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B07D838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nfl.taku-lg.local\0103010財政係\財政係\010_決算\03 財政状況資料集（H22以降）\R04決算（財政状況資料集）\5060306【照会：3月12日（火）期限】令和４年度財政状況資料集の作成等について\03 再作成\"/>
    </mc:Choice>
  </mc:AlternateContent>
  <bookViews>
    <workbookView xWindow="0" yWindow="0" windowWidth="15360" windowHeight="7635" tabRatio="8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U36" i="10"/>
  <c r="C36" i="10"/>
  <c r="AM35" i="10"/>
  <c r="C35" i="10"/>
  <c r="CO34" i="10"/>
  <c r="CO35" i="10" s="1"/>
  <c r="CO36" i="10" s="1"/>
  <c r="BW34" i="10"/>
  <c r="BW35" i="10" s="1"/>
  <c r="BW36" i="10" s="1"/>
  <c r="BW37" i="10" s="1"/>
  <c r="BW38" i="10" s="1"/>
  <c r="BW39" i="10" s="1"/>
  <c r="BW40" i="10" s="1"/>
  <c r="BW41" i="10" s="1"/>
  <c r="BW42" i="10" s="1"/>
  <c r="BW43" i="10" s="1"/>
  <c r="U34" i="10"/>
  <c r="U35" i="10" s="1"/>
  <c r="C34" i="10"/>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<sst xmlns="http://schemas.openxmlformats.org/spreadsheetml/2006/main" count="1124" uniqueCount="604">
  <si>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</si>
  <si>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</si>
  <si>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</si>
  <si>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</si>
  <si>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</si>
  <si>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</si>
  <si>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</si>
  <si>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</si>
  <si>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</si>
  <si>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</si>
  <si>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</si>
  <si>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</si>
  <si>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</si>
  <si>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</si>
  <si>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</si>
  <si>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</si>
  <si>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</si>
  <si>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</si>
  <si>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</si>
  <si>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</si>
  <si>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</si>
  <si>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</si>
  <si>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</si>
  <si>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</si>
  <si>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</si>
  <si>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</si>
  <si>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</si>
  <si>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</si>
  <si>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</si>
  <si>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</si>
  <si>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</si>
  <si>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</si>
  <si>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</si>
  <si>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</si>
  <si>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</si>
  <si>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</si>
  <si>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</si>
  <si>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</si>
  <si>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</si>
  <si>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</si>
  <si>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</si>
  <si>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</si>
  <si>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</si>
  <si>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</si>
  <si>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</si>
  <si>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</si>
  <si>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</si>
  <si>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</si>
  <si>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</si>
  <si>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</si>
  <si>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</si>
  <si>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</si>
  <si>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</si>
  <si>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</si>
  <si>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</si>
  <si>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</si>
  <si>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</si>
  <si>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</si>
  <si>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</si>
  <si>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</si>
  <si>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</si>
  <si>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</si>
  <si>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</si>
  <si>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</si>
  <si>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</si>
  <si>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</si>
  <si>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</si>
  <si>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</si>
  <si>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</si>
  <si>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</si>
  <si>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</si>
  <si>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</si>
  <si>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</si>
  <si>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</si>
  <si>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</si>
  <si>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</si>
  <si>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</si>
  <si>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</si>
  <si>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</si>
  <si>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</si>
  <si>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</si>
  <si>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</si>
  <si>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</si>
  <si>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</si>
  <si>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</si>
  <si>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</si>
  <si>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</si>
  <si>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</si>
  <si>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</si>
  <si>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</si>
  <si>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</si>
  <si>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</si>
  <si>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</si>
  <si>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</si>
  <si>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</si>
  <si>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</si>
  <si>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</si>
  <si>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</si>
  <si>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</si>
  <si>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</si>
  <si>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多久市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</si>
  <si>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</si>
  <si>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</si>
  <si>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</si>
  <si>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</si>
  <si>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</si>
  <si>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</si>
  <si>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</si>
  <si>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</si>
  <si>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</si>
  <si>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</si>
  <si>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</si>
  <si>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</si>
  <si>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</si>
  <si>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</si>
  <si>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</si>
  <si>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</si>
  <si>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</si>
  <si>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</si>
  <si>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</si>
  <si>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</si>
  <si>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</si>
  <si>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</si>
  <si>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</si>
  <si>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</si>
  <si>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</si>
  <si>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</si>
  <si>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</si>
  <si>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</si>
  <si>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</si>
  <si>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</si>
  <si>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</si>
  <si>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</si>
  <si>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</si>
  <si>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</si>
  <si>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</si>
  <si>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</si>
  <si>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</si>
  <si>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</si>
  <si>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</si>
  <si>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</si>
  <si>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</si>
  <si>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</si>
  <si>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</si>
  <si>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</si>
  <si>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</si>
  <si>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</si>
  <si>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</si>
  <si>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</si>
  <si>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</si>
  <si>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</si>
  <si>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</si>
  <si>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</si>
  <si>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</si>
  <si>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</si>
  <si>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</si>
  <si>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</si>
  <si>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</si>
  <si>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</si>
  <si>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</si>
  <si>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</si>
  <si>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</si>
  <si>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</si>
  <si>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</si>
  <si>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</si>
  <si>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</si>
  <si>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</si>
  <si>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</si>
  <si>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</si>
  <si>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</si>
  <si>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</si>
  <si>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</si>
  <si>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</si>
  <si>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</si>
  <si>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</si>
  <si>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</si>
  <si>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</si>
  <si>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</si>
  <si>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</si>
  <si>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</si>
  <si>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</si>
  <si>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</si>
  <si>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</si>
  <si>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</si>
  <si>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</si>
  <si>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</si>
  <si>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</si>
  <si>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</si>
  <si>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</si>
  <si>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</si>
  <si>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</si>
  <si>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</si>
  <si>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</si>
  <si>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</si>
  <si>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</si>
  <si>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</si>
  <si>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</si>
  <si>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</si>
  <si>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</si>
  <si>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</si>
  <si>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</si>
  <si>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</si>
  <si>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</si>
  <si>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</si>
  <si>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</si>
  <si>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</si>
  <si>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</si>
  <si>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</si>
  <si>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</si>
  <si>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</si>
  <si>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</si>
  <si>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</si>
  <si>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</si>
  <si>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</si>
  <si>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</si>
  <si>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</si>
  <si>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</si>
  <si>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</si>
  <si>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</si>
  <si>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佐賀県多久市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</si>
  <si>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</si>
  <si>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</si>
  <si>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</si>
  <si>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</si>
  <si>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</si>
  <si>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</si>
  <si>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</si>
  <si>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</si>
  <si>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</si>
  <si>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</si>
  <si>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</si>
  <si>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</si>
  <si>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</si>
  <si>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</si>
  <si>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</si>
  <si>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</si>
  <si>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</si>
  <si>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</si>
  <si>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</si>
  <si>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</si>
  <si>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</si>
  <si>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</si>
  <si>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</si>
  <si>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</si>
  <si>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</si>
  <si>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</si>
  <si>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</si>
  <si>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</si>
  <si>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</si>
  <si>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</si>
  <si>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</si>
  <si>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</si>
  <si>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</si>
  <si>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</si>
  <si>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</si>
  <si>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</si>
  <si>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</si>
  <si>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</si>
  <si>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</si>
  <si>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</si>
  <si>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</si>
  <si>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</si>
  <si>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</si>
  <si>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</si>
  <si>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</si>
  <si>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</si>
  <si>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</si>
  <si>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</si>
  <si>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</si>
  <si>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</si>
  <si>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</si>
  <si>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</si>
  <si>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</si>
  <si>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</si>
  <si>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</si>
  <si>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</si>
  <si>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</si>
  <si>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</si>
  <si>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</si>
  <si>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</si>
  <si>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</si>
  <si>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</si>
  <si>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</si>
  <si>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</si>
  <si>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</si>
  <si>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</si>
  <si>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</si>
  <si>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</si>
  <si>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</si>
  <si>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</si>
  <si>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</si>
  <si>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</si>
  <si>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</si>
  <si>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</si>
  <si>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</si>
  <si>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</si>
  <si>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</si>
  <si>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</si>
  <si>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</si>
  <si>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</si>
  <si>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</si>
  <si>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</si>
  <si>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</si>
  <si>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</si>
  <si>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</si>
  <si>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</si>
  <si>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</si>
  <si>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</si>
  <si>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</si>
  <si>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</si>
  <si>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</si>
  <si>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</si>
  <si>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</si>
  <si>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</si>
  <si>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</si>
  <si>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</si>
  <si>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</si>
  <si>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</si>
  <si>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</si>
  <si>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</si>
  <si>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</si>
  <si>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</si>
  <si>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</si>
  <si>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</si>
  <si>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</si>
  <si>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</si>
  <si>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</si>
  <si>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</si>
  <si>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</si>
  <si>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</si>
  <si>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</si>
  <si>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</si>
  <si>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</si>
  <si>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</si>
  <si>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</si>
  <si>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</si>
  <si>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</si>
  <si>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</si>
  <si>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</si>
  <si>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</si>
  <si>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</si>
  <si>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</si>
  <si>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</si>
  <si>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</si>
  <si>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</si>
  <si>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</si>
  <si>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</si>
  <si>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</si>
  <si>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</si>
  <si>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</si>
  <si>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</si>
  <si>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</si>
  <si>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</si>
  <si>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</si>
  <si>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</si>
  <si>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</si>
  <si>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</si>
  <si>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</si>
  <si>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</si>
  <si>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</si>
  <si>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</si>
  <si>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</si>
  <si>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</si>
  <si>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</si>
  <si>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</si>
  <si>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</si>
  <si>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</si>
  <si>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</si>
  <si>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</si>
  <si>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</si>
  <si>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</si>
  <si>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</si>
  <si>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佐賀県多久市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</si>
  <si>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</si>
  <si>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</si>
  <si>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</si>
  <si>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</si>
  <si>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</si>
  <si>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</si>
  <si>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</si>
  <si>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</si>
  <si>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</si>
  <si>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</si>
  <si>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</si>
  <si>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</si>
  <si>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</si>
  <si>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</si>
  <si>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</si>
  <si>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</si>
  <si>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</si>
  <si>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</si>
  <si>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</si>
  <si>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</si>
  <si>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多久市土地区画整理事業特別会計</t>
    <phoneticPr fontId="5"/>
  </si>
  <si>
    <t>多久市給与管理・物品調達特別会計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</si>
  <si>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</si>
  <si>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</si>
  <si>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</si>
  <si>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</si>
  <si>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</si>
  <si>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</si>
  <si>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</si>
  <si>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</si>
  <si>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</si>
  <si>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</si>
  <si>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</si>
  <si>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</si>
  <si>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</si>
  <si>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多久市国民健康保険事業特別会計</t>
    <phoneticPr fontId="5"/>
  </si>
  <si>
    <t>多久市後期高齢者医療特別会計</t>
    <phoneticPr fontId="5"/>
  </si>
  <si>
    <t>多久市病院事業会計</t>
    <phoneticPr fontId="5"/>
  </si>
  <si>
    <t>法適用企業</t>
    <phoneticPr fontId="5"/>
  </si>
  <si>
    <t>多久市公共下水道事業特別会計</t>
    <phoneticPr fontId="5"/>
  </si>
  <si>
    <t>法非適用企業</t>
    <phoneticPr fontId="5"/>
  </si>
  <si>
    <t>多久市農業集落排水事業特別会計</t>
    <phoneticPr fontId="5"/>
  </si>
  <si>
    <t>多久市宅地造成事業特別会計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</si>
  <si>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</si>
  <si>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</si>
  <si>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</si>
  <si>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</si>
  <si>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</si>
  <si>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</si>
  <si>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</si>
  <si>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</si>
  <si>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</si>
  <si>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</si>
  <si>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</si>
  <si>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</si>
  <si>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</si>
  <si>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</si>
  <si>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</si>
  <si>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</si>
  <si>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</si>
  <si>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</si>
  <si>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</si>
  <si>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</si>
  <si>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</si>
  <si>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</si>
  <si>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</si>
  <si>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</si>
  <si>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</si>
  <si>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</si>
  <si>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</si>
  <si>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</si>
  <si>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</si>
  <si>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</si>
  <si>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</si>
  <si>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</si>
  <si>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</si>
  <si>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</si>
  <si>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</si>
  <si>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</si>
  <si>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</si>
  <si>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</si>
  <si>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</si>
  <si>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</si>
  <si>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</si>
  <si>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</si>
  <si>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</si>
  <si>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</si>
  <si>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</si>
  <si>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</si>
  <si>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</si>
  <si>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</si>
  <si>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</si>
  <si>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</si>
  <si>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</si>
  <si>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</si>
  <si>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</si>
  <si>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</si>
  <si>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</si>
  <si>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</si>
  <si>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</si>
  <si>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</si>
  <si>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</si>
  <si>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多久市農業集落排水事業特別会計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</si>
  <si>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</si>
  <si>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</si>
  <si>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多久市宅地造成事業特別会計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</si>
  <si>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</si>
  <si>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</si>
  <si>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</si>
  <si>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</si>
  <si>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</si>
  <si>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</si>
  <si>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</si>
  <si>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</si>
  <si>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</si>
  <si>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</si>
  <si>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</si>
  <si>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</si>
  <si>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</si>
  <si>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</si>
  <si>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</si>
  <si>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</si>
  <si>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</si>
  <si>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</si>
  <si>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</si>
  <si>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</si>
  <si>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</si>
  <si>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</si>
  <si>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</si>
  <si>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</si>
  <si>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</si>
  <si>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</si>
  <si>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</si>
  <si>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</si>
  <si>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</si>
  <si>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</si>
  <si>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</si>
  <si>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</si>
  <si>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</si>
  <si>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</si>
  <si>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</si>
  <si>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</si>
  <si>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</si>
  <si>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</si>
  <si>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</si>
  <si>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</si>
  <si>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</si>
  <si>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</si>
  <si>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</si>
  <si>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</si>
  <si>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</si>
  <si>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</si>
  <si>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</si>
  <si>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</si>
  <si>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</si>
  <si>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</si>
  <si>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</si>
  <si>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</si>
  <si>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</si>
  <si>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</si>
  <si>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</si>
  <si>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</si>
  <si>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</si>
  <si>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</si>
  <si>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</si>
  <si>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</si>
  <si>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</si>
  <si>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</si>
  <si>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</si>
  <si>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</si>
  <si>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</si>
  <si>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</si>
  <si>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</si>
  <si>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</si>
  <si>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</si>
  <si>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</si>
  <si>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</si>
  <si>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</si>
  <si>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</si>
  <si>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</si>
  <si>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</si>
  <si>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</si>
  <si>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</si>
  <si>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</si>
  <si>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</si>
  <si>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</si>
  <si>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</si>
  <si>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</si>
  <si>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</si>
  <si>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2.55</t>
  </si>
  <si>
    <t>▲ 7.78</t>
  </si>
  <si>
    <t>▲ 4.55</t>
  </si>
  <si>
    <t>一般会計</t>
  </si>
  <si>
    <t>多久市病院事業会計</t>
  </si>
  <si>
    <t>多久市国民健康保険事業特別会計</t>
  </si>
  <si>
    <t>多久市公共下水道事業特別会計</t>
  </si>
  <si>
    <t>▲ 1.47</t>
  </si>
  <si>
    <t>多久市農業集落排水事業特別会計</t>
  </si>
  <si>
    <t>▲ 0.43</t>
  </si>
  <si>
    <t>多久市後期高齢者医療特別会計</t>
  </si>
  <si>
    <t>多久市土地区画整理事業特別会計</t>
  </si>
  <si>
    <t>多久市給与管理・物品調達特別会計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</si>
  <si>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</si>
  <si>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</si>
  <si>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</si>
  <si>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</si>
  <si>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</si>
  <si>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</si>
  <si>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</si>
  <si>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</si>
  <si>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</si>
  <si>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天山地区共同衛生処理場組合</t>
    <rPh sb="0" eb="2">
      <t>テンザン</t>
    </rPh>
    <rPh sb="2" eb="4">
      <t>チク</t>
    </rPh>
    <rPh sb="4" eb="6">
      <t>キョウドウ</t>
    </rPh>
    <rPh sb="6" eb="8">
      <t>エイセイ</t>
    </rPh>
    <rPh sb="8" eb="11">
      <t>ショリジョウ</t>
    </rPh>
    <rPh sb="11" eb="13">
      <t>クミアイ</t>
    </rPh>
    <phoneticPr fontId="2"/>
  </si>
  <si>
    <t>天山地区共同斎場組合</t>
    <rPh sb="0" eb="2">
      <t>テンザン</t>
    </rPh>
    <rPh sb="2" eb="4">
      <t>チク</t>
    </rPh>
    <rPh sb="4" eb="6">
      <t>キョウドウ</t>
    </rPh>
    <rPh sb="6" eb="8">
      <t>サイジョウ</t>
    </rPh>
    <rPh sb="8" eb="10">
      <t>クミアイ</t>
    </rPh>
    <phoneticPr fontId="2"/>
  </si>
  <si>
    <t>佐賀中部広域連合（普通会計）</t>
    <rPh sb="0" eb="2">
      <t>サガ</t>
    </rPh>
    <rPh sb="2" eb="4">
      <t>チュウブ</t>
    </rPh>
    <rPh sb="4" eb="6">
      <t>コウイキ</t>
    </rPh>
    <rPh sb="6" eb="8">
      <t>レンゴウ</t>
    </rPh>
    <rPh sb="9" eb="11">
      <t>フツウ</t>
    </rPh>
    <rPh sb="11" eb="13">
      <t>カイケイ</t>
    </rPh>
    <phoneticPr fontId="2"/>
  </si>
  <si>
    <t>佐賀中部広域連合（介護保険会計）</t>
    <rPh sb="0" eb="2">
      <t>サガ</t>
    </rPh>
    <rPh sb="2" eb="4">
      <t>チュウブ</t>
    </rPh>
    <rPh sb="4" eb="6">
      <t>コウイキ</t>
    </rPh>
    <rPh sb="6" eb="8">
      <t>レンゴウ</t>
    </rPh>
    <rPh sb="9" eb="11">
      <t>カイゴ</t>
    </rPh>
    <rPh sb="11" eb="13">
      <t>ホケン</t>
    </rPh>
    <rPh sb="13" eb="15">
      <t>カイケイ</t>
    </rPh>
    <phoneticPr fontId="2"/>
  </si>
  <si>
    <t>佐賀県後期高齢者医療広域連合（普通会計）</t>
    <rPh sb="0" eb="3">
      <t>サガケン</t>
    </rPh>
    <rPh sb="3" eb="8">
      <t>コウキコウレイシャ</t>
    </rPh>
    <rPh sb="8" eb="10">
      <t>イリョウ</t>
    </rPh>
    <rPh sb="10" eb="12">
      <t>コウイキ</t>
    </rPh>
    <rPh sb="12" eb="14">
      <t>レンゴウ</t>
    </rPh>
    <rPh sb="15" eb="19">
      <t>フツウカイケイ</t>
    </rPh>
    <phoneticPr fontId="2"/>
  </si>
  <si>
    <t>佐賀県後期高齢者医療広域連合（特別会計）</t>
    <rPh sb="0" eb="3">
      <t>サガケン</t>
    </rPh>
    <rPh sb="3" eb="8">
      <t>コウキコウレイシャ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</si>
  <si>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</si>
  <si>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佐賀県市町総合事務組合（交通災害会計）</t>
    <rPh sb="0" eb="3">
      <t>サガケン</t>
    </rPh>
    <rPh sb="3" eb="4">
      <t>シ</t>
    </rPh>
    <rPh sb="4" eb="5">
      <t>マチ</t>
    </rPh>
    <rPh sb="5" eb="7">
      <t>ソウゴウ</t>
    </rPh>
    <rPh sb="7" eb="9">
      <t>ジム</t>
    </rPh>
    <rPh sb="9" eb="11">
      <t>クミアイ</t>
    </rPh>
    <rPh sb="12" eb="16">
      <t>コウツウサイガイ</t>
    </rPh>
    <rPh sb="16" eb="18">
      <t>カイケイ</t>
    </rPh>
    <phoneticPr fontId="2"/>
  </si>
  <si>
    <t>天山地区共同環境組合</t>
    <rPh sb="0" eb="6">
      <t>テンザンチクキョウドウ</t>
    </rPh>
    <rPh sb="6" eb="8">
      <t>カンキョウ</t>
    </rPh>
    <rPh sb="8" eb="10">
      <t>クミアイ</t>
    </rPh>
    <phoneticPr fontId="2"/>
  </si>
  <si>
    <t>多久小城医療組合</t>
    <rPh sb="0" eb="2">
      <t>タク</t>
    </rPh>
    <rPh sb="2" eb="4">
      <t>オギ</t>
    </rPh>
    <rPh sb="4" eb="6">
      <t>イリョウ</t>
    </rPh>
    <rPh sb="6" eb="8">
      <t>クミアイ</t>
    </rPh>
    <phoneticPr fontId="2"/>
  </si>
  <si>
    <t>佐賀西部広域水道企業団（末端給水会計）</t>
    <rPh sb="0" eb="2">
      <t>サガ</t>
    </rPh>
    <rPh sb="2" eb="4">
      <t>セイブ</t>
    </rPh>
    <rPh sb="4" eb="6">
      <t>コウイキ</t>
    </rPh>
    <rPh sb="6" eb="8">
      <t>スイドウ</t>
    </rPh>
    <rPh sb="8" eb="10">
      <t>キギョウ</t>
    </rPh>
    <rPh sb="10" eb="11">
      <t>ダン</t>
    </rPh>
    <rPh sb="12" eb="14">
      <t>マッタン</t>
    </rPh>
    <rPh sb="14" eb="16">
      <t>キュウスイ</t>
    </rPh>
    <rPh sb="16" eb="18">
      <t>カイケイ</t>
    </rPh>
    <phoneticPr fontId="2"/>
  </si>
  <si>
    <t>佐賀西部広域水道企業団（用水供給会計）</t>
    <rPh sb="0" eb="2">
      <t>サガ</t>
    </rPh>
    <rPh sb="2" eb="4">
      <t>セイブ</t>
    </rPh>
    <rPh sb="4" eb="6">
      <t>コウイキ</t>
    </rPh>
    <rPh sb="6" eb="8">
      <t>スイドウ</t>
    </rPh>
    <rPh sb="8" eb="10">
      <t>キギョウ</t>
    </rPh>
    <rPh sb="10" eb="11">
      <t>ダン</t>
    </rPh>
    <rPh sb="12" eb="14">
      <t>ヨウスイ</t>
    </rPh>
    <rPh sb="14" eb="16">
      <t>キョウキュウ</t>
    </rPh>
    <rPh sb="16" eb="18">
      <t>カイケイ</t>
    </rPh>
    <phoneticPr fontId="2"/>
  </si>
  <si>
    <t>多久市土地開発公社</t>
    <rPh sb="0" eb="3">
      <t>タクシ</t>
    </rPh>
    <rPh sb="3" eb="7">
      <t>トチカイハツ</t>
    </rPh>
    <rPh sb="7" eb="9">
      <t>コウシャ</t>
    </rPh>
    <phoneticPr fontId="2"/>
  </si>
  <si>
    <t>公益財団法人 孔子の里</t>
    <rPh sb="0" eb="6">
      <t>コウエキザイダンホウジン</t>
    </rPh>
    <rPh sb="7" eb="9">
      <t>コウシ</t>
    </rPh>
    <rPh sb="10" eb="11">
      <t>サト</t>
    </rPh>
    <phoneticPr fontId="2"/>
  </si>
  <si>
    <t>一般財団法人 多久市学校給食振興会</t>
    <rPh sb="0" eb="4">
      <t>イッパンザイダン</t>
    </rPh>
    <rPh sb="4" eb="6">
      <t>ホウジン</t>
    </rPh>
    <rPh sb="7" eb="10">
      <t>タクシ</t>
    </rPh>
    <rPh sb="10" eb="16">
      <t>ガッコウキュウショクシンコウ</t>
    </rPh>
    <rPh sb="16" eb="17">
      <t>カイ</t>
    </rPh>
    <phoneticPr fontId="2"/>
  </si>
  <si>
    <t>鉱害復旧施設基金</t>
    <rPh sb="0" eb="2">
      <t>コウガイ</t>
    </rPh>
    <rPh sb="2" eb="4">
      <t>フッキュウ</t>
    </rPh>
    <rPh sb="4" eb="6">
      <t>シセツ</t>
    </rPh>
    <rPh sb="6" eb="8">
      <t>キキン</t>
    </rPh>
    <phoneticPr fontId="5"/>
  </si>
  <si>
    <t>ふるさと振興基金</t>
    <rPh sb="4" eb="6">
      <t>シンコウ</t>
    </rPh>
    <rPh sb="6" eb="8">
      <t>キキン</t>
    </rPh>
    <phoneticPr fontId="2"/>
  </si>
  <si>
    <t>都市施設建設基金</t>
    <rPh sb="0" eb="2">
      <t>トシ</t>
    </rPh>
    <rPh sb="2" eb="4">
      <t>シセツ</t>
    </rPh>
    <rPh sb="4" eb="6">
      <t>ケンセツ</t>
    </rPh>
    <rPh sb="6" eb="8">
      <t>キキン</t>
    </rPh>
    <phoneticPr fontId="2"/>
  </si>
  <si>
    <t>退職基金</t>
    <rPh sb="0" eb="2">
      <t>タイショク</t>
    </rPh>
    <rPh sb="2" eb="4">
      <t>キキン</t>
    </rPh>
    <phoneticPr fontId="2"/>
  </si>
  <si>
    <t>福祉振興基金</t>
    <rPh sb="0" eb="2">
      <t>フクシ</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</si>
</sst>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96469</c:v>
                </c:pt>
                <c:pt idx="4">
                  <c:v>85743</c:v>
                </c:pt>
              </c:numCache>
            </c:numRef>
          </c:val>
          <c:smooth val="0"/>
          <c:extLst>
            <c:ext xmlns:c16="http://schemas.microsoft.com/office/drawing/2014/chart" uri="{C3380CC4-5D6E-409C-BE32-E72D297353CC}">
              <c16:uniqueId val="{00000000-2C0C-406E-B4DC-4347954926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82710</c:v>
                </c:pt>
                <c:pt idx="1">
                  <c:v>68953</c:v>
                </c:pt>
                <c:pt idx="2">
                  <c:v>92250</c:v>
                </c:pt>
                <c:pt idx="3">
                  <c:v>87623</c:v>
                </c:pt>
                <c:pt idx="4">
                  <c:v>68168</c:v>
                </c:pt>
              </c:numCache>
            </c:numRef>
          </c:val>
          <c:smooth val="0"/>
          <c:extLst>
            <c:ext xmlns:c16="http://schemas.microsoft.com/office/drawing/2014/chart" uri="{C3380CC4-5D6E-409C-BE32-E72D297353CC}">
              <c16:uniqueId val="{00000001-2C0C-406E-B4DC-4347954926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8.14</c:v>
                </c:pt>
                <c:pt idx="1">
                  <c:v>6.61</c:v>
                </c:pt>
                <c:pt idx="2">
                  <c:v>1.88</c:v>
                </c:pt>
                <c:pt idx="3">
                  <c:v>8.75</c:v>
                </c:pt>
                <c:pt idx="4">
                  <c:v>11.17</c:v>
                </c:pt>
              </c:numCache>
            </c:numRef>
          </c:val>
          <c:extLst>
            <c:ext xmlns:c16="http://schemas.microsoft.com/office/drawing/2014/chart" uri="{C3380CC4-5D6E-409C-BE32-E72D297353CC}">
              <c16:uniqueId val="{00000000-4C96-419C-87CD-64DE261071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13.86</c:v>
                </c:pt>
                <c:pt idx="1">
                  <c:v>7.82</c:v>
                </c:pt>
                <c:pt idx="2">
                  <c:v>7.6</c:v>
                </c:pt>
                <c:pt idx="3">
                  <c:v>12.7</c:v>
                </c:pt>
                <c:pt idx="4">
                  <c:v>19.940000000000001</c:v>
                </c:pt>
              </c:numCache>
            </c:numRef>
          </c:val>
          <c:extLst>
            <c:ext xmlns:c16="http://schemas.microsoft.com/office/drawing/2014/chart" uri="{C3380CC4-5D6E-409C-BE32-E72D297353CC}">
              <c16:uniqueId val="{00000001-4C96-419C-87CD-64DE261071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-2.5499999999999998</c:v>
                </c:pt>
                <c:pt idx="1">
                  <c:v>-7.78</c:v>
                </c:pt>
                <c:pt idx="2">
                  <c:v>-4.55</c:v>
                </c:pt>
                <c:pt idx="3">
                  <c:v>12.55</c:v>
                </c:pt>
                <c:pt idx="4">
                  <c:v>9.5399999999999991</c:v>
                </c:pt>
              </c:numCache>
            </c:numRef>
          </c:val>
          <c:smooth val="0"/>
          <c:extLst>
            <c:ext xmlns:c16="http://schemas.microsoft.com/office/drawing/2014/chart" uri="{C3380CC4-5D6E-409C-BE32-E72D297353CC}">
              <c16:uniqueId val="{00000002-4C96-419C-87CD-64DE261071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10.59</c:v>
                </c:pt>
                <c:pt idx="2">
                  <c:v>#N/A</c:v>
                </c:pt>
                <c:pt idx="3">
                  <c:v>10.28</c:v>
                </c:pt>
                <c:pt idx="4">
                  <c:v>#N/A</c:v>
                </c:pt>
                <c:pt idx="5">
                  <c:v>0</c:v>
                </c:pt>
                <c:pt idx="6">
                  <c:v>#N/A</c:v>
                </c:pt>
                <c:pt idx="7">
                  <c:v>0</c:v>
                </c:pt>
                <c:pt idx="8">
                  <c:v>#N/A</c:v>
                </c:pt>
                <c:pt idx="9">
                  <c:v>0</c:v>
                </c:pt>
              </c:numCache>
            </c:numRef>
          </c:val>
          <c:extLst>
            <c:ext xmlns:c16="http://schemas.microsoft.com/office/drawing/2014/chart" uri="{C3380CC4-5D6E-409C-BE32-E72D297353CC}">
              <c16:uniqueId val="{00000000-5188-4EC6-9434-49CC69AB3C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88-4EC6-9434-49CC69AB3C6E}"/>
            </c:ext>
          </c:extLst>
        </c:ser>
        <c:ser>
          <c:idx val="2"/>
          <c:order val="2"/>
          <c:tx>
            <c:strRef>
              <c:f>データシート!$A$29</c:f>
              <c:strCache>
                <c:ptCount val="1"/>
                <c:pt idx="0">
                  <c:v>多久市給与管理・物品調達特別会計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188-4EC6-9434-49CC69AB3C6E}"/>
            </c:ext>
          </c:extLst>
        </c:ser>
        <c:ser>
          <c:idx val="3"/>
          <c:order val="3"/>
          <c:tx>
            <c:strRef>
              <c:f>データシート!$A$30</c:f>
              <c:strCache>
                <c:ptCount val="1"/>
                <c:pt idx="0">
                  <c:v>多久市土地区画整理事業特別会計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88-4EC6-9434-49CC69AB3C6E}"/>
            </c:ext>
          </c:extLst>
        </c:ser>
        <c:ser>
          <c:idx val="4"/>
          <c:order val="4"/>
          <c:tx>
            <c:strRef>
              <c:f>データシート!$A$31</c:f>
              <c:strCache>
                <c:ptCount val="1"/>
                <c:pt idx="0">
                  <c:v>多久市後期高齢者医療特別会計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5188-4EC6-9434-49CC69AB3C6E}"/>
            </c:ext>
          </c:extLst>
        </c:ser>
        <c:ser>
          <c:idx val="5"/>
          <c:order val="5"/>
          <c:tx>
            <c:strRef>
              <c:f>データシート!$A$32</c:f>
              <c:strCache>
                <c:ptCount val="1"/>
                <c:pt idx="0">
                  <c:v>多久市農業集落排水事業特別会計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0.43</c:v>
                </c:pt>
                <c:pt idx="3">
                  <c:v>#N/A</c:v>
                </c:pt>
                <c:pt idx="4">
                  <c:v>#N/A</c:v>
                </c:pt>
                <c:pt idx="5">
                  <c:v>0</c:v>
                </c:pt>
                <c:pt idx="6">
                  <c:v>#N/A</c:v>
                </c:pt>
                <c:pt idx="7">
                  <c:v>0</c:v>
                </c:pt>
                <c:pt idx="8">
                  <c:v>#N/A</c:v>
                </c:pt>
                <c:pt idx="9">
                  <c:v>0.13</c:v>
                </c:pt>
              </c:numCache>
            </c:numRef>
          </c:val>
          <c:extLst>
            <c:ext xmlns:c16="http://schemas.microsoft.com/office/drawing/2014/chart" uri="{C3380CC4-5D6E-409C-BE32-E72D297353CC}">
              <c16:uniqueId val="{00000005-5188-4EC6-9434-49CC69AB3C6E}"/>
            </c:ext>
          </c:extLst>
        </c:ser>
        <c:ser>
          <c:idx val="6"/>
          <c:order val="6"/>
          <c:tx>
            <c:strRef>
              <c:f>データシート!$A$33</c:f>
              <c:strCache>
                <c:ptCount val="1"/>
                <c:pt idx="0">
                  <c:v>多久市公共下水道事業特別会計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1.47</c:v>
                </c:pt>
                <c:pt idx="3">
                  <c:v>#N/A</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6-5188-4EC6-9434-49CC69AB3C6E}"/>
            </c:ext>
          </c:extLst>
        </c:ser>
        <c:ser>
          <c:idx val="7"/>
          <c:order val="7"/>
          <c:tx>
            <c:strRef>
              <c:f>データシート!$A$34</c:f>
              <c:strCache>
                <c:ptCount val="1"/>
                <c:pt idx="0">
                  <c:v>多久市国民健康保険事業特別会計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1.23</c:v>
                </c:pt>
                <c:pt idx="4">
                  <c:v>#N/A</c:v>
                </c:pt>
                <c:pt idx="5">
                  <c:v>0.97</c:v>
                </c:pt>
                <c:pt idx="6">
                  <c:v>#N/A</c:v>
                </c:pt>
                <c:pt idx="7">
                  <c:v>0.55000000000000004</c:v>
                </c:pt>
                <c:pt idx="8">
                  <c:v>#N/A</c:v>
                </c:pt>
                <c:pt idx="9">
                  <c:v>0.36</c:v>
                </c:pt>
              </c:numCache>
            </c:numRef>
          </c:val>
          <c:extLst>
            <c:ext xmlns:c16="http://schemas.microsoft.com/office/drawing/2014/chart" uri="{C3380CC4-5D6E-409C-BE32-E72D297353CC}">
              <c16:uniqueId val="{00000007-5188-4EC6-9434-49CC69AB3C6E}"/>
            </c:ext>
          </c:extLst>
        </c:ser>
        <c:ser>
          <c:idx val="8"/>
          <c:order val="8"/>
          <c:tx>
            <c:strRef>
              <c:f>データシート!$A$35</c:f>
              <c:strCache>
                <c:ptCount val="1"/>
                <c:pt idx="0">
                  <c:v>多久市病院事業会計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9.83</c:v>
                </c:pt>
                <c:pt idx="2">
                  <c:v>#N/A</c:v>
                </c:pt>
                <c:pt idx="3">
                  <c:v>9.32</c:v>
                </c:pt>
                <c:pt idx="4">
                  <c:v>#N/A</c:v>
                </c:pt>
                <c:pt idx="5">
                  <c:v>7.27</c:v>
                </c:pt>
                <c:pt idx="6">
                  <c:v>#N/A</c:v>
                </c:pt>
                <c:pt idx="7">
                  <c:v>7.35</c:v>
                </c:pt>
                <c:pt idx="8">
                  <c:v>#N/A</c:v>
                </c:pt>
                <c:pt idx="9">
                  <c:v>10.08</c:v>
                </c:pt>
              </c:numCache>
            </c:numRef>
          </c:val>
          <c:extLst>
            <c:ext xmlns:c16="http://schemas.microsoft.com/office/drawing/2014/chart" uri="{C3380CC4-5D6E-409C-BE32-E72D297353CC}">
              <c16:uniqueId val="{00000008-5188-4EC6-9434-49CC69AB3C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8.14</c:v>
                </c:pt>
                <c:pt idx="2">
                  <c:v>#N/A</c:v>
                </c:pt>
                <c:pt idx="3">
                  <c:v>6.61</c:v>
                </c:pt>
                <c:pt idx="4">
                  <c:v>#N/A</c:v>
                </c:pt>
                <c:pt idx="5">
                  <c:v>1.87</c:v>
                </c:pt>
                <c:pt idx="6">
                  <c:v>#N/A</c:v>
                </c:pt>
                <c:pt idx="7">
                  <c:v>8.74</c:v>
                </c:pt>
                <c:pt idx="8">
                  <c:v>#N/A</c:v>
                </c:pt>
                <c:pt idx="9">
                  <c:v>11.17</c:v>
                </c:pt>
              </c:numCache>
            </c:numRef>
          </c:val>
          <c:extLst>
            <c:ext xmlns:c16="http://schemas.microsoft.com/office/drawing/2014/chart" uri="{C3380CC4-5D6E-409C-BE32-E72D297353CC}">
              <c16:uniqueId val="{00000009-5188-4EC6-9434-49CC69AB3C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1032</c:v>
                </c:pt>
                <c:pt idx="5">
                  <c:v>1034</c:v>
                </c:pt>
                <c:pt idx="8">
                  <c:v>993</c:v>
                </c:pt>
                <c:pt idx="11">
                  <c:v>1051</c:v>
                </c:pt>
                <c:pt idx="14">
                  <c:v>1203</c:v>
                </c:pt>
              </c:numCache>
            </c:numRef>
          </c:val>
          <c:extLst>
            <c:ext xmlns:c16="http://schemas.microsoft.com/office/drawing/2014/chart" uri="{C3380CC4-5D6E-409C-BE32-E72D297353CC}">
              <c16:uniqueId val="{00000000-B07E-46AF-9139-6E4F493097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7E-46AF-9139-6E4F493097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7E-46AF-9139-6E4F493097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35</c:v>
                </c:pt>
                <c:pt idx="6">
                  <c:v>71</c:v>
                </c:pt>
                <c:pt idx="9">
                  <c:v>71</c:v>
                </c:pt>
                <c:pt idx="12">
                  <c:v>72</c:v>
                </c:pt>
              </c:numCache>
            </c:numRef>
          </c:val>
          <c:extLst>
            <c:ext xmlns:c16="http://schemas.microsoft.com/office/drawing/2014/chart" uri="{C3380CC4-5D6E-409C-BE32-E72D297353CC}">
              <c16:uniqueId val="{00000003-B07E-46AF-9139-6E4F493097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246</c:v>
                </c:pt>
                <c:pt idx="3">
                  <c:v>269</c:v>
                </c:pt>
                <c:pt idx="6">
                  <c:v>229</c:v>
                </c:pt>
                <c:pt idx="9">
                  <c:v>223</c:v>
                </c:pt>
                <c:pt idx="12">
                  <c:v>236</c:v>
                </c:pt>
              </c:numCache>
            </c:numRef>
          </c:val>
          <c:extLst>
            <c:ext xmlns:c16="http://schemas.microsoft.com/office/drawing/2014/chart" uri="{C3380CC4-5D6E-409C-BE32-E72D297353CC}">
              <c16:uniqueId val="{00000004-B07E-46AF-9139-6E4F493097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7E-46AF-9139-6E4F493097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7E-46AF-9139-6E4F493097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1294</c:v>
                </c:pt>
                <c:pt idx="3">
                  <c:v>1313</c:v>
                </c:pt>
                <c:pt idx="6">
                  <c:v>1276</c:v>
                </c:pt>
                <c:pt idx="9">
                  <c:v>1379</c:v>
                </c:pt>
                <c:pt idx="12">
                  <c:v>1583</c:v>
                </c:pt>
              </c:numCache>
            </c:numRef>
          </c:val>
          <c:extLst>
            <c:ext xmlns:c16="http://schemas.microsoft.com/office/drawing/2014/chart" uri="{C3380CC4-5D6E-409C-BE32-E72D297353CC}">
              <c16:uniqueId val="{00000007-B07E-46AF-9139-6E4F493097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542</c:v>
                </c:pt>
                <c:pt idx="2">
                  <c:v>#N/A</c:v>
                </c:pt>
                <c:pt idx="3">
                  <c:v>#N/A</c:v>
                </c:pt>
                <c:pt idx="4">
                  <c:v>583</c:v>
                </c:pt>
                <c:pt idx="5">
                  <c:v>#N/A</c:v>
                </c:pt>
                <c:pt idx="6">
                  <c:v>#N/A</c:v>
                </c:pt>
                <c:pt idx="7">
                  <c:v>583</c:v>
                </c:pt>
                <c:pt idx="8">
                  <c:v>#N/A</c:v>
                </c:pt>
                <c:pt idx="9">
                  <c:v>#N/A</c:v>
                </c:pt>
                <c:pt idx="10">
                  <c:v>622</c:v>
                </c:pt>
                <c:pt idx="11">
                  <c:v>#N/A</c:v>
                </c:pt>
                <c:pt idx="12">
                  <c:v>#N/A</c:v>
                </c:pt>
                <c:pt idx="13">
                  <c:v>688</c:v>
                </c:pt>
                <c:pt idx="14">
                  <c:v>#N/A</c:v>
                </c:pt>
              </c:numCache>
            </c:numRef>
          </c:val>
          <c:smooth val="0"/>
          <c:extLst>
            <c:ext xmlns:c16="http://schemas.microsoft.com/office/drawing/2014/chart" uri="{C3380CC4-5D6E-409C-BE32-E72D297353CC}">
              <c16:uniqueId val="{00000008-B07E-46AF-9139-6E4F493097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11385</c:v>
                </c:pt>
                <c:pt idx="5">
                  <c:v>11912</c:v>
                </c:pt>
                <c:pt idx="8">
                  <c:v>12036</c:v>
                </c:pt>
                <c:pt idx="11">
                  <c:v>11790</c:v>
                </c:pt>
                <c:pt idx="14">
                  <c:v>11203</c:v>
                </c:pt>
              </c:numCache>
            </c:numRef>
          </c:val>
          <c:extLst>
            <c:ext xmlns:c16="http://schemas.microsoft.com/office/drawing/2014/chart" uri="{C3380CC4-5D6E-409C-BE32-E72D297353CC}">
              <c16:uniqueId val="{00000000-BE7E-48CC-858C-02D76C703E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488</c:v>
                </c:pt>
                <c:pt idx="5">
                  <c:v>461</c:v>
                </c:pt>
                <c:pt idx="8">
                  <c:v>361</c:v>
                </c:pt>
                <c:pt idx="11">
                  <c:v>325</c:v>
                </c:pt>
                <c:pt idx="14">
                  <c:v>287</c:v>
                </c:pt>
              </c:numCache>
            </c:numRef>
          </c:val>
          <c:extLst>
            <c:ext xmlns:c16="http://schemas.microsoft.com/office/drawing/2014/chart" uri="{C3380CC4-5D6E-409C-BE32-E72D297353CC}">
              <c16:uniqueId val="{00000001-BE7E-48CC-858C-02D76C703E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8644</c:v>
                </c:pt>
                <c:pt idx="5">
                  <c:v>8309</c:v>
                </c:pt>
                <c:pt idx="8">
                  <c:v>8582</c:v>
                </c:pt>
                <c:pt idx="11">
                  <c:v>9202</c:v>
                </c:pt>
                <c:pt idx="14">
                  <c:v>10174</c:v>
                </c:pt>
              </c:numCache>
            </c:numRef>
          </c:val>
          <c:extLst>
            <c:ext xmlns:c16="http://schemas.microsoft.com/office/drawing/2014/chart" uri="{C3380CC4-5D6E-409C-BE32-E72D297353CC}">
              <c16:uniqueId val="{00000002-BE7E-48CC-858C-02D76C703E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7E-48CC-858C-02D76C703E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7E-48CC-858C-02D76C703E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7E-48CC-858C-02D76C703E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1755</c:v>
                </c:pt>
                <c:pt idx="3">
                  <c:v>1717</c:v>
                </c:pt>
                <c:pt idx="6">
                  <c:v>1640</c:v>
                </c:pt>
                <c:pt idx="9">
                  <c:v>1634</c:v>
                </c:pt>
                <c:pt idx="12">
                  <c:v>1579</c:v>
                </c:pt>
              </c:numCache>
            </c:numRef>
          </c:val>
          <c:extLst>
            <c:ext xmlns:c16="http://schemas.microsoft.com/office/drawing/2014/chart" uri="{C3380CC4-5D6E-409C-BE32-E72D297353CC}">
              <c16:uniqueId val="{00000006-BE7E-48CC-858C-02D76C703E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122</c:v>
                </c:pt>
                <c:pt idx="3">
                  <c:v>182</c:v>
                </c:pt>
                <c:pt idx="6">
                  <c:v>970</c:v>
                </c:pt>
                <c:pt idx="9">
                  <c:v>864</c:v>
                </c:pt>
                <c:pt idx="12">
                  <c:v>857</c:v>
                </c:pt>
              </c:numCache>
            </c:numRef>
          </c:val>
          <c:extLst>
            <c:ext xmlns:c16="http://schemas.microsoft.com/office/drawing/2014/chart" uri="{C3380CC4-5D6E-409C-BE32-E72D297353CC}">
              <c16:uniqueId val="{00000007-BE7E-48CC-858C-02D76C703E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4084</c:v>
                </c:pt>
                <c:pt idx="3">
                  <c:v>4174</c:v>
                </c:pt>
                <c:pt idx="6">
                  <c:v>3656</c:v>
                </c:pt>
                <c:pt idx="9">
                  <c:v>3517</c:v>
                </c:pt>
                <c:pt idx="12">
                  <c:v>3414</c:v>
                </c:pt>
              </c:numCache>
            </c:numRef>
          </c:val>
          <c:extLst>
            <c:ext xmlns:c16="http://schemas.microsoft.com/office/drawing/2014/chart" uri="{C3380CC4-5D6E-409C-BE32-E72D297353CC}">
              <c16:uniqueId val="{00000008-BE7E-48CC-858C-02D76C703E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7E-48CC-858C-02D76C703E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14035</c:v>
                </c:pt>
                <c:pt idx="3">
                  <c:v>14568</c:v>
                </c:pt>
                <c:pt idx="6">
                  <c:v>14443</c:v>
                </c:pt>
                <c:pt idx="9">
                  <c:v>14220</c:v>
                </c:pt>
                <c:pt idx="12">
                  <c:v>13832</c:v>
                </c:pt>
              </c:numCache>
            </c:numRef>
          </c:val>
          <c:extLst>
            <c:ext xmlns:c16="http://schemas.microsoft.com/office/drawing/2014/chart" uri="{C3380CC4-5D6E-409C-BE32-E72D297353CC}">
              <c16:uniqueId val="{0000000A-BE7E-48CC-858C-02D76C703E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7E-48CC-858C-02D76C703E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455</c:v>
                </c:pt>
                <c:pt idx="1">
                  <c:v>810</c:v>
                </c:pt>
                <c:pt idx="2">
                  <c:v>1264</c:v>
                </c:pt>
              </c:numCache>
            </c:numRef>
          </c:val>
          <c:extLst>
            <c:ext xmlns:c16="http://schemas.microsoft.com/office/drawing/2014/chart" uri="{C3380CC4-5D6E-409C-BE32-E72D297353CC}">
              <c16:uniqueId val="{00000000-5FA8-4FC8-B183-68AB3C7B18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690</c:v>
                </c:pt>
                <c:pt idx="1">
                  <c:v>759</c:v>
                </c:pt>
                <c:pt idx="2">
                  <c:v>1009</c:v>
                </c:pt>
              </c:numCache>
            </c:numRef>
          </c:val>
          <c:extLst>
            <c:ext xmlns:c16="http://schemas.microsoft.com/office/drawing/2014/chart" uri="{C3380CC4-5D6E-409C-BE32-E72D297353CC}">
              <c16:uniqueId val="{00000001-5FA8-4FC8-B183-68AB3C7B18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7497</c:v>
                </c:pt>
                <c:pt idx="1">
                  <c:v>7628</c:v>
                </c:pt>
                <c:pt idx="2">
                  <c:v>7969</c:v>
                </c:pt>
              </c:numCache>
            </c:numRef>
          </c:val>
          <c:extLst>
            <c:ext xmlns:c16="http://schemas.microsoft.com/office/drawing/2014/chart" uri="{C3380CC4-5D6E-409C-BE32-E72D297353CC}">
              <c16:uniqueId val="{00000002-5FA8-4FC8-B183-68AB3C7B18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大型事業であった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ごみ処理施設整備の償還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開始に伴い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、償還金は元金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210,318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6,923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203,395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今後も、大型事業（学校跡地跡施設整備、弓道場整備等）に係る償還が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なることに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より実質公債費比率の上昇も予想され、さらに、新公立病院整備等の大型事業も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進んでいる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ことから補助制度や基金を効率的に活用し過度に地方債に依存することがない財政運営に努める。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満期一括償還地方債は発行していない。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昨年度に引き続き算定なしとなった。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今年度は減少となり、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増加となった。その結果、前年度と比較すると将来負担比率の分子は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年度の充当可能財源として、財政調整基金については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454,181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250,602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100,114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充当可能財源の多くは、鉱害復旧施設基金に代表される特定目的基金であるため、引き続き新規発行地方債の抑制を図り、将来世代への負担を先送りすることがないよう努める。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佐賀県多久市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災害復旧事業費に対する国県支出金が想定よりも増えたことや、繰越していた災害復旧事業費が大きく減少したことなどが要因で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ふるさと応援寄附額の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加等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により、基金全体としては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既に実施している大型事業（学校跡地跡施設整備、ごみ処理施設整備等）に係る償還が数年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で開始されること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から財政調整基金や減債基金の取崩しも予想されるため、中長期的には減少傾向にある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・鉱害復旧施設基金：臨時石炭鉱害復旧法（昭和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号）に基づき設置された多久市鉱害復旧施設の適正な運用及び管理に関する資金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・福祉振興基金：当市内の団体又は個人が行う福祉振興事業活動を助長し、市民福祉の振興及び高齢者保健福祉の増進を図る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・ふるさと振興基金：令和元年度からふるさと応援寄附の実績が伸びていることにより積立額が増加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・鉱害復旧施設基金：鉱害復旧施設の適正な運用及び管理費用を基金利子額が上回ったことによる差額分の増額</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・環境衛生施設建設基金：旧ごみ処理施設の除却費用として必要額を取崩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すことを検討。</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普通交付税の増による歳入総額の増や歳出の精査による単独費の削減等の要因で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億円積立てることができた。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災害への備えや人口減少による市税の減等のため、余剰金についてはできる限りで積み立てることとしている。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普通交付税の増による歳入総額の増や歳出の精査による単独費の削減等の要因で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億円積立てることができた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今後も償還金が増加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ため、基金残高は減少すると予想される。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18,285
18,042
96.56
16,001,124
15,179,036
708,575
6,340,732
13,831,930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地方税は前年度より増加となったが、財政力指数については昨年度から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引き続き企業誘致による雇用拡大や定住奨励金制度による人口増での税収増を図りつつ、緊急に必要な事業を峻別して投資的経費を抑制するなど、歳出削減にも取り組んで財政基盤の強化に努める。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121920</xdr:rowOff>
    </xdr:to>
    <xdr:cxnSp macro="">
      <xdr:nvCxnSpPr>
        <xdr:cNvPr id="67" name="直線コネクタ 66"/>
        <xdr:cNvCxnSpPr/>
      </xdr:nvCxnSpPr>
      <xdr:spPr>
        <a:xfrm>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xdr:cNvCxnSpPr/>
      </xdr:nvCxnSpPr>
      <xdr:spPr>
        <a:xfrm>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78740</xdr:rowOff>
    </xdr:from>
    <xdr:to>
      <xdr:col>15</xdr:col>
      <xdr:colOff>133350</xdr:colOff>
      <xdr:row>40</xdr:row>
      <xdr:rowOff>8890</xdr:rowOff>
    </xdr:to>
    <xdr:sp macro="" textlink="">
      <xdr:nvSpPr>
        <xdr:cNvPr id="74" name="フローチャート: 判断 73"/>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75" name="テキスト ボックス 74"/>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78740</xdr:rowOff>
    </xdr:from>
    <xdr:to>
      <xdr:col>11</xdr:col>
      <xdr:colOff>82550</xdr:colOff>
      <xdr:row>40</xdr:row>
      <xdr:rowOff>8890</xdr:rowOff>
    </xdr:to>
    <xdr:sp macro="" textlink="">
      <xdr:nvSpPr>
        <xdr:cNvPr id="77" name="フローチャート: 判断 76"/>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78" name="テキスト ボックス 77"/>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79" name="フローチャート: 判断 78"/>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80" name="テキスト ボックス 79"/>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経常一般財源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、歳入は地方税の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があったが、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臨時財政対策債が減額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になったこともあり、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全体では減額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となった。一方歳出は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退職者の減が主な要因で人件費の減少となったが、主に公債費の増額により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経常収支比率は昨年度に比べ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今後も地方債発行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に伴う公債費の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が見込まれるため、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行政評価に伴う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事業の見直しを進めるとともに、第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次多久市行政改革大綱に掲げたとおり、適切な定員管理に取り組み経常経費の削減に努める。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61</xdr:row>
      <xdr:rowOff>19413</xdr:rowOff>
    </xdr:to>
    <xdr:cxnSp macro="">
      <xdr:nvCxnSpPr>
        <xdr:cNvPr id="132" name="直線コネクタ 131"/>
        <xdr:cNvCxnSpPr/>
      </xdr:nvCxnSpPr>
      <xdr:spPr>
        <a:xfrm>
          <a:off x="4114800" y="10319294"/>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62</xdr:row>
      <xdr:rowOff>13426</xdr:rowOff>
    </xdr:to>
    <xdr:cxnSp macro="">
      <xdr:nvCxnSpPr>
        <xdr:cNvPr id="135" name="直線コネクタ 134"/>
        <xdr:cNvCxnSpPr/>
      </xdr:nvCxnSpPr>
      <xdr:spPr>
        <a:xfrm flipV="1">
          <a:off x="3225800" y="10319294"/>
          <a:ext cx="8890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13426</xdr:rowOff>
    </xdr:from>
    <xdr:to>
      <xdr:col>15</xdr:col>
      <xdr:colOff>82550</xdr:colOff>
      <xdr:row>62</xdr:row>
      <xdr:rowOff>116840</xdr:rowOff>
    </xdr:to>
    <xdr:cxnSp macro="">
      <xdr:nvCxnSpPr>
        <xdr:cNvPr id="138" name="直線コネクタ 137"/>
        <xdr:cNvCxnSpPr/>
      </xdr:nvCxnSpPr>
      <xdr:spPr>
        <a:xfrm flipV="1">
          <a:off x="2336800" y="1064332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40" name="テキスト ボックス 139"/>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54791</xdr:rowOff>
    </xdr:from>
    <xdr:to>
      <xdr:col>11</xdr:col>
      <xdr:colOff>31750</xdr:colOff>
      <xdr:row>62</xdr:row>
      <xdr:rowOff>116840</xdr:rowOff>
    </xdr:to>
    <xdr:cxnSp macro="">
      <xdr:nvCxnSpPr>
        <xdr:cNvPr id="141" name="直線コネクタ 140"/>
        <xdr:cNvCxnSpPr/>
      </xdr:nvCxnSpPr>
      <xdr:spPr>
        <a:xfrm>
          <a:off x="1447800" y="106846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43" name="テキスト ボックス 142"/>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5" name="テキスト ボックス 144"/>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140063</xdr:rowOff>
    </xdr:from>
    <xdr:to>
      <xdr:col>23</xdr:col>
      <xdr:colOff>184150</xdr:colOff>
      <xdr:row>61</xdr:row>
      <xdr:rowOff>70213</xdr:rowOff>
    </xdr:to>
    <xdr:sp macro="" textlink="">
      <xdr:nvSpPr>
        <xdr:cNvPr id="151" name="楕円 150"/>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112140</xdr:rowOff>
    </xdr:from>
    <xdr:ext cx="762000" cy="259045"/>
    <xdr:sp macro="" textlink="">
      <xdr:nvSpPr>
        <xdr:cNvPr id="152" name="財政構造の弾力性該当値テキスト"/>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3" name="楕円 152"/>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67871</xdr:rowOff>
    </xdr:from>
    <xdr:ext cx="736600" cy="259045"/>
    <xdr:sp macro="" textlink="">
      <xdr:nvSpPr>
        <xdr:cNvPr id="154" name="テキスト ボックス 153"/>
        <xdr:cNvSpPr txBox="1"/>
      </xdr:nvSpPr>
      <xdr:spPr>
        <a:xfrm>
          <a:off x="3733800" y="1035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134076</xdr:rowOff>
    </xdr:from>
    <xdr:to>
      <xdr:col>15</xdr:col>
      <xdr:colOff>133350</xdr:colOff>
      <xdr:row>62</xdr:row>
      <xdr:rowOff>64226</xdr:rowOff>
    </xdr:to>
    <xdr:sp macro="" textlink="">
      <xdr:nvSpPr>
        <xdr:cNvPr id="155" name="楕円 154"/>
        <xdr:cNvSpPr/>
      </xdr:nvSpPr>
      <xdr:spPr>
        <a:xfrm>
          <a:off x="3175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49003</xdr:rowOff>
    </xdr:from>
    <xdr:ext cx="762000" cy="259045"/>
    <xdr:sp macro="" textlink="">
      <xdr:nvSpPr>
        <xdr:cNvPr id="156" name="テキスト ボックス 155"/>
        <xdr:cNvSpPr txBox="1"/>
      </xdr:nvSpPr>
      <xdr:spPr>
        <a:xfrm>
          <a:off x="2844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3991</xdr:rowOff>
    </xdr:from>
    <xdr:to>
      <xdr:col>7</xdr:col>
      <xdr:colOff>31750</xdr:colOff>
      <xdr:row>62</xdr:row>
      <xdr:rowOff>105591</xdr:rowOff>
    </xdr:to>
    <xdr:sp macro="" textlink="">
      <xdr:nvSpPr>
        <xdr:cNvPr id="159" name="楕円 158"/>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90368</xdr:rowOff>
    </xdr:from>
    <xdr:ext cx="762000" cy="259045"/>
    <xdr:sp macro="" textlink="">
      <xdr:nvSpPr>
        <xdr:cNvPr id="160" name="テキスト ボックス 159"/>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となっており、類似団体平均と比較すると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2,581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数値である。要因としては、人件費は退職者数の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による退職手当の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減額があるが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で光熱水費等が増額していることが挙げられる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24774</xdr:rowOff>
    </xdr:from>
    <xdr:to>
      <xdr:col>23</xdr:col>
      <xdr:colOff>133350</xdr:colOff>
      <xdr:row>82</xdr:row>
      <xdr:rowOff>47692</xdr:rowOff>
    </xdr:to>
    <xdr:cxnSp macro="">
      <xdr:nvCxnSpPr>
        <xdr:cNvPr id="196" name="直線コネクタ 195"/>
        <xdr:cNvCxnSpPr/>
      </xdr:nvCxnSpPr>
      <xdr:spPr>
        <a:xfrm>
          <a:off x="4114800" y="14083674"/>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23372</xdr:rowOff>
    </xdr:from>
    <xdr:to>
      <xdr:col>19</xdr:col>
      <xdr:colOff>133350</xdr:colOff>
      <xdr:row>82</xdr:row>
      <xdr:rowOff>24774</xdr:rowOff>
    </xdr:to>
    <xdr:cxnSp macro="">
      <xdr:nvCxnSpPr>
        <xdr:cNvPr id="199" name="直線コネクタ 198"/>
        <xdr:cNvCxnSpPr/>
      </xdr:nvCxnSpPr>
      <xdr:spPr>
        <a:xfrm>
          <a:off x="3225800" y="14082272"/>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15762</xdr:rowOff>
    </xdr:from>
    <xdr:to>
      <xdr:col>15</xdr:col>
      <xdr:colOff>82550</xdr:colOff>
      <xdr:row>82</xdr:row>
      <xdr:rowOff>23372</xdr:rowOff>
    </xdr:to>
    <xdr:cxnSp macro="">
      <xdr:nvCxnSpPr>
        <xdr:cNvPr id="202" name="直線コネクタ 201"/>
        <xdr:cNvCxnSpPr/>
      </xdr:nvCxnSpPr>
      <xdr:spPr>
        <a:xfrm>
          <a:off x="2336800" y="14074662"/>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82662</xdr:rowOff>
    </xdr:from>
    <xdr:to>
      <xdr:col>15</xdr:col>
      <xdr:colOff>133350</xdr:colOff>
      <xdr:row>82</xdr:row>
      <xdr:rowOff>12812</xdr:rowOff>
    </xdr:to>
    <xdr:sp macro="" textlink="">
      <xdr:nvSpPr>
        <xdr:cNvPr id="203" name="フローチャート: 判断 202"/>
        <xdr:cNvSpPr/>
      </xdr:nvSpPr>
      <xdr:spPr>
        <a:xfrm>
          <a:off x="3175000" y="1397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22989</xdr:rowOff>
    </xdr:from>
    <xdr:ext cx="762000" cy="259045"/>
    <xdr:sp macro="" textlink="">
      <xdr:nvSpPr>
        <xdr:cNvPr id="204" name="テキスト ボックス 203"/>
        <xdr:cNvSpPr txBox="1"/>
      </xdr:nvSpPr>
      <xdr:spPr>
        <a:xfrm>
          <a:off x="2844800" y="1373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137251</xdr:rowOff>
    </xdr:from>
    <xdr:to>
      <xdr:col>11</xdr:col>
      <xdr:colOff>31750</xdr:colOff>
      <xdr:row>82</xdr:row>
      <xdr:rowOff>15762</xdr:rowOff>
    </xdr:to>
    <xdr:cxnSp macro="">
      <xdr:nvCxnSpPr>
        <xdr:cNvPr id="205" name="直線コネクタ 204"/>
        <xdr:cNvCxnSpPr/>
      </xdr:nvCxnSpPr>
      <xdr:spPr>
        <a:xfrm>
          <a:off x="1447800" y="14024701"/>
          <a:ext cx="889000" cy="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54068</xdr:rowOff>
    </xdr:from>
    <xdr:to>
      <xdr:col>11</xdr:col>
      <xdr:colOff>82550</xdr:colOff>
      <xdr:row>81</xdr:row>
      <xdr:rowOff>155668</xdr:rowOff>
    </xdr:to>
    <xdr:sp macro="" textlink="">
      <xdr:nvSpPr>
        <xdr:cNvPr id="206" name="フローチャート: 判断 205"/>
        <xdr:cNvSpPr/>
      </xdr:nvSpPr>
      <xdr:spPr>
        <a:xfrm>
          <a:off x="2286000" y="1394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165845</xdr:rowOff>
    </xdr:from>
    <xdr:ext cx="762000" cy="259045"/>
    <xdr:sp macro="" textlink="">
      <xdr:nvSpPr>
        <xdr:cNvPr id="207" name="テキスト ボックス 206"/>
        <xdr:cNvSpPr txBox="1"/>
      </xdr:nvSpPr>
      <xdr:spPr>
        <a:xfrm>
          <a:off x="1955800" y="137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44993</xdr:rowOff>
    </xdr:from>
    <xdr:to>
      <xdr:col>7</xdr:col>
      <xdr:colOff>31750</xdr:colOff>
      <xdr:row>81</xdr:row>
      <xdr:rowOff>146593</xdr:rowOff>
    </xdr:to>
    <xdr:sp macro="" textlink="">
      <xdr:nvSpPr>
        <xdr:cNvPr id="208" name="フローチャート: 判断 207"/>
        <xdr:cNvSpPr/>
      </xdr:nvSpPr>
      <xdr:spPr>
        <a:xfrm>
          <a:off x="1397000" y="1393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156770</xdr:rowOff>
    </xdr:from>
    <xdr:ext cx="762000" cy="259045"/>
    <xdr:sp macro="" textlink="">
      <xdr:nvSpPr>
        <xdr:cNvPr id="209" name="テキスト ボックス 208"/>
        <xdr:cNvSpPr txBox="1"/>
      </xdr:nvSpPr>
      <xdr:spPr>
        <a:xfrm>
          <a:off x="1066800" y="1370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168342</xdr:rowOff>
    </xdr:from>
    <xdr:to>
      <xdr:col>23</xdr:col>
      <xdr:colOff>184150</xdr:colOff>
      <xdr:row>82</xdr:row>
      <xdr:rowOff>98492</xdr:rowOff>
    </xdr:to>
    <xdr:sp macro="" textlink="">
      <xdr:nvSpPr>
        <xdr:cNvPr id="215" name="楕円 214"/>
        <xdr:cNvSpPr/>
      </xdr:nvSpPr>
      <xdr:spPr>
        <a:xfrm>
          <a:off x="4902200" y="140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13419</xdr:rowOff>
    </xdr:from>
    <xdr:ext cx="762000" cy="259045"/>
    <xdr:sp macro="" textlink="">
      <xdr:nvSpPr>
        <xdr:cNvPr id="216" name="人件費・物件費等の状況該当値テキスト"/>
        <xdr:cNvSpPr txBox="1"/>
      </xdr:nvSpPr>
      <xdr:spPr>
        <a:xfrm>
          <a:off x="5041900" y="139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145424</xdr:rowOff>
    </xdr:from>
    <xdr:to>
      <xdr:col>19</xdr:col>
      <xdr:colOff>184150</xdr:colOff>
      <xdr:row>82</xdr:row>
      <xdr:rowOff>75574</xdr:rowOff>
    </xdr:to>
    <xdr:sp macro="" textlink="">
      <xdr:nvSpPr>
        <xdr:cNvPr id="217" name="楕円 216"/>
        <xdr:cNvSpPr/>
      </xdr:nvSpPr>
      <xdr:spPr>
        <a:xfrm>
          <a:off x="4064000" y="140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85751</xdr:rowOff>
    </xdr:from>
    <xdr:ext cx="736600" cy="259045"/>
    <xdr:sp macro="" textlink="">
      <xdr:nvSpPr>
        <xdr:cNvPr id="218" name="テキスト ボックス 217"/>
        <xdr:cNvSpPr txBox="1"/>
      </xdr:nvSpPr>
      <xdr:spPr>
        <a:xfrm>
          <a:off x="3733800" y="1380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144022</xdr:rowOff>
    </xdr:from>
    <xdr:to>
      <xdr:col>15</xdr:col>
      <xdr:colOff>133350</xdr:colOff>
      <xdr:row>82</xdr:row>
      <xdr:rowOff>74172</xdr:rowOff>
    </xdr:to>
    <xdr:sp macro="" textlink="">
      <xdr:nvSpPr>
        <xdr:cNvPr id="219" name="楕円 218"/>
        <xdr:cNvSpPr/>
      </xdr:nvSpPr>
      <xdr:spPr>
        <a:xfrm>
          <a:off x="3175000" y="140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58949</xdr:rowOff>
    </xdr:from>
    <xdr:ext cx="762000" cy="259045"/>
    <xdr:sp macro="" textlink="">
      <xdr:nvSpPr>
        <xdr:cNvPr id="220" name="テキスト ボックス 219"/>
        <xdr:cNvSpPr txBox="1"/>
      </xdr:nvSpPr>
      <xdr:spPr>
        <a:xfrm>
          <a:off x="2844800" y="1411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136412</xdr:rowOff>
    </xdr:from>
    <xdr:to>
      <xdr:col>11</xdr:col>
      <xdr:colOff>82550</xdr:colOff>
      <xdr:row>82</xdr:row>
      <xdr:rowOff>66562</xdr:rowOff>
    </xdr:to>
    <xdr:sp macro="" textlink="">
      <xdr:nvSpPr>
        <xdr:cNvPr id="221" name="楕円 220"/>
        <xdr:cNvSpPr/>
      </xdr:nvSpPr>
      <xdr:spPr>
        <a:xfrm>
          <a:off x="2286000" y="140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51339</xdr:rowOff>
    </xdr:from>
    <xdr:ext cx="762000" cy="259045"/>
    <xdr:sp macro="" textlink="">
      <xdr:nvSpPr>
        <xdr:cNvPr id="222" name="テキスト ボックス 221"/>
        <xdr:cNvSpPr txBox="1"/>
      </xdr:nvSpPr>
      <xdr:spPr>
        <a:xfrm>
          <a:off x="1955800" y="141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86451</xdr:rowOff>
    </xdr:from>
    <xdr:to>
      <xdr:col>7</xdr:col>
      <xdr:colOff>31750</xdr:colOff>
      <xdr:row>82</xdr:row>
      <xdr:rowOff>16601</xdr:rowOff>
    </xdr:to>
    <xdr:sp macro="" textlink="">
      <xdr:nvSpPr>
        <xdr:cNvPr id="223" name="楕円 222"/>
        <xdr:cNvSpPr/>
      </xdr:nvSpPr>
      <xdr:spPr>
        <a:xfrm>
          <a:off x="1397000" y="139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xdr:rowOff>
    </xdr:from>
    <xdr:ext cx="762000" cy="259045"/>
    <xdr:sp macro="" textlink="">
      <xdr:nvSpPr>
        <xdr:cNvPr id="224" name="テキスト ボックス 223"/>
        <xdr:cNvSpPr txBox="1"/>
      </xdr:nvSpPr>
      <xdr:spPr>
        <a:xfrm>
          <a:off x="1066800" y="1406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ポイント上回っており、昨年度より差が広がっている。高齢層の職員の割合が類似団体より高いため、数値を押し上げている状況である。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今後も業務量を勘案しながら総人件費の抑制に努める。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155222</xdr:rowOff>
    </xdr:to>
    <xdr:cxnSp macro="">
      <xdr:nvCxnSpPr>
        <xdr:cNvPr id="258" name="直線コネクタ 257"/>
        <xdr:cNvCxnSpPr/>
      </xdr:nvCxnSpPr>
      <xdr:spPr>
        <a:xfrm>
          <a:off x="16179800" y="148865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50800</xdr:rowOff>
    </xdr:to>
    <xdr:cxnSp macro="">
      <xdr:nvCxnSpPr>
        <xdr:cNvPr id="261" name="直線コネクタ 260"/>
        <xdr:cNvCxnSpPr/>
      </xdr:nvCxnSpPr>
      <xdr:spPr>
        <a:xfrm flipV="1">
          <a:off x="15290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4" name="直線コネクタ 263"/>
        <xdr:cNvCxnSpPr/>
      </xdr:nvCxnSpPr>
      <xdr:spPr>
        <a:xfrm flipV="1">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131234</xdr:rowOff>
    </xdr:to>
    <xdr:cxnSp macro="">
      <xdr:nvCxnSpPr>
        <xdr:cNvPr id="267" name="直線コネクタ 266"/>
        <xdr:cNvCxnSpPr/>
      </xdr:nvCxnSpPr>
      <xdr:spPr>
        <a:xfrm>
          <a:off x="13512800" y="150205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37395</xdr:rowOff>
    </xdr:from>
    <xdr:to>
      <xdr:col>68</xdr:col>
      <xdr:colOff>203200</xdr:colOff>
      <xdr:row>86</xdr:row>
      <xdr:rowOff>138995</xdr:rowOff>
    </xdr:to>
    <xdr:sp macro="" textlink="">
      <xdr:nvSpPr>
        <xdr:cNvPr id="268" name="フローチャート: 判断 267"/>
        <xdr:cNvSpPr/>
      </xdr:nvSpPr>
      <xdr:spPr>
        <a:xfrm>
          <a:off x="14351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69" name="テキスト ボックス 268"/>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71" name="テキスト ボックス 270"/>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7" name="楕円 276"/>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8"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9" name="楕円 278"/>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0" name="テキスト ボックス 279"/>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1" name="楕円 280"/>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2" name="テキスト ボックス 281"/>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3" name="楕円 282"/>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4" name="テキスト ボックス 283"/>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5" name="楕円 284"/>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6" name="テキスト ボックス 285"/>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多久市人口が昨年度と比べて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人当たりの職員数は当市の昨年度と比べて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今後も定住奨励制度等による人口の増加や行政改革の推進を図り、適正な管理に努める。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101237</xdr:rowOff>
    </xdr:from>
    <xdr:to>
      <xdr:col>81</xdr:col>
      <xdr:colOff>44450</xdr:colOff>
      <xdr:row>60</xdr:row>
      <xdr:rowOff>138006</xdr:rowOff>
    </xdr:to>
    <xdr:cxnSp macro="">
      <xdr:nvCxnSpPr>
        <xdr:cNvPr id="323" name="直線コネクタ 322"/>
        <xdr:cNvCxnSpPr/>
      </xdr:nvCxnSpPr>
      <xdr:spPr>
        <a:xfrm>
          <a:off x="16179800" y="10388237"/>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92045</xdr:rowOff>
    </xdr:from>
    <xdr:to>
      <xdr:col>77</xdr:col>
      <xdr:colOff>44450</xdr:colOff>
      <xdr:row>60</xdr:row>
      <xdr:rowOff>101237</xdr:rowOff>
    </xdr:to>
    <xdr:cxnSp macro="">
      <xdr:nvCxnSpPr>
        <xdr:cNvPr id="326" name="直線コネクタ 325"/>
        <xdr:cNvCxnSpPr/>
      </xdr:nvCxnSpPr>
      <xdr:spPr>
        <a:xfrm>
          <a:off x="15290800" y="1037904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79405</xdr:rowOff>
    </xdr:from>
    <xdr:to>
      <xdr:col>72</xdr:col>
      <xdr:colOff>203200</xdr:colOff>
      <xdr:row>60</xdr:row>
      <xdr:rowOff>92045</xdr:rowOff>
    </xdr:to>
    <xdr:cxnSp macro="">
      <xdr:nvCxnSpPr>
        <xdr:cNvPr id="329" name="直線コネクタ 328"/>
        <xdr:cNvCxnSpPr/>
      </xdr:nvCxnSpPr>
      <xdr:spPr>
        <a:xfrm>
          <a:off x="14401800" y="1036640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56424</xdr:rowOff>
    </xdr:from>
    <xdr:to>
      <xdr:col>73</xdr:col>
      <xdr:colOff>44450</xdr:colOff>
      <xdr:row>59</xdr:row>
      <xdr:rowOff>158024</xdr:rowOff>
    </xdr:to>
    <xdr:sp macro="" textlink="">
      <xdr:nvSpPr>
        <xdr:cNvPr id="330" name="フローチャート: 判断 329"/>
        <xdr:cNvSpPr/>
      </xdr:nvSpPr>
      <xdr:spPr>
        <a:xfrm>
          <a:off x="15240000" y="1017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31" name="テキスト ボックス 330"/>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62170</xdr:rowOff>
    </xdr:from>
    <xdr:to>
      <xdr:col>68</xdr:col>
      <xdr:colOff>152400</xdr:colOff>
      <xdr:row>60</xdr:row>
      <xdr:rowOff>79405</xdr:rowOff>
    </xdr:to>
    <xdr:cxnSp macro="">
      <xdr:nvCxnSpPr>
        <xdr:cNvPr id="332" name="直線コネクタ 331"/>
        <xdr:cNvCxnSpPr/>
      </xdr:nvCxnSpPr>
      <xdr:spPr>
        <a:xfrm>
          <a:off x="13512800" y="1034917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31145</xdr:rowOff>
    </xdr:from>
    <xdr:to>
      <xdr:col>68</xdr:col>
      <xdr:colOff>203200</xdr:colOff>
      <xdr:row>59</xdr:row>
      <xdr:rowOff>132745</xdr:rowOff>
    </xdr:to>
    <xdr:sp macro="" textlink="">
      <xdr:nvSpPr>
        <xdr:cNvPr id="333" name="フローチャート: 判断 332"/>
        <xdr:cNvSpPr/>
      </xdr:nvSpPr>
      <xdr:spPr>
        <a:xfrm>
          <a:off x="14351000" y="1014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142922</xdr:rowOff>
    </xdr:from>
    <xdr:ext cx="762000" cy="259045"/>
    <xdr:sp macro="" textlink="">
      <xdr:nvSpPr>
        <xdr:cNvPr id="334" name="テキスト ボックス 333"/>
        <xdr:cNvSpPr txBox="1"/>
      </xdr:nvSpPr>
      <xdr:spPr>
        <a:xfrm>
          <a:off x="14020800" y="991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5866</xdr:rowOff>
    </xdr:from>
    <xdr:to>
      <xdr:col>64</xdr:col>
      <xdr:colOff>152400</xdr:colOff>
      <xdr:row>59</xdr:row>
      <xdr:rowOff>107466</xdr:rowOff>
    </xdr:to>
    <xdr:sp macro="" textlink="">
      <xdr:nvSpPr>
        <xdr:cNvPr id="335" name="フローチャート: 判断 334"/>
        <xdr:cNvSpPr/>
      </xdr:nvSpPr>
      <xdr:spPr>
        <a:xfrm>
          <a:off x="13462000" y="101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117643</xdr:rowOff>
    </xdr:from>
    <xdr:ext cx="762000" cy="259045"/>
    <xdr:sp macro="" textlink="">
      <xdr:nvSpPr>
        <xdr:cNvPr id="336" name="テキスト ボックス 335"/>
        <xdr:cNvSpPr txBox="1"/>
      </xdr:nvSpPr>
      <xdr:spPr>
        <a:xfrm>
          <a:off x="13131800" y="98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87206</xdr:rowOff>
    </xdr:from>
    <xdr:to>
      <xdr:col>81</xdr:col>
      <xdr:colOff>95250</xdr:colOff>
      <xdr:row>61</xdr:row>
      <xdr:rowOff>17356</xdr:rowOff>
    </xdr:to>
    <xdr:sp macro="" textlink="">
      <xdr:nvSpPr>
        <xdr:cNvPr id="342" name="楕円 341"/>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103733</xdr:rowOff>
    </xdr:from>
    <xdr:ext cx="762000" cy="259045"/>
    <xdr:sp macro="" textlink="">
      <xdr:nvSpPr>
        <xdr:cNvPr id="343" name="定員管理の状況該当値テキスト"/>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50437</xdr:rowOff>
    </xdr:from>
    <xdr:to>
      <xdr:col>77</xdr:col>
      <xdr:colOff>95250</xdr:colOff>
      <xdr:row>60</xdr:row>
      <xdr:rowOff>152037</xdr:rowOff>
    </xdr:to>
    <xdr:sp macro="" textlink="">
      <xdr:nvSpPr>
        <xdr:cNvPr id="344" name="楕円 343"/>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162214</xdr:rowOff>
    </xdr:from>
    <xdr:ext cx="736600" cy="259045"/>
    <xdr:sp macro="" textlink="">
      <xdr:nvSpPr>
        <xdr:cNvPr id="345" name="テキスト ボックス 344"/>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41245</xdr:rowOff>
    </xdr:from>
    <xdr:to>
      <xdr:col>73</xdr:col>
      <xdr:colOff>44450</xdr:colOff>
      <xdr:row>60</xdr:row>
      <xdr:rowOff>142845</xdr:rowOff>
    </xdr:to>
    <xdr:sp macro="" textlink="">
      <xdr:nvSpPr>
        <xdr:cNvPr id="346" name="楕円 345"/>
        <xdr:cNvSpPr/>
      </xdr:nvSpPr>
      <xdr:spPr>
        <a:xfrm>
          <a:off x="15240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127622</xdr:rowOff>
    </xdr:from>
    <xdr:ext cx="762000" cy="259045"/>
    <xdr:sp macro="" textlink="">
      <xdr:nvSpPr>
        <xdr:cNvPr id="347" name="テキスト ボックス 346"/>
        <xdr:cNvSpPr txBox="1"/>
      </xdr:nvSpPr>
      <xdr:spPr>
        <a:xfrm>
          <a:off x="14909800" y="104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28605</xdr:rowOff>
    </xdr:from>
    <xdr:to>
      <xdr:col>68</xdr:col>
      <xdr:colOff>203200</xdr:colOff>
      <xdr:row>60</xdr:row>
      <xdr:rowOff>130205</xdr:rowOff>
    </xdr:to>
    <xdr:sp macro="" textlink="">
      <xdr:nvSpPr>
        <xdr:cNvPr id="348" name="楕円 347"/>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114982</xdr:rowOff>
    </xdr:from>
    <xdr:ext cx="762000" cy="259045"/>
    <xdr:sp macro="" textlink="">
      <xdr:nvSpPr>
        <xdr:cNvPr id="349" name="テキスト ボックス 348"/>
        <xdr:cNvSpPr txBox="1"/>
      </xdr:nvSpPr>
      <xdr:spPr>
        <a:xfrm>
          <a:off x="14020800" y="1040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11370</xdr:rowOff>
    </xdr:from>
    <xdr:to>
      <xdr:col>64</xdr:col>
      <xdr:colOff>152400</xdr:colOff>
      <xdr:row>60</xdr:row>
      <xdr:rowOff>112970</xdr:rowOff>
    </xdr:to>
    <xdr:sp macro="" textlink="">
      <xdr:nvSpPr>
        <xdr:cNvPr id="350" name="楕円 349"/>
        <xdr:cNvSpPr/>
      </xdr:nvSpPr>
      <xdr:spPr>
        <a:xfrm>
          <a:off x="134620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97747</xdr:rowOff>
    </xdr:from>
    <xdr:ext cx="762000" cy="259045"/>
    <xdr:sp macro="" textlink="">
      <xdr:nvSpPr>
        <xdr:cNvPr id="351" name="テキスト ボックス 350"/>
        <xdr:cNvSpPr txBox="1"/>
      </xdr:nvSpPr>
      <xdr:spPr>
        <a:xfrm>
          <a:off x="13131800" y="103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実質公債費比率は昨年度と比べて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ポイント増となっており、類似団体平均と比較しても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弓道場建設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に係る償還が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開始される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ことにより実質公債費比率の上昇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予想され、また新公立病院整備などの大型事業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に係る借入計画が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あることから、補助事業（補助金）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を有効活用し、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地方債に頼らない財政運営に努める。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72284</xdr:rowOff>
    </xdr:from>
    <xdr:to>
      <xdr:col>81</xdr:col>
      <xdr:colOff>44450</xdr:colOff>
      <xdr:row>37</xdr:row>
      <xdr:rowOff>80328</xdr:rowOff>
    </xdr:to>
    <xdr:cxnSp macro="">
      <xdr:nvCxnSpPr>
        <xdr:cNvPr id="385" name="直線コネクタ 384"/>
        <xdr:cNvCxnSpPr/>
      </xdr:nvCxnSpPr>
      <xdr:spPr>
        <a:xfrm>
          <a:off x="16179800" y="641593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68263</xdr:rowOff>
    </xdr:from>
    <xdr:to>
      <xdr:col>77</xdr:col>
      <xdr:colOff>44450</xdr:colOff>
      <xdr:row>37</xdr:row>
      <xdr:rowOff>72284</xdr:rowOff>
    </xdr:to>
    <xdr:cxnSp macro="">
      <xdr:nvCxnSpPr>
        <xdr:cNvPr id="388" name="直線コネクタ 387"/>
        <xdr:cNvCxnSpPr/>
      </xdr:nvCxnSpPr>
      <xdr:spPr>
        <a:xfrm>
          <a:off x="15290800" y="641191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68263</xdr:rowOff>
    </xdr:to>
    <xdr:cxnSp macro="">
      <xdr:nvCxnSpPr>
        <xdr:cNvPr id="391" name="直線コネクタ 390"/>
        <xdr:cNvCxnSpPr/>
      </xdr:nvCxnSpPr>
      <xdr:spPr>
        <a:xfrm>
          <a:off x="14401800" y="64038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130598</xdr:rowOff>
    </xdr:from>
    <xdr:to>
      <xdr:col>73</xdr:col>
      <xdr:colOff>44450</xdr:colOff>
      <xdr:row>37</xdr:row>
      <xdr:rowOff>60748</xdr:rowOff>
    </xdr:to>
    <xdr:sp macro="" textlink="">
      <xdr:nvSpPr>
        <xdr:cNvPr id="392" name="フローチャート: 判断 391"/>
        <xdr:cNvSpPr/>
      </xdr:nvSpPr>
      <xdr:spPr>
        <a:xfrm>
          <a:off x="15240000" y="630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70925</xdr:rowOff>
    </xdr:from>
    <xdr:ext cx="762000" cy="259045"/>
    <xdr:sp macro="" textlink="">
      <xdr:nvSpPr>
        <xdr:cNvPr id="393" name="テキスト ボックス 392"/>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60219</xdr:rowOff>
    </xdr:to>
    <xdr:cxnSp macro="">
      <xdr:nvCxnSpPr>
        <xdr:cNvPr id="394" name="直線コネクタ 393"/>
        <xdr:cNvCxnSpPr/>
      </xdr:nvCxnSpPr>
      <xdr:spPr>
        <a:xfrm>
          <a:off x="13512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142663</xdr:rowOff>
    </xdr:from>
    <xdr:to>
      <xdr:col>68</xdr:col>
      <xdr:colOff>203200</xdr:colOff>
      <xdr:row>37</xdr:row>
      <xdr:rowOff>72813</xdr:rowOff>
    </xdr:to>
    <xdr:sp macro="" textlink="">
      <xdr:nvSpPr>
        <xdr:cNvPr id="395" name="フローチャート: 判断 394"/>
        <xdr:cNvSpPr/>
      </xdr:nvSpPr>
      <xdr:spPr>
        <a:xfrm>
          <a:off x="14351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396" name="テキスト ボックス 395"/>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7" name="フローチャート: 判断 396"/>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8" name="テキスト ボックス 397"/>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29528</xdr:rowOff>
    </xdr:from>
    <xdr:to>
      <xdr:col>81</xdr:col>
      <xdr:colOff>95250</xdr:colOff>
      <xdr:row>37</xdr:row>
      <xdr:rowOff>131128</xdr:rowOff>
    </xdr:to>
    <xdr:sp macro="" textlink="">
      <xdr:nvSpPr>
        <xdr:cNvPr id="404" name="楕円 403"/>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1605</xdr:rowOff>
    </xdr:from>
    <xdr:ext cx="762000" cy="259045"/>
    <xdr:sp macro="" textlink="">
      <xdr:nvSpPr>
        <xdr:cNvPr id="405" name="公債費負担の状況該当値テキスト"/>
        <xdr:cNvSpPr txBox="1"/>
      </xdr:nvSpPr>
      <xdr:spPr>
        <a:xfrm>
          <a:off x="17106900" y="63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21484</xdr:rowOff>
    </xdr:from>
    <xdr:to>
      <xdr:col>77</xdr:col>
      <xdr:colOff>95250</xdr:colOff>
      <xdr:row>37</xdr:row>
      <xdr:rowOff>123084</xdr:rowOff>
    </xdr:to>
    <xdr:sp macro="" textlink="">
      <xdr:nvSpPr>
        <xdr:cNvPr id="406" name="楕円 405"/>
        <xdr:cNvSpPr/>
      </xdr:nvSpPr>
      <xdr:spPr>
        <a:xfrm>
          <a:off x="16129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107861</xdr:rowOff>
    </xdr:from>
    <xdr:ext cx="736600" cy="259045"/>
    <xdr:sp macro="" textlink="">
      <xdr:nvSpPr>
        <xdr:cNvPr id="407" name="テキスト ボックス 406"/>
        <xdr:cNvSpPr txBox="1"/>
      </xdr:nvSpPr>
      <xdr:spPr>
        <a:xfrm>
          <a:off x="15798800" y="645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8" name="楕円 407"/>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9" name="テキスト ボックス 408"/>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10" name="楕円 409"/>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1" name="テキスト ボックス 410"/>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2" name="楕円 411"/>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93785</xdr:rowOff>
    </xdr:from>
    <xdr:ext cx="762000" cy="259045"/>
    <xdr:sp macro="" textlink="">
      <xdr:nvSpPr>
        <xdr:cNvPr id="413" name="テキスト ボックス 412"/>
        <xdr:cNvSpPr txBox="1"/>
      </xdr:nvSpPr>
      <xdr:spPr>
        <a:xfrm>
          <a:off x="13131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較し、地方債現在高は減少、充当可能基金は増額となっており、昨年度同様に算定なしとなった。しかしながら、充当可能基金の大半を占めているのは、鉱害復旧施設基金に代表される特定目的基金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となっており、今後も新規・既存事業の見直しや新規発行地方債の抑制等に努める。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2762</xdr:rowOff>
    </xdr:from>
    <xdr:to>
      <xdr:col>73</xdr:col>
      <xdr:colOff>44450</xdr:colOff>
      <xdr:row>16</xdr:row>
      <xdr:rowOff>104362</xdr:rowOff>
    </xdr:to>
    <xdr:sp macro="" textlink="">
      <xdr:nvSpPr>
        <xdr:cNvPr id="447" name="フローチャート: 判断 446"/>
        <xdr:cNvSpPr/>
      </xdr:nvSpPr>
      <xdr:spPr>
        <a:xfrm>
          <a:off x="15240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114539</xdr:rowOff>
    </xdr:from>
    <xdr:ext cx="762000" cy="259045"/>
    <xdr:sp macro="" textlink="">
      <xdr:nvSpPr>
        <xdr:cNvPr id="448" name="テキスト ボックス 447"/>
        <xdr:cNvSpPr txBox="1"/>
      </xdr:nvSpPr>
      <xdr:spPr>
        <a:xfrm>
          <a:off x="14909800" y="251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77565</xdr:rowOff>
    </xdr:from>
    <xdr:to>
      <xdr:col>68</xdr:col>
      <xdr:colOff>203200</xdr:colOff>
      <xdr:row>17</xdr:row>
      <xdr:rowOff>7715</xdr:rowOff>
    </xdr:to>
    <xdr:sp macro="" textlink="">
      <xdr:nvSpPr>
        <xdr:cNvPr id="449" name="フローチャート: 判断 448"/>
        <xdr:cNvSpPr/>
      </xdr:nvSpPr>
      <xdr:spPr>
        <a:xfrm>
          <a:off x="14351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17892</xdr:rowOff>
    </xdr:from>
    <xdr:ext cx="762000" cy="259045"/>
    <xdr:sp macro="" textlink="">
      <xdr:nvSpPr>
        <xdr:cNvPr id="450" name="テキスト ボックス 449"/>
        <xdr:cNvSpPr txBox="1"/>
      </xdr:nvSpPr>
      <xdr:spPr>
        <a:xfrm>
          <a:off x="14020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95663</xdr:rowOff>
    </xdr:from>
    <xdr:to>
      <xdr:col>64</xdr:col>
      <xdr:colOff>152400</xdr:colOff>
      <xdr:row>17</xdr:row>
      <xdr:rowOff>25813</xdr:rowOff>
    </xdr:to>
    <xdr:sp macro="" textlink="">
      <xdr:nvSpPr>
        <xdr:cNvPr id="451" name="フローチャート: 判断 450"/>
        <xdr:cNvSpPr/>
      </xdr:nvSpPr>
      <xdr:spPr>
        <a:xfrm>
          <a:off x="13462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35990</xdr:rowOff>
    </xdr:from>
    <xdr:ext cx="762000" cy="259045"/>
    <xdr:sp macro="" textlink="">
      <xdr:nvSpPr>
        <xdr:cNvPr id="452" name="テキスト ボックス 451"/>
        <xdr:cNvSpPr txBox="1"/>
      </xdr:nvSpPr>
      <xdr:spPr>
        <a:xfrm>
          <a:off x="13131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18,285
18,042
96.56
16,001,124
15,179,036
708,575
6,340,732
13,831,930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ポイント増加しているが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ポイント低くなっている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。退職者の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により退職手当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今後も適正な定員管理を行い、人件費の抑制に努める。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35</xdr:row>
      <xdr:rowOff>168910</xdr:rowOff>
    </xdr:to>
    <xdr:cxnSp macro="">
      <xdr:nvCxnSpPr>
        <xdr:cNvPr id="66" name="直線コネクタ 65"/>
        <xdr:cNvCxnSpPr/>
      </xdr:nvCxnSpPr>
      <xdr:spPr>
        <a:xfrm>
          <a:off x="3987800" y="615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37</xdr:row>
      <xdr:rowOff>31750</xdr:rowOff>
    </xdr:to>
    <xdr:cxnSp macro="">
      <xdr:nvCxnSpPr>
        <xdr:cNvPr id="69" name="直線コネクタ 68"/>
        <xdr:cNvCxnSpPr/>
      </xdr:nvCxnSpPr>
      <xdr:spPr>
        <a:xfrm flipV="1">
          <a:off x="3098800" y="61544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168910</xdr:rowOff>
    </xdr:to>
    <xdr:cxnSp macro="">
      <xdr:nvCxnSpPr>
        <xdr:cNvPr id="72" name="直線コネクタ 71"/>
        <xdr:cNvCxnSpPr/>
      </xdr:nvCxnSpPr>
      <xdr:spPr>
        <a:xfrm flipV="1">
          <a:off x="2209800" y="637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152400</xdr:rowOff>
    </xdr:from>
    <xdr:to>
      <xdr:col>15</xdr:col>
      <xdr:colOff>149225</xdr:colOff>
      <xdr:row>37</xdr:row>
      <xdr:rowOff>82550</xdr:rowOff>
    </xdr:to>
    <xdr:sp macro="" textlink="">
      <xdr:nvSpPr>
        <xdr:cNvPr id="73" name="フローチャート: 判断 72"/>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74" name="テキスト ボックス 73"/>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12700</xdr:rowOff>
    </xdr:to>
    <xdr:cxnSp macro="">
      <xdr:nvCxnSpPr>
        <xdr:cNvPr id="75" name="直線コネクタ 74"/>
        <xdr:cNvCxnSpPr/>
      </xdr:nvCxnSpPr>
      <xdr:spPr>
        <a:xfrm flipV="1">
          <a:off x="1320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ここ数年は類似団体平均よりも低い数値で推移しており、当市の昨年度と比べると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ふるさと応援寄附額が増となったことで経費も増加した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ことが主な要因である。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20864</xdr:rowOff>
    </xdr:to>
    <xdr:cxnSp macro="">
      <xdr:nvCxnSpPr>
        <xdr:cNvPr id="129" name="直線コネクタ 128"/>
        <xdr:cNvCxnSpPr/>
      </xdr:nvCxnSpPr>
      <xdr:spPr>
        <a:xfrm>
          <a:off x="15671800" y="25381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151493</xdr:rowOff>
    </xdr:to>
    <xdr:cxnSp macro="">
      <xdr:nvCxnSpPr>
        <xdr:cNvPr id="132" name="直線コネクタ 131"/>
        <xdr:cNvCxnSpPr/>
      </xdr:nvCxnSpPr>
      <xdr:spPr>
        <a:xfrm flipV="1">
          <a:off x="14782800" y="25381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110671</xdr:rowOff>
    </xdr:to>
    <xdr:cxnSp macro="">
      <xdr:nvCxnSpPr>
        <xdr:cNvPr id="135" name="直線コネクタ 134"/>
        <xdr:cNvCxnSpPr/>
      </xdr:nvCxnSpPr>
      <xdr:spPr>
        <a:xfrm flipV="1">
          <a:off x="13893800" y="2723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7" name="テキスト ボックス 136"/>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110671</xdr:rowOff>
    </xdr:to>
    <xdr:cxnSp macro="">
      <xdr:nvCxnSpPr>
        <xdr:cNvPr id="138" name="直線コネクタ 137"/>
        <xdr:cNvCxnSpPr/>
      </xdr:nvCxnSpPr>
      <xdr:spPr>
        <a:xfrm>
          <a:off x="13004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9" name="フローチャート: 判断 138"/>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0" name="テキスト ボックス 139"/>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5" name="テキスト ボックス 154"/>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ポイント減少しているが、類似団体平均と比べると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低所得子育て世帯への臨時特別給付金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58</xdr:row>
      <xdr:rowOff>50800</xdr:rowOff>
    </xdr:to>
    <xdr:cxnSp macro="">
      <xdr:nvCxnSpPr>
        <xdr:cNvPr id="190" name="直線コネクタ 189"/>
        <xdr:cNvCxnSpPr/>
      </xdr:nvCxnSpPr>
      <xdr:spPr>
        <a:xfrm flipV="1">
          <a:off x="3987800" y="9855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31750</xdr:rowOff>
    </xdr:to>
    <xdr:cxnSp macro="">
      <xdr:nvCxnSpPr>
        <xdr:cNvPr id="193" name="直線コネクタ 192"/>
        <xdr:cNvCxnSpPr/>
      </xdr:nvCxnSpPr>
      <xdr:spPr>
        <a:xfrm flipV="1">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82550</xdr:rowOff>
    </xdr:to>
    <xdr:cxnSp macro="">
      <xdr:nvCxnSpPr>
        <xdr:cNvPr id="196" name="直線コネクタ 195"/>
        <xdr:cNvCxnSpPr/>
      </xdr:nvCxnSpPr>
      <xdr:spPr>
        <a:xfrm flipV="1">
          <a:off x="2209800" y="1014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19050</xdr:rowOff>
    </xdr:from>
    <xdr:to>
      <xdr:col>11</xdr:col>
      <xdr:colOff>9525</xdr:colOff>
      <xdr:row>59</xdr:row>
      <xdr:rowOff>82550</xdr:rowOff>
    </xdr:to>
    <xdr:cxnSp macro="">
      <xdr:nvCxnSpPr>
        <xdr:cNvPr id="199" name="直線コネクタ 198"/>
        <xdr:cNvCxnSpPr/>
      </xdr:nvCxnSpPr>
      <xdr:spPr>
        <a:xfrm>
          <a:off x="1320800" y="1013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9" name="楕円 208"/>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0"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4" name="テキスト ボックス 213"/>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5" name="楕円 214"/>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6" name="テキスト ボックス 215"/>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139700</xdr:rowOff>
    </xdr:from>
    <xdr:to>
      <xdr:col>6</xdr:col>
      <xdr:colOff>171450</xdr:colOff>
      <xdr:row>59</xdr:row>
      <xdr:rowOff>69850</xdr:rowOff>
    </xdr:to>
    <xdr:sp macro="" textlink="">
      <xdr:nvSpPr>
        <xdr:cNvPr id="217" name="楕円 216"/>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54627</xdr:rowOff>
    </xdr:from>
    <xdr:ext cx="762000" cy="259045"/>
    <xdr:sp macro="" textlink="">
      <xdr:nvSpPr>
        <xdr:cNvPr id="218" name="テキスト ボックス 217"/>
        <xdr:cNvSpPr txBox="1"/>
      </xdr:nvSpPr>
      <xdr:spPr>
        <a:xfrm>
          <a:off x="939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当市の昨年度に比べて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、類似団体平均と比較</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としては、特別会計への繰出金が大きな割合を占めており昨年度に比べ減少したものの高い数値となっている。公共下水道事業及び農業集落排水事業においては、今後も引き続き維持管理費等の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168910</xdr:rowOff>
    </xdr:to>
    <xdr:cxnSp macro="">
      <xdr:nvCxnSpPr>
        <xdr:cNvPr id="251" name="直線コネクタ 250"/>
        <xdr:cNvCxnSpPr/>
      </xdr:nvCxnSpPr>
      <xdr:spPr>
        <a:xfrm>
          <a:off x="15671800" y="9865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58</xdr:row>
      <xdr:rowOff>119380</xdr:rowOff>
    </xdr:to>
    <xdr:cxnSp macro="">
      <xdr:nvCxnSpPr>
        <xdr:cNvPr id="254" name="直線コネクタ 253"/>
        <xdr:cNvCxnSpPr/>
      </xdr:nvCxnSpPr>
      <xdr:spPr>
        <a:xfrm flipV="1">
          <a:off x="14782800" y="9865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165100</xdr:rowOff>
    </xdr:to>
    <xdr:cxnSp macro="">
      <xdr:nvCxnSpPr>
        <xdr:cNvPr id="257" name="直線コネクタ 256"/>
        <xdr:cNvCxnSpPr/>
      </xdr:nvCxnSpPr>
      <xdr:spPr>
        <a:xfrm flipV="1">
          <a:off x="13893800" y="1006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165100</xdr:rowOff>
    </xdr:to>
    <xdr:cxnSp macro="">
      <xdr:nvCxnSpPr>
        <xdr:cNvPr id="260" name="直線コネクタ 259"/>
        <xdr:cNvCxnSpPr/>
      </xdr:nvCxnSpPr>
      <xdr:spPr>
        <a:xfrm>
          <a:off x="13004800" y="1006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2" name="テキスト ボックス 261"/>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0" name="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2" name="楕円 271"/>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3" name="テキスト ボックス 272"/>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4" name="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8" name="楕円 277"/>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9" name="テキスト ボックス 27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消防の広域負担金の増額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により、当市の昨年度と比べると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経常的な補助金や市が出資する法人等各種団体への補助金の見直しを行い削減に努める。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65278</xdr:rowOff>
    </xdr:to>
    <xdr:cxnSp macro="">
      <xdr:nvCxnSpPr>
        <xdr:cNvPr id="309" name="直線コネクタ 308"/>
        <xdr:cNvCxnSpPr/>
      </xdr:nvCxnSpPr>
      <xdr:spPr>
        <a:xfrm>
          <a:off x="15671800" y="6386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83566</xdr:rowOff>
    </xdr:to>
    <xdr:cxnSp macro="">
      <xdr:nvCxnSpPr>
        <xdr:cNvPr id="312" name="直線コネクタ 311"/>
        <xdr:cNvCxnSpPr/>
      </xdr:nvCxnSpPr>
      <xdr:spPr>
        <a:xfrm flipV="1">
          <a:off x="14782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83566</xdr:rowOff>
    </xdr:to>
    <xdr:cxnSp macro="">
      <xdr:nvCxnSpPr>
        <xdr:cNvPr id="315" name="直線コネクタ 314"/>
        <xdr:cNvCxnSpPr/>
      </xdr:nvCxnSpPr>
      <xdr:spPr>
        <a:xfrm>
          <a:off x="13893800" y="6340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6" name="フローチャート: 判断 315"/>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7" name="テキスト ボックス 316"/>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36</xdr:row>
      <xdr:rowOff>168148</xdr:rowOff>
    </xdr:to>
    <xdr:cxnSp macro="">
      <xdr:nvCxnSpPr>
        <xdr:cNvPr id="318" name="直線コネクタ 317"/>
        <xdr:cNvCxnSpPr/>
      </xdr:nvCxnSpPr>
      <xdr:spPr>
        <a:xfrm>
          <a:off x="13004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9" name="フローチャート: 判断 318"/>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0" name="テキスト ボックス 319"/>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1" name="フローチャート: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2" name="楕円 33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3" name="テキスト ボックス 33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4" name="楕円 333"/>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5" name="テキスト ボックス 334"/>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6" name="楕円 335"/>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7" name="テキスト ボックス 33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今年度は元金分で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210,318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、利子分で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6,923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となり、公債費全体で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203,395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となったため、昨年度と比べて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している。今後も大型事業に係る償還が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始まる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ことにより実質公債費比率の上昇も予想され、また、新公立病院整備等の借入を予定していることから慎重な財政運営を実施して公債費の縮減に努める。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37465</xdr:rowOff>
    </xdr:from>
    <xdr:to>
      <xdr:col>24</xdr:col>
      <xdr:colOff>25400</xdr:colOff>
      <xdr:row>75</xdr:row>
      <xdr:rowOff>104140</xdr:rowOff>
    </xdr:to>
    <xdr:cxnSp macro="">
      <xdr:nvCxnSpPr>
        <xdr:cNvPr id="369" name="直線コネクタ 368"/>
        <xdr:cNvCxnSpPr/>
      </xdr:nvCxnSpPr>
      <xdr:spPr>
        <a:xfrm>
          <a:off x="3987800" y="1289621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37465</xdr:rowOff>
    </xdr:from>
    <xdr:to>
      <xdr:col>19</xdr:col>
      <xdr:colOff>187325</xdr:colOff>
      <xdr:row>75</xdr:row>
      <xdr:rowOff>39370</xdr:rowOff>
    </xdr:to>
    <xdr:cxnSp macro="">
      <xdr:nvCxnSpPr>
        <xdr:cNvPr id="372" name="直線コネクタ 371"/>
        <xdr:cNvCxnSpPr/>
      </xdr:nvCxnSpPr>
      <xdr:spPr>
        <a:xfrm flipV="1">
          <a:off x="3098800" y="12896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56515</xdr:rowOff>
    </xdr:to>
    <xdr:cxnSp macro="">
      <xdr:nvCxnSpPr>
        <xdr:cNvPr id="375" name="直線コネクタ 374"/>
        <xdr:cNvCxnSpPr/>
      </xdr:nvCxnSpPr>
      <xdr:spPr>
        <a:xfrm flipV="1">
          <a:off x="2209800" y="128981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99060</xdr:rowOff>
    </xdr:from>
    <xdr:to>
      <xdr:col>15</xdr:col>
      <xdr:colOff>149225</xdr:colOff>
      <xdr:row>75</xdr:row>
      <xdr:rowOff>29210</xdr:rowOff>
    </xdr:to>
    <xdr:sp macro="" textlink="">
      <xdr:nvSpPr>
        <xdr:cNvPr id="376" name="フローチャート: 判断 375"/>
        <xdr:cNvSpPr/>
      </xdr:nvSpPr>
      <xdr:spPr>
        <a:xfrm>
          <a:off x="3048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77" name="テキスト ボックス 376"/>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52705</xdr:rowOff>
    </xdr:from>
    <xdr:to>
      <xdr:col>11</xdr:col>
      <xdr:colOff>9525</xdr:colOff>
      <xdr:row>75</xdr:row>
      <xdr:rowOff>56515</xdr:rowOff>
    </xdr:to>
    <xdr:cxnSp macro="">
      <xdr:nvCxnSpPr>
        <xdr:cNvPr id="378" name="直線コネクタ 377"/>
        <xdr:cNvCxnSpPr/>
      </xdr:nvCxnSpPr>
      <xdr:spPr>
        <a:xfrm>
          <a:off x="1320800" y="12911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99060</xdr:rowOff>
    </xdr:from>
    <xdr:to>
      <xdr:col>11</xdr:col>
      <xdr:colOff>60325</xdr:colOff>
      <xdr:row>75</xdr:row>
      <xdr:rowOff>29210</xdr:rowOff>
    </xdr:to>
    <xdr:sp macro="" textlink="">
      <xdr:nvSpPr>
        <xdr:cNvPr id="379" name="フローチャート: 判断 378"/>
        <xdr:cNvSpPr/>
      </xdr:nvSpPr>
      <xdr:spPr>
        <a:xfrm>
          <a:off x="2159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80" name="テキスト ボックス 379"/>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81" name="フローチャート: 判断 380"/>
        <xdr:cNvSpPr/>
      </xdr:nvSpPr>
      <xdr:spPr>
        <a:xfrm>
          <a:off x="1270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82" name="テキスト ボックス 381"/>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8" name="楕円 387"/>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25417</xdr:rowOff>
    </xdr:from>
    <xdr:ext cx="762000" cy="259045"/>
    <xdr:sp macro="" textlink="">
      <xdr:nvSpPr>
        <xdr:cNvPr id="389" name="公債費該当値テキスト"/>
        <xdr:cNvSpPr txBox="1"/>
      </xdr:nvSpPr>
      <xdr:spPr>
        <a:xfrm>
          <a:off x="49149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158115</xdr:rowOff>
    </xdr:from>
    <xdr:to>
      <xdr:col>20</xdr:col>
      <xdr:colOff>38100</xdr:colOff>
      <xdr:row>75</xdr:row>
      <xdr:rowOff>88265</xdr:rowOff>
    </xdr:to>
    <xdr:sp macro="" textlink="">
      <xdr:nvSpPr>
        <xdr:cNvPr id="390" name="楕円 389"/>
        <xdr:cNvSpPr/>
      </xdr:nvSpPr>
      <xdr:spPr>
        <a:xfrm>
          <a:off x="3937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73042</xdr:rowOff>
    </xdr:from>
    <xdr:ext cx="736600" cy="259045"/>
    <xdr:sp macro="" textlink="">
      <xdr:nvSpPr>
        <xdr:cNvPr id="391" name="テキスト ボックス 390"/>
        <xdr:cNvSpPr txBox="1"/>
      </xdr:nvSpPr>
      <xdr:spPr>
        <a:xfrm>
          <a:off x="3606800" y="1293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2" name="楕円 391"/>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74947</xdr:rowOff>
    </xdr:from>
    <xdr:ext cx="762000" cy="259045"/>
    <xdr:sp macro="" textlink="">
      <xdr:nvSpPr>
        <xdr:cNvPr id="393" name="テキスト ボックス 392"/>
        <xdr:cNvSpPr txBox="1"/>
      </xdr:nvSpPr>
      <xdr:spPr>
        <a:xfrm>
          <a:off x="2717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xdr:rowOff>
    </xdr:from>
    <xdr:to>
      <xdr:col>11</xdr:col>
      <xdr:colOff>60325</xdr:colOff>
      <xdr:row>75</xdr:row>
      <xdr:rowOff>107315</xdr:rowOff>
    </xdr:to>
    <xdr:sp macro="" textlink="">
      <xdr:nvSpPr>
        <xdr:cNvPr id="394" name="楕円 393"/>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92091</xdr:rowOff>
    </xdr:from>
    <xdr:ext cx="762000" cy="259045"/>
    <xdr:sp macro="" textlink="">
      <xdr:nvSpPr>
        <xdr:cNvPr id="395" name="テキスト ボックス 394"/>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6" name="楕円 395"/>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88282</xdr:rowOff>
    </xdr:from>
    <xdr:ext cx="762000" cy="259045"/>
    <xdr:sp macro="" textlink="">
      <xdr:nvSpPr>
        <xdr:cNvPr id="397" name="テキスト ボックス 396"/>
        <xdr:cNvSpPr txBox="1"/>
      </xdr:nvSpPr>
      <xdr:spPr>
        <a:xfrm>
          <a:off x="939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公債費以外に係る経常収支比率は、当市の昨年度と比べると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の主な要因は、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費等以外が昨年度に比べると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各分析にも掲げているとおり、今後も経常経費の軽減に向けて努める。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104139</xdr:rowOff>
    </xdr:to>
    <xdr:cxnSp macro="">
      <xdr:nvCxnSpPr>
        <xdr:cNvPr id="428" name="直線コネクタ 427"/>
        <xdr:cNvCxnSpPr/>
      </xdr:nvCxnSpPr>
      <xdr:spPr>
        <a:xfrm>
          <a:off x="15671800" y="130840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78</xdr:row>
      <xdr:rowOff>136144</xdr:rowOff>
    </xdr:to>
    <xdr:cxnSp macro="">
      <xdr:nvCxnSpPr>
        <xdr:cNvPr id="431" name="直線コネクタ 430"/>
        <xdr:cNvCxnSpPr/>
      </xdr:nvCxnSpPr>
      <xdr:spPr>
        <a:xfrm flipV="1">
          <a:off x="14782800" y="13084048"/>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60706</xdr:rowOff>
    </xdr:to>
    <xdr:cxnSp macro="">
      <xdr:nvCxnSpPr>
        <xdr:cNvPr id="434" name="直線コネクタ 433"/>
        <xdr:cNvCxnSpPr/>
      </xdr:nvCxnSpPr>
      <xdr:spPr>
        <a:xfrm flipV="1">
          <a:off x="13893800" y="135092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60706</xdr:rowOff>
    </xdr:to>
    <xdr:cxnSp macro="">
      <xdr:nvCxnSpPr>
        <xdr:cNvPr id="437" name="直線コネクタ 436"/>
        <xdr:cNvCxnSpPr/>
      </xdr:nvCxnSpPr>
      <xdr:spPr>
        <a:xfrm>
          <a:off x="13004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9" name="テキスト ボックス 438"/>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7" name="楕円 446"/>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8"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9" name="楕円 448"/>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89425</xdr:rowOff>
    </xdr:from>
    <xdr:ext cx="736600" cy="259045"/>
    <xdr:sp macro="" textlink="">
      <xdr:nvSpPr>
        <xdr:cNvPr id="450" name="テキスト ボックス 449"/>
        <xdr:cNvSpPr txBox="1"/>
      </xdr:nvSpPr>
      <xdr:spPr>
        <a:xfrm>
          <a:off x="15290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1" name="楕円 450"/>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2" name="テキスト ボックス 451"/>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3" name="楕円 452"/>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54" name="テキスト ボックス 453"/>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5" name="楕円 454"/>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6" name="テキスト ボックス 455"/>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79756</xdr:rowOff>
    </xdr:from>
    <xdr:to>
      <xdr:col>29</xdr:col>
      <xdr:colOff>127000</xdr:colOff>
      <xdr:row>17</xdr:row>
      <xdr:rowOff>102333</xdr:rowOff>
    </xdr:to>
    <xdr:cxnSp macro="">
      <xdr:nvCxnSpPr>
        <xdr:cNvPr id="52" name="直線コネクタ 51"/>
        <xdr:cNvCxnSpPr/>
      </xdr:nvCxnSpPr>
      <xdr:spPr bwMode="auto">
        <a:xfrm flipV="1">
          <a:off x="5003800" y="3042031"/>
          <a:ext cx="647700" cy="2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102333</xdr:rowOff>
    </xdr:from>
    <xdr:to>
      <xdr:col>26</xdr:col>
      <xdr:colOff>50800</xdr:colOff>
      <xdr:row>17</xdr:row>
      <xdr:rowOff>143710</xdr:rowOff>
    </xdr:to>
    <xdr:cxnSp macro="">
      <xdr:nvCxnSpPr>
        <xdr:cNvPr id="55" name="直線コネクタ 54"/>
        <xdr:cNvCxnSpPr/>
      </xdr:nvCxnSpPr>
      <xdr:spPr bwMode="auto">
        <a:xfrm flipV="1">
          <a:off x="4305300" y="3064608"/>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80953</xdr:rowOff>
    </xdr:from>
    <xdr:to>
      <xdr:col>22</xdr:col>
      <xdr:colOff>114300</xdr:colOff>
      <xdr:row>17</xdr:row>
      <xdr:rowOff>143710</xdr:rowOff>
    </xdr:to>
    <xdr:cxnSp macro="">
      <xdr:nvCxnSpPr>
        <xdr:cNvPr id="58" name="直線コネクタ 57"/>
        <xdr:cNvCxnSpPr/>
      </xdr:nvCxnSpPr>
      <xdr:spPr bwMode="auto">
        <a:xfrm>
          <a:off x="3606800" y="3043228"/>
          <a:ext cx="698500" cy="62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78432</xdr:rowOff>
    </xdr:from>
    <xdr:to>
      <xdr:col>22</xdr:col>
      <xdr:colOff>165100</xdr:colOff>
      <xdr:row>19</xdr:row>
      <xdr:rowOff>8582</xdr:rowOff>
    </xdr:to>
    <xdr:sp macro="" textlink="">
      <xdr:nvSpPr>
        <xdr:cNvPr id="59" name="フローチャート: 判断 58"/>
        <xdr:cNvSpPr/>
      </xdr:nvSpPr>
      <xdr:spPr bwMode="auto">
        <a:xfrm>
          <a:off x="4254500" y="3212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164809</xdr:rowOff>
    </xdr:from>
    <xdr:ext cx="762000" cy="259045"/>
    <xdr:sp macro="" textlink="">
      <xdr:nvSpPr>
        <xdr:cNvPr id="60" name="テキスト ボックス 59"/>
        <xdr:cNvSpPr txBox="1"/>
      </xdr:nvSpPr>
      <xdr:spPr>
        <a:xfrm>
          <a:off x="3924300" y="329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80953</xdr:rowOff>
    </xdr:from>
    <xdr:to>
      <xdr:col>18</xdr:col>
      <xdr:colOff>177800</xdr:colOff>
      <xdr:row>17</xdr:row>
      <xdr:rowOff>116909</xdr:rowOff>
    </xdr:to>
    <xdr:cxnSp macro="">
      <xdr:nvCxnSpPr>
        <xdr:cNvPr id="61" name="直線コネクタ 60"/>
        <xdr:cNvCxnSpPr/>
      </xdr:nvCxnSpPr>
      <xdr:spPr bwMode="auto">
        <a:xfrm flipV="1">
          <a:off x="2908300" y="3043228"/>
          <a:ext cx="698500" cy="3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131652</xdr:rowOff>
    </xdr:from>
    <xdr:to>
      <xdr:col>19</xdr:col>
      <xdr:colOff>38100</xdr:colOff>
      <xdr:row>19</xdr:row>
      <xdr:rowOff>61802</xdr:rowOff>
    </xdr:to>
    <xdr:sp macro="" textlink="">
      <xdr:nvSpPr>
        <xdr:cNvPr id="62" name="フローチャート: 判断 61"/>
        <xdr:cNvSpPr/>
      </xdr:nvSpPr>
      <xdr:spPr bwMode="auto">
        <a:xfrm>
          <a:off x="3556000" y="3265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46579</xdr:rowOff>
    </xdr:from>
    <xdr:ext cx="762000" cy="259045"/>
    <xdr:sp macro="" textlink="">
      <xdr:nvSpPr>
        <xdr:cNvPr id="63" name="テキスト ボックス 62"/>
        <xdr:cNvSpPr txBox="1"/>
      </xdr:nvSpPr>
      <xdr:spPr>
        <a:xfrm>
          <a:off x="3225800" y="33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148024</xdr:rowOff>
    </xdr:from>
    <xdr:to>
      <xdr:col>15</xdr:col>
      <xdr:colOff>101600</xdr:colOff>
      <xdr:row>19</xdr:row>
      <xdr:rowOff>78174</xdr:rowOff>
    </xdr:to>
    <xdr:sp macro="" textlink="">
      <xdr:nvSpPr>
        <xdr:cNvPr id="64" name="フローチャート: 判断 63"/>
        <xdr:cNvSpPr/>
      </xdr:nvSpPr>
      <xdr:spPr bwMode="auto">
        <a:xfrm>
          <a:off x="2857500" y="328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62951</xdr:rowOff>
    </xdr:from>
    <xdr:ext cx="762000" cy="259045"/>
    <xdr:sp macro="" textlink="">
      <xdr:nvSpPr>
        <xdr:cNvPr id="65" name="テキスト ボックス 64"/>
        <xdr:cNvSpPr txBox="1"/>
      </xdr:nvSpPr>
      <xdr:spPr>
        <a:xfrm>
          <a:off x="2527300" y="336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28956</xdr:rowOff>
    </xdr:from>
    <xdr:to>
      <xdr:col>29</xdr:col>
      <xdr:colOff>177800</xdr:colOff>
      <xdr:row>17</xdr:row>
      <xdr:rowOff>130556</xdr:rowOff>
    </xdr:to>
    <xdr:sp macro="" textlink="">
      <xdr:nvSpPr>
        <xdr:cNvPr id="71" name="楕円 70"/>
        <xdr:cNvSpPr/>
      </xdr:nvSpPr>
      <xdr:spPr bwMode="auto">
        <a:xfrm>
          <a:off x="5600700" y="299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1033</xdr:rowOff>
    </xdr:from>
    <xdr:ext cx="762000" cy="259045"/>
    <xdr:sp macro="" textlink="">
      <xdr:nvSpPr>
        <xdr:cNvPr id="72" name="人口1人当たり決算額の推移該当値テキスト130"/>
        <xdr:cNvSpPr txBox="1"/>
      </xdr:nvSpPr>
      <xdr:spPr>
        <a:xfrm>
          <a:off x="5740400" y="29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51533</xdr:rowOff>
    </xdr:from>
    <xdr:to>
      <xdr:col>26</xdr:col>
      <xdr:colOff>101600</xdr:colOff>
      <xdr:row>17</xdr:row>
      <xdr:rowOff>153133</xdr:rowOff>
    </xdr:to>
    <xdr:sp macro="" textlink="">
      <xdr:nvSpPr>
        <xdr:cNvPr id="73" name="楕円 72"/>
        <xdr:cNvSpPr/>
      </xdr:nvSpPr>
      <xdr:spPr bwMode="auto">
        <a:xfrm>
          <a:off x="4953000" y="301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137910</xdr:rowOff>
    </xdr:from>
    <xdr:ext cx="736600" cy="259045"/>
    <xdr:sp macro="" textlink="">
      <xdr:nvSpPr>
        <xdr:cNvPr id="74" name="テキスト ボックス 73"/>
        <xdr:cNvSpPr txBox="1"/>
      </xdr:nvSpPr>
      <xdr:spPr>
        <a:xfrm>
          <a:off x="4622800" y="310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92910</xdr:rowOff>
    </xdr:from>
    <xdr:to>
      <xdr:col>22</xdr:col>
      <xdr:colOff>165100</xdr:colOff>
      <xdr:row>18</xdr:row>
      <xdr:rowOff>23060</xdr:rowOff>
    </xdr:to>
    <xdr:sp macro="" textlink="">
      <xdr:nvSpPr>
        <xdr:cNvPr id="75" name="楕円 74"/>
        <xdr:cNvSpPr/>
      </xdr:nvSpPr>
      <xdr:spPr bwMode="auto">
        <a:xfrm>
          <a:off x="4254500" y="305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33237</xdr:rowOff>
    </xdr:from>
    <xdr:ext cx="762000" cy="259045"/>
    <xdr:sp macro="" textlink="">
      <xdr:nvSpPr>
        <xdr:cNvPr id="76" name="テキスト ボックス 75"/>
        <xdr:cNvSpPr txBox="1"/>
      </xdr:nvSpPr>
      <xdr:spPr>
        <a:xfrm>
          <a:off x="3924300" y="282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30153</xdr:rowOff>
    </xdr:from>
    <xdr:to>
      <xdr:col>19</xdr:col>
      <xdr:colOff>38100</xdr:colOff>
      <xdr:row>17</xdr:row>
      <xdr:rowOff>131753</xdr:rowOff>
    </xdr:to>
    <xdr:sp macro="" textlink="">
      <xdr:nvSpPr>
        <xdr:cNvPr id="77" name="楕円 76"/>
        <xdr:cNvSpPr/>
      </xdr:nvSpPr>
      <xdr:spPr bwMode="auto">
        <a:xfrm>
          <a:off x="3556000" y="2992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141930</xdr:rowOff>
    </xdr:from>
    <xdr:ext cx="762000" cy="259045"/>
    <xdr:sp macro="" textlink="">
      <xdr:nvSpPr>
        <xdr:cNvPr id="78" name="テキスト ボックス 77"/>
        <xdr:cNvSpPr txBox="1"/>
      </xdr:nvSpPr>
      <xdr:spPr>
        <a:xfrm>
          <a:off x="3225800" y="27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66109</xdr:rowOff>
    </xdr:from>
    <xdr:to>
      <xdr:col>15</xdr:col>
      <xdr:colOff>101600</xdr:colOff>
      <xdr:row>17</xdr:row>
      <xdr:rowOff>167709</xdr:rowOff>
    </xdr:to>
    <xdr:sp macro="" textlink="">
      <xdr:nvSpPr>
        <xdr:cNvPr id="79" name="楕円 78"/>
        <xdr:cNvSpPr/>
      </xdr:nvSpPr>
      <xdr:spPr bwMode="auto">
        <a:xfrm>
          <a:off x="2857500" y="302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6436</xdr:rowOff>
    </xdr:from>
    <xdr:ext cx="762000" cy="259045"/>
    <xdr:sp macro="" textlink="">
      <xdr:nvSpPr>
        <xdr:cNvPr id="80" name="テキスト ボックス 79"/>
        <xdr:cNvSpPr txBox="1"/>
      </xdr:nvSpPr>
      <xdr:spPr>
        <a:xfrm>
          <a:off x="2527300" y="279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288593</xdr:rowOff>
    </xdr:from>
    <xdr:to>
      <xdr:col>29</xdr:col>
      <xdr:colOff>127000</xdr:colOff>
      <xdr:row>37</xdr:row>
      <xdr:rowOff>304203</xdr:rowOff>
    </xdr:to>
    <xdr:cxnSp macro="">
      <xdr:nvCxnSpPr>
        <xdr:cNvPr id="114" name="直線コネクタ 113"/>
        <xdr:cNvCxnSpPr/>
      </xdr:nvCxnSpPr>
      <xdr:spPr bwMode="auto">
        <a:xfrm flipV="1">
          <a:off x="5003800" y="7413293"/>
          <a:ext cx="6477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273371</xdr:rowOff>
    </xdr:from>
    <xdr:ext cx="762000" cy="259045"/>
    <xdr:sp macro="" textlink="">
      <xdr:nvSpPr>
        <xdr:cNvPr id="115" name="人口1人当たり決算額の推移平均値テキスト445"/>
        <xdr:cNvSpPr txBox="1"/>
      </xdr:nvSpPr>
      <xdr:spPr>
        <a:xfrm>
          <a:off x="5740400" y="7398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304203</xdr:rowOff>
    </xdr:from>
    <xdr:to>
      <xdr:col>26</xdr:col>
      <xdr:colOff>50800</xdr:colOff>
      <xdr:row>37</xdr:row>
      <xdr:rowOff>313206</xdr:rowOff>
    </xdr:to>
    <xdr:cxnSp macro="">
      <xdr:nvCxnSpPr>
        <xdr:cNvPr id="117" name="直線コネクタ 116"/>
        <xdr:cNvCxnSpPr/>
      </xdr:nvCxnSpPr>
      <xdr:spPr bwMode="auto">
        <a:xfrm flipV="1">
          <a:off x="4305300" y="7428903"/>
          <a:ext cx="698500" cy="9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313206</xdr:rowOff>
    </xdr:from>
    <xdr:to>
      <xdr:col>22</xdr:col>
      <xdr:colOff>114300</xdr:colOff>
      <xdr:row>37</xdr:row>
      <xdr:rowOff>314737</xdr:rowOff>
    </xdr:to>
    <xdr:cxnSp macro="">
      <xdr:nvCxnSpPr>
        <xdr:cNvPr id="120" name="直線コネクタ 119"/>
        <xdr:cNvCxnSpPr/>
      </xdr:nvCxnSpPr>
      <xdr:spPr bwMode="auto">
        <a:xfrm flipV="1">
          <a:off x="3606800" y="7437906"/>
          <a:ext cx="698500" cy="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302206</xdr:rowOff>
    </xdr:from>
    <xdr:to>
      <xdr:col>22</xdr:col>
      <xdr:colOff>165100</xdr:colOff>
      <xdr:row>38</xdr:row>
      <xdr:rowOff>60906</xdr:rowOff>
    </xdr:to>
    <xdr:sp macro="" textlink="">
      <xdr:nvSpPr>
        <xdr:cNvPr id="121" name="フローチャート: 判断 120"/>
        <xdr:cNvSpPr/>
      </xdr:nvSpPr>
      <xdr:spPr bwMode="auto">
        <a:xfrm>
          <a:off x="4254500" y="742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45683</xdr:rowOff>
    </xdr:from>
    <xdr:ext cx="762000" cy="259045"/>
    <xdr:sp macro="" textlink="">
      <xdr:nvSpPr>
        <xdr:cNvPr id="122" name="テキスト ボックス 121"/>
        <xdr:cNvSpPr txBox="1"/>
      </xdr:nvSpPr>
      <xdr:spPr>
        <a:xfrm>
          <a:off x="3924300" y="751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314737</xdr:rowOff>
    </xdr:from>
    <xdr:to>
      <xdr:col>18</xdr:col>
      <xdr:colOff>177800</xdr:colOff>
      <xdr:row>37</xdr:row>
      <xdr:rowOff>325177</xdr:rowOff>
    </xdr:to>
    <xdr:cxnSp macro="">
      <xdr:nvCxnSpPr>
        <xdr:cNvPr id="123" name="直線コネクタ 122"/>
        <xdr:cNvCxnSpPr/>
      </xdr:nvCxnSpPr>
      <xdr:spPr bwMode="auto">
        <a:xfrm flipV="1">
          <a:off x="2908300" y="7439437"/>
          <a:ext cx="698500" cy="1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300007</xdr:rowOff>
    </xdr:from>
    <xdr:to>
      <xdr:col>19</xdr:col>
      <xdr:colOff>38100</xdr:colOff>
      <xdr:row>38</xdr:row>
      <xdr:rowOff>58707</xdr:rowOff>
    </xdr:to>
    <xdr:sp macro="" textlink="">
      <xdr:nvSpPr>
        <xdr:cNvPr id="124" name="フローチャート: 判断 123"/>
        <xdr:cNvSpPr/>
      </xdr:nvSpPr>
      <xdr:spPr bwMode="auto">
        <a:xfrm>
          <a:off x="3556000" y="7424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43484</xdr:rowOff>
    </xdr:from>
    <xdr:ext cx="762000" cy="259045"/>
    <xdr:sp macro="" textlink="">
      <xdr:nvSpPr>
        <xdr:cNvPr id="125" name="テキスト ボックス 124"/>
        <xdr:cNvSpPr txBox="1"/>
      </xdr:nvSpPr>
      <xdr:spPr>
        <a:xfrm>
          <a:off x="3225800" y="751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300689</xdr:rowOff>
    </xdr:from>
    <xdr:to>
      <xdr:col>15</xdr:col>
      <xdr:colOff>101600</xdr:colOff>
      <xdr:row>38</xdr:row>
      <xdr:rowOff>59389</xdr:rowOff>
    </xdr:to>
    <xdr:sp macro="" textlink="">
      <xdr:nvSpPr>
        <xdr:cNvPr id="126" name="フローチャート: 判断 125"/>
        <xdr:cNvSpPr/>
      </xdr:nvSpPr>
      <xdr:spPr bwMode="auto">
        <a:xfrm>
          <a:off x="2857500" y="7425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44166</xdr:rowOff>
    </xdr:from>
    <xdr:ext cx="762000" cy="259045"/>
    <xdr:sp macro="" textlink="">
      <xdr:nvSpPr>
        <xdr:cNvPr id="127" name="テキスト ボックス 126"/>
        <xdr:cNvSpPr txBox="1"/>
      </xdr:nvSpPr>
      <xdr:spPr>
        <a:xfrm>
          <a:off x="2527300" y="751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237793</xdr:rowOff>
    </xdr:from>
    <xdr:to>
      <xdr:col>29</xdr:col>
      <xdr:colOff>177800</xdr:colOff>
      <xdr:row>37</xdr:row>
      <xdr:rowOff>339393</xdr:rowOff>
    </xdr:to>
    <xdr:sp macro="" textlink="">
      <xdr:nvSpPr>
        <xdr:cNvPr id="133" name="楕円 132"/>
        <xdr:cNvSpPr/>
      </xdr:nvSpPr>
      <xdr:spPr bwMode="auto">
        <a:xfrm>
          <a:off x="5600700" y="736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82870</xdr:rowOff>
    </xdr:from>
    <xdr:ext cx="762000" cy="259045"/>
    <xdr:sp macro="" textlink="">
      <xdr:nvSpPr>
        <xdr:cNvPr id="134" name="人口1人当たり決算額の推移該当値テキスト445"/>
        <xdr:cNvSpPr txBox="1"/>
      </xdr:nvSpPr>
      <xdr:spPr>
        <a:xfrm>
          <a:off x="5740400" y="720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253403</xdr:rowOff>
    </xdr:from>
    <xdr:to>
      <xdr:col>26</xdr:col>
      <xdr:colOff>101600</xdr:colOff>
      <xdr:row>38</xdr:row>
      <xdr:rowOff>12103</xdr:rowOff>
    </xdr:to>
    <xdr:sp macro="" textlink="">
      <xdr:nvSpPr>
        <xdr:cNvPr id="135" name="楕円 134"/>
        <xdr:cNvSpPr/>
      </xdr:nvSpPr>
      <xdr:spPr bwMode="auto">
        <a:xfrm>
          <a:off x="4953000" y="737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22280</xdr:rowOff>
    </xdr:from>
    <xdr:ext cx="736600" cy="259045"/>
    <xdr:sp macro="" textlink="">
      <xdr:nvSpPr>
        <xdr:cNvPr id="136" name="テキスト ボックス 135"/>
        <xdr:cNvSpPr txBox="1"/>
      </xdr:nvSpPr>
      <xdr:spPr>
        <a:xfrm>
          <a:off x="4622800" y="714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262406</xdr:rowOff>
    </xdr:from>
    <xdr:to>
      <xdr:col>22</xdr:col>
      <xdr:colOff>165100</xdr:colOff>
      <xdr:row>38</xdr:row>
      <xdr:rowOff>21106</xdr:rowOff>
    </xdr:to>
    <xdr:sp macro="" textlink="">
      <xdr:nvSpPr>
        <xdr:cNvPr id="137" name="楕円 136"/>
        <xdr:cNvSpPr/>
      </xdr:nvSpPr>
      <xdr:spPr bwMode="auto">
        <a:xfrm>
          <a:off x="4254500" y="738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31283</xdr:rowOff>
    </xdr:from>
    <xdr:ext cx="762000" cy="259045"/>
    <xdr:sp macro="" textlink="">
      <xdr:nvSpPr>
        <xdr:cNvPr id="138" name="テキスト ボックス 137"/>
        <xdr:cNvSpPr txBox="1"/>
      </xdr:nvSpPr>
      <xdr:spPr>
        <a:xfrm>
          <a:off x="3924300" y="71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263937</xdr:rowOff>
    </xdr:from>
    <xdr:to>
      <xdr:col>19</xdr:col>
      <xdr:colOff>38100</xdr:colOff>
      <xdr:row>38</xdr:row>
      <xdr:rowOff>22637</xdr:rowOff>
    </xdr:to>
    <xdr:sp macro="" textlink="">
      <xdr:nvSpPr>
        <xdr:cNvPr id="139" name="楕円 138"/>
        <xdr:cNvSpPr/>
      </xdr:nvSpPr>
      <xdr:spPr bwMode="auto">
        <a:xfrm>
          <a:off x="3556000" y="738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32814</xdr:rowOff>
    </xdr:from>
    <xdr:ext cx="762000" cy="259045"/>
    <xdr:sp macro="" textlink="">
      <xdr:nvSpPr>
        <xdr:cNvPr id="140" name="テキスト ボックス 139"/>
        <xdr:cNvSpPr txBox="1"/>
      </xdr:nvSpPr>
      <xdr:spPr>
        <a:xfrm>
          <a:off x="3225800" y="715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274377</xdr:rowOff>
    </xdr:from>
    <xdr:to>
      <xdr:col>15</xdr:col>
      <xdr:colOff>101600</xdr:colOff>
      <xdr:row>38</xdr:row>
      <xdr:rowOff>33077</xdr:rowOff>
    </xdr:to>
    <xdr:sp macro="" textlink="">
      <xdr:nvSpPr>
        <xdr:cNvPr id="141" name="楕円 140"/>
        <xdr:cNvSpPr/>
      </xdr:nvSpPr>
      <xdr:spPr bwMode="auto">
        <a:xfrm>
          <a:off x="2857500" y="739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43254</xdr:rowOff>
    </xdr:from>
    <xdr:ext cx="762000" cy="259045"/>
    <xdr:sp macro="" textlink="">
      <xdr:nvSpPr>
        <xdr:cNvPr id="142" name="テキスト ボックス 141"/>
        <xdr:cNvSpPr txBox="1"/>
      </xdr:nvSpPr>
      <xdr:spPr>
        <a:xfrm>
          <a:off x="2527300" y="71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18,285
18,042
96.56
16,001,124
15,179,036
708,575
6,340,732
13,831,930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161773</xdr:rowOff>
    </xdr:from>
    <xdr:to>
      <xdr:col>24</xdr:col>
      <xdr:colOff>63500</xdr:colOff>
      <xdr:row>36</xdr:row>
      <xdr:rowOff>77457</xdr:rowOff>
    </xdr:to>
    <xdr:cxnSp macro="">
      <xdr:nvCxnSpPr>
        <xdr:cNvPr id="61" name="直線コネクタ 60"/>
        <xdr:cNvCxnSpPr/>
      </xdr:nvCxnSpPr>
      <xdr:spPr>
        <a:xfrm flipV="1">
          <a:off x="3797300" y="6162523"/>
          <a:ext cx="8382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41123</xdr:rowOff>
    </xdr:from>
    <xdr:to>
      <xdr:col>19</xdr:col>
      <xdr:colOff>177800</xdr:colOff>
      <xdr:row>36</xdr:row>
      <xdr:rowOff>77457</xdr:rowOff>
    </xdr:to>
    <xdr:cxnSp macro="">
      <xdr:nvCxnSpPr>
        <xdr:cNvPr id="64" name="直線コネクタ 63"/>
        <xdr:cNvCxnSpPr/>
      </xdr:nvCxnSpPr>
      <xdr:spPr>
        <a:xfrm>
          <a:off x="2908300" y="6213323"/>
          <a:ext cx="8890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41123</xdr:rowOff>
    </xdr:from>
    <xdr:to>
      <xdr:col>15</xdr:col>
      <xdr:colOff>50800</xdr:colOff>
      <xdr:row>36</xdr:row>
      <xdr:rowOff>152832</xdr:rowOff>
    </xdr:to>
    <xdr:cxnSp macro="">
      <xdr:nvCxnSpPr>
        <xdr:cNvPr id="67" name="直線コネクタ 66"/>
        <xdr:cNvCxnSpPr/>
      </xdr:nvCxnSpPr>
      <xdr:spPr>
        <a:xfrm flipV="1">
          <a:off x="2019300" y="6213323"/>
          <a:ext cx="889000" cy="1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38430</xdr:rowOff>
    </xdr:from>
    <xdr:to>
      <xdr:col>15</xdr:col>
      <xdr:colOff>101600</xdr:colOff>
      <xdr:row>37</xdr:row>
      <xdr:rowOff>140030</xdr:rowOff>
    </xdr:to>
    <xdr:sp macro="" textlink="">
      <xdr:nvSpPr>
        <xdr:cNvPr id="68" name="フローチャート: 判断 67"/>
        <xdr:cNvSpPr/>
      </xdr:nvSpPr>
      <xdr:spPr>
        <a:xfrm>
          <a:off x="2857500" y="63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131157</xdr:rowOff>
    </xdr:from>
    <xdr:ext cx="534377" cy="259045"/>
    <xdr:sp macro="" textlink="">
      <xdr:nvSpPr>
        <xdr:cNvPr id="69" name="テキスト ボックス 68"/>
        <xdr:cNvSpPr txBox="1"/>
      </xdr:nvSpPr>
      <xdr:spPr>
        <a:xfrm>
          <a:off x="2641111" y="64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152832</xdr:rowOff>
    </xdr:from>
    <xdr:to>
      <xdr:col>10</xdr:col>
      <xdr:colOff>114300</xdr:colOff>
      <xdr:row>37</xdr:row>
      <xdr:rowOff>31826</xdr:rowOff>
    </xdr:to>
    <xdr:cxnSp macro="">
      <xdr:nvCxnSpPr>
        <xdr:cNvPr id="70" name="直線コネクタ 69"/>
        <xdr:cNvCxnSpPr/>
      </xdr:nvCxnSpPr>
      <xdr:spPr>
        <a:xfrm flipV="1">
          <a:off x="1130300" y="6325032"/>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30099</xdr:rowOff>
    </xdr:from>
    <xdr:to>
      <xdr:col>10</xdr:col>
      <xdr:colOff>165100</xdr:colOff>
      <xdr:row>38</xdr:row>
      <xdr:rowOff>131699</xdr:rowOff>
    </xdr:to>
    <xdr:sp macro="" textlink="">
      <xdr:nvSpPr>
        <xdr:cNvPr id="71" name="フローチャート: 判断 70"/>
        <xdr:cNvSpPr/>
      </xdr:nvSpPr>
      <xdr:spPr>
        <a:xfrm>
          <a:off x="1968500" y="654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122826</xdr:rowOff>
    </xdr:from>
    <xdr:ext cx="534377" cy="259045"/>
    <xdr:sp macro="" textlink="">
      <xdr:nvSpPr>
        <xdr:cNvPr id="72" name="テキスト ボックス 71"/>
        <xdr:cNvSpPr txBox="1"/>
      </xdr:nvSpPr>
      <xdr:spPr>
        <a:xfrm>
          <a:off x="1752111" y="66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43841</xdr:rowOff>
    </xdr:from>
    <xdr:to>
      <xdr:col>6</xdr:col>
      <xdr:colOff>38100</xdr:colOff>
      <xdr:row>38</xdr:row>
      <xdr:rowOff>145441</xdr:rowOff>
    </xdr:to>
    <xdr:sp macro="" textlink="">
      <xdr:nvSpPr>
        <xdr:cNvPr id="73" name="フローチャート: 判断 72"/>
        <xdr:cNvSpPr/>
      </xdr:nvSpPr>
      <xdr:spPr>
        <a:xfrm>
          <a:off x="1079500" y="65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136568</xdr:rowOff>
    </xdr:from>
    <xdr:ext cx="534377" cy="259045"/>
    <xdr:sp macro="" textlink="">
      <xdr:nvSpPr>
        <xdr:cNvPr id="74" name="テキスト ボックス 73"/>
        <xdr:cNvSpPr txBox="1"/>
      </xdr:nvSpPr>
      <xdr:spPr>
        <a:xfrm>
          <a:off x="863111" y="66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110973</xdr:rowOff>
    </xdr:from>
    <xdr:to>
      <xdr:col>24</xdr:col>
      <xdr:colOff>114300</xdr:colOff>
      <xdr:row>36</xdr:row>
      <xdr:rowOff>41123</xdr:rowOff>
    </xdr:to>
    <xdr:sp macro="" textlink="">
      <xdr:nvSpPr>
        <xdr:cNvPr id="80" name="楕円 79"/>
        <xdr:cNvSpPr/>
      </xdr:nvSpPr>
      <xdr:spPr>
        <a:xfrm>
          <a:off x="4584700" y="61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89400</xdr:rowOff>
    </xdr:from>
    <xdr:ext cx="599010" cy="259045"/>
    <xdr:sp macro="" textlink="">
      <xdr:nvSpPr>
        <xdr:cNvPr id="81" name="人件費該当値テキスト"/>
        <xdr:cNvSpPr txBox="1"/>
      </xdr:nvSpPr>
      <xdr:spPr>
        <a:xfrm>
          <a:off x="4686300" y="609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26657</xdr:rowOff>
    </xdr:from>
    <xdr:to>
      <xdr:col>20</xdr:col>
      <xdr:colOff>38100</xdr:colOff>
      <xdr:row>36</xdr:row>
      <xdr:rowOff>128257</xdr:rowOff>
    </xdr:to>
    <xdr:sp macro="" textlink="">
      <xdr:nvSpPr>
        <xdr:cNvPr id="82" name="楕円 81"/>
        <xdr:cNvSpPr/>
      </xdr:nvSpPr>
      <xdr:spPr>
        <a:xfrm>
          <a:off x="3746500" y="61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119384</xdr:rowOff>
    </xdr:from>
    <xdr:ext cx="534377" cy="259045"/>
    <xdr:sp macro="" textlink="">
      <xdr:nvSpPr>
        <xdr:cNvPr id="83" name="テキスト ボックス 82"/>
        <xdr:cNvSpPr txBox="1"/>
      </xdr:nvSpPr>
      <xdr:spPr>
        <a:xfrm>
          <a:off x="3530111" y="62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161773</xdr:rowOff>
    </xdr:from>
    <xdr:to>
      <xdr:col>15</xdr:col>
      <xdr:colOff>101600</xdr:colOff>
      <xdr:row>36</xdr:row>
      <xdr:rowOff>91923</xdr:rowOff>
    </xdr:to>
    <xdr:sp macro="" textlink="">
      <xdr:nvSpPr>
        <xdr:cNvPr id="84" name="楕円 83"/>
        <xdr:cNvSpPr/>
      </xdr:nvSpPr>
      <xdr:spPr>
        <a:xfrm>
          <a:off x="2857500" y="61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108450</xdr:rowOff>
    </xdr:from>
    <xdr:ext cx="599010" cy="259045"/>
    <xdr:sp macro="" textlink="">
      <xdr:nvSpPr>
        <xdr:cNvPr id="85" name="テキスト ボックス 84"/>
        <xdr:cNvSpPr txBox="1"/>
      </xdr:nvSpPr>
      <xdr:spPr>
        <a:xfrm>
          <a:off x="2608795" y="593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102032</xdr:rowOff>
    </xdr:from>
    <xdr:to>
      <xdr:col>10</xdr:col>
      <xdr:colOff>165100</xdr:colOff>
      <xdr:row>37</xdr:row>
      <xdr:rowOff>32182</xdr:rowOff>
    </xdr:to>
    <xdr:sp macro="" textlink="">
      <xdr:nvSpPr>
        <xdr:cNvPr id="86" name="楕円 85"/>
        <xdr:cNvSpPr/>
      </xdr:nvSpPr>
      <xdr:spPr>
        <a:xfrm>
          <a:off x="1968500" y="62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48709</xdr:rowOff>
    </xdr:from>
    <xdr:ext cx="534377" cy="259045"/>
    <xdr:sp macro="" textlink="">
      <xdr:nvSpPr>
        <xdr:cNvPr id="87" name="テキスト ボックス 86"/>
        <xdr:cNvSpPr txBox="1"/>
      </xdr:nvSpPr>
      <xdr:spPr>
        <a:xfrm>
          <a:off x="1752111" y="60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152476</xdr:rowOff>
    </xdr:from>
    <xdr:to>
      <xdr:col>6</xdr:col>
      <xdr:colOff>38100</xdr:colOff>
      <xdr:row>37</xdr:row>
      <xdr:rowOff>82626</xdr:rowOff>
    </xdr:to>
    <xdr:sp macro="" textlink="">
      <xdr:nvSpPr>
        <xdr:cNvPr id="88" name="楕円 87"/>
        <xdr:cNvSpPr/>
      </xdr:nvSpPr>
      <xdr:spPr>
        <a:xfrm>
          <a:off x="1079500" y="63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99153</xdr:rowOff>
    </xdr:from>
    <xdr:ext cx="534377" cy="259045"/>
    <xdr:sp macro="" textlink="">
      <xdr:nvSpPr>
        <xdr:cNvPr id="89" name="テキスト ボックス 88"/>
        <xdr:cNvSpPr txBox="1"/>
      </xdr:nvSpPr>
      <xdr:spPr>
        <a:xfrm>
          <a:off x="863111" y="609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10914</xdr:rowOff>
    </xdr:from>
    <xdr:to>
      <xdr:col>24</xdr:col>
      <xdr:colOff>63500</xdr:colOff>
      <xdr:row>58</xdr:row>
      <xdr:rowOff>33827</xdr:rowOff>
    </xdr:to>
    <xdr:cxnSp macro="">
      <xdr:nvCxnSpPr>
        <xdr:cNvPr id="118" name="直線コネクタ 117"/>
        <xdr:cNvCxnSpPr/>
      </xdr:nvCxnSpPr>
      <xdr:spPr>
        <a:xfrm flipV="1">
          <a:off x="3797300" y="9955014"/>
          <a:ext cx="8382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30311</xdr:rowOff>
    </xdr:from>
    <xdr:to>
      <xdr:col>19</xdr:col>
      <xdr:colOff>177800</xdr:colOff>
      <xdr:row>58</xdr:row>
      <xdr:rowOff>33827</xdr:rowOff>
    </xdr:to>
    <xdr:cxnSp macro="">
      <xdr:nvCxnSpPr>
        <xdr:cNvPr id="121" name="直線コネクタ 120"/>
        <xdr:cNvCxnSpPr/>
      </xdr:nvCxnSpPr>
      <xdr:spPr>
        <a:xfrm>
          <a:off x="2908300" y="9974411"/>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23297</xdr:rowOff>
    </xdr:from>
    <xdr:to>
      <xdr:col>15</xdr:col>
      <xdr:colOff>50800</xdr:colOff>
      <xdr:row>58</xdr:row>
      <xdr:rowOff>30311</xdr:rowOff>
    </xdr:to>
    <xdr:cxnSp macro="">
      <xdr:nvCxnSpPr>
        <xdr:cNvPr id="124" name="直線コネクタ 123"/>
        <xdr:cNvCxnSpPr/>
      </xdr:nvCxnSpPr>
      <xdr:spPr>
        <a:xfrm>
          <a:off x="2019300" y="9967397"/>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24391</xdr:rowOff>
    </xdr:from>
    <xdr:to>
      <xdr:col>15</xdr:col>
      <xdr:colOff>101600</xdr:colOff>
      <xdr:row>58</xdr:row>
      <xdr:rowOff>125991</xdr:rowOff>
    </xdr:to>
    <xdr:sp macro="" textlink="">
      <xdr:nvSpPr>
        <xdr:cNvPr id="125" name="フローチャート: 判断 124"/>
        <xdr:cNvSpPr/>
      </xdr:nvSpPr>
      <xdr:spPr>
        <a:xfrm>
          <a:off x="2857500" y="9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117118</xdr:rowOff>
    </xdr:from>
    <xdr:ext cx="534377" cy="259045"/>
    <xdr:sp macro="" textlink="">
      <xdr:nvSpPr>
        <xdr:cNvPr id="126" name="テキスト ボックス 125"/>
        <xdr:cNvSpPr txBox="1"/>
      </xdr:nvSpPr>
      <xdr:spPr>
        <a:xfrm>
          <a:off x="2641111" y="100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23297</xdr:rowOff>
    </xdr:from>
    <xdr:to>
      <xdr:col>10</xdr:col>
      <xdr:colOff>114300</xdr:colOff>
      <xdr:row>58</xdr:row>
      <xdr:rowOff>72276</xdr:rowOff>
    </xdr:to>
    <xdr:cxnSp macro="">
      <xdr:nvCxnSpPr>
        <xdr:cNvPr id="127" name="直線コネクタ 126"/>
        <xdr:cNvCxnSpPr/>
      </xdr:nvCxnSpPr>
      <xdr:spPr>
        <a:xfrm flipV="1">
          <a:off x="1130300" y="9967397"/>
          <a:ext cx="889000" cy="4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25753</xdr:rowOff>
    </xdr:from>
    <xdr:to>
      <xdr:col>10</xdr:col>
      <xdr:colOff>165100</xdr:colOff>
      <xdr:row>58</xdr:row>
      <xdr:rowOff>127353</xdr:rowOff>
    </xdr:to>
    <xdr:sp macro="" textlink="">
      <xdr:nvSpPr>
        <xdr:cNvPr id="128" name="フローチャート: 判断 127"/>
        <xdr:cNvSpPr/>
      </xdr:nvSpPr>
      <xdr:spPr>
        <a:xfrm>
          <a:off x="1968500" y="996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118480</xdr:rowOff>
    </xdr:from>
    <xdr:ext cx="534377" cy="259045"/>
    <xdr:sp macro="" textlink="">
      <xdr:nvSpPr>
        <xdr:cNvPr id="129" name="テキスト ボックス 128"/>
        <xdr:cNvSpPr txBox="1"/>
      </xdr:nvSpPr>
      <xdr:spPr>
        <a:xfrm>
          <a:off x="1752111" y="1006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34065</xdr:rowOff>
    </xdr:from>
    <xdr:to>
      <xdr:col>6</xdr:col>
      <xdr:colOff>38100</xdr:colOff>
      <xdr:row>58</xdr:row>
      <xdr:rowOff>135665</xdr:rowOff>
    </xdr:to>
    <xdr:sp macro="" textlink="">
      <xdr:nvSpPr>
        <xdr:cNvPr id="130" name="フローチャート: 判断 129"/>
        <xdr:cNvSpPr/>
      </xdr:nvSpPr>
      <xdr:spPr>
        <a:xfrm>
          <a:off x="1079500" y="997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126792</xdr:rowOff>
    </xdr:from>
    <xdr:ext cx="534377" cy="259045"/>
    <xdr:sp macro="" textlink="">
      <xdr:nvSpPr>
        <xdr:cNvPr id="131" name="テキスト ボックス 130"/>
        <xdr:cNvSpPr txBox="1"/>
      </xdr:nvSpPr>
      <xdr:spPr>
        <a:xfrm>
          <a:off x="863111" y="100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131564</xdr:rowOff>
    </xdr:from>
    <xdr:to>
      <xdr:col>24</xdr:col>
      <xdr:colOff>114300</xdr:colOff>
      <xdr:row>58</xdr:row>
      <xdr:rowOff>61714</xdr:rowOff>
    </xdr:to>
    <xdr:sp macro="" textlink="">
      <xdr:nvSpPr>
        <xdr:cNvPr id="137" name="楕円 136"/>
        <xdr:cNvSpPr/>
      </xdr:nvSpPr>
      <xdr:spPr>
        <a:xfrm>
          <a:off x="4584700" y="99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90941</xdr:rowOff>
    </xdr:from>
    <xdr:ext cx="599010" cy="259045"/>
    <xdr:sp macro="" textlink="">
      <xdr:nvSpPr>
        <xdr:cNvPr id="138" name="物件費該当値テキスト"/>
        <xdr:cNvSpPr txBox="1"/>
      </xdr:nvSpPr>
      <xdr:spPr>
        <a:xfrm>
          <a:off x="4686300" y="96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154477</xdr:rowOff>
    </xdr:from>
    <xdr:to>
      <xdr:col>20</xdr:col>
      <xdr:colOff>38100</xdr:colOff>
      <xdr:row>58</xdr:row>
      <xdr:rowOff>84627</xdr:rowOff>
    </xdr:to>
    <xdr:sp macro="" textlink="">
      <xdr:nvSpPr>
        <xdr:cNvPr id="139" name="楕円 138"/>
        <xdr:cNvSpPr/>
      </xdr:nvSpPr>
      <xdr:spPr>
        <a:xfrm>
          <a:off x="3746500" y="99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75754</xdr:rowOff>
    </xdr:from>
    <xdr:ext cx="534377" cy="259045"/>
    <xdr:sp macro="" textlink="">
      <xdr:nvSpPr>
        <xdr:cNvPr id="140" name="テキスト ボックス 139"/>
        <xdr:cNvSpPr txBox="1"/>
      </xdr:nvSpPr>
      <xdr:spPr>
        <a:xfrm>
          <a:off x="3530111" y="100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150961</xdr:rowOff>
    </xdr:from>
    <xdr:to>
      <xdr:col>15</xdr:col>
      <xdr:colOff>101600</xdr:colOff>
      <xdr:row>58</xdr:row>
      <xdr:rowOff>81111</xdr:rowOff>
    </xdr:to>
    <xdr:sp macro="" textlink="">
      <xdr:nvSpPr>
        <xdr:cNvPr id="141" name="楕円 140"/>
        <xdr:cNvSpPr/>
      </xdr:nvSpPr>
      <xdr:spPr>
        <a:xfrm>
          <a:off x="2857500" y="99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97638</xdr:rowOff>
    </xdr:from>
    <xdr:ext cx="534377" cy="259045"/>
    <xdr:sp macro="" textlink="">
      <xdr:nvSpPr>
        <xdr:cNvPr id="142" name="テキスト ボックス 141"/>
        <xdr:cNvSpPr txBox="1"/>
      </xdr:nvSpPr>
      <xdr:spPr>
        <a:xfrm>
          <a:off x="2641111" y="96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143947</xdr:rowOff>
    </xdr:from>
    <xdr:to>
      <xdr:col>10</xdr:col>
      <xdr:colOff>165100</xdr:colOff>
      <xdr:row>58</xdr:row>
      <xdr:rowOff>74097</xdr:rowOff>
    </xdr:to>
    <xdr:sp macro="" textlink="">
      <xdr:nvSpPr>
        <xdr:cNvPr id="143" name="楕円 142"/>
        <xdr:cNvSpPr/>
      </xdr:nvSpPr>
      <xdr:spPr>
        <a:xfrm>
          <a:off x="1968500" y="99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90624</xdr:rowOff>
    </xdr:from>
    <xdr:ext cx="599010" cy="259045"/>
    <xdr:sp macro="" textlink="">
      <xdr:nvSpPr>
        <xdr:cNvPr id="144" name="テキスト ボックス 143"/>
        <xdr:cNvSpPr txBox="1"/>
      </xdr:nvSpPr>
      <xdr:spPr>
        <a:xfrm>
          <a:off x="1719795" y="969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21476</xdr:rowOff>
    </xdr:from>
    <xdr:to>
      <xdr:col>6</xdr:col>
      <xdr:colOff>38100</xdr:colOff>
      <xdr:row>58</xdr:row>
      <xdr:rowOff>123076</xdr:rowOff>
    </xdr:to>
    <xdr:sp macro="" textlink="">
      <xdr:nvSpPr>
        <xdr:cNvPr id="145" name="楕円 144"/>
        <xdr:cNvSpPr/>
      </xdr:nvSpPr>
      <xdr:spPr>
        <a:xfrm>
          <a:off x="1079500" y="99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139603</xdr:rowOff>
    </xdr:from>
    <xdr:ext cx="534377" cy="259045"/>
    <xdr:sp macro="" textlink="">
      <xdr:nvSpPr>
        <xdr:cNvPr id="146" name="テキスト ボックス 145"/>
        <xdr:cNvSpPr txBox="1"/>
      </xdr:nvSpPr>
      <xdr:spPr>
        <a:xfrm>
          <a:off x="863111" y="974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163116</xdr:rowOff>
    </xdr:from>
    <xdr:to>
      <xdr:col>24</xdr:col>
      <xdr:colOff>63500</xdr:colOff>
      <xdr:row>78</xdr:row>
      <xdr:rowOff>165777</xdr:rowOff>
    </xdr:to>
    <xdr:cxnSp macro="">
      <xdr:nvCxnSpPr>
        <xdr:cNvPr id="177" name="直線コネクタ 176"/>
        <xdr:cNvCxnSpPr/>
      </xdr:nvCxnSpPr>
      <xdr:spPr>
        <a:xfrm flipV="1">
          <a:off x="3797300" y="13536216"/>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157335</xdr:rowOff>
    </xdr:from>
    <xdr:to>
      <xdr:col>19</xdr:col>
      <xdr:colOff>177800</xdr:colOff>
      <xdr:row>78</xdr:row>
      <xdr:rowOff>165777</xdr:rowOff>
    </xdr:to>
    <xdr:cxnSp macro="">
      <xdr:nvCxnSpPr>
        <xdr:cNvPr id="180" name="直線コネクタ 179"/>
        <xdr:cNvCxnSpPr/>
      </xdr:nvCxnSpPr>
      <xdr:spPr>
        <a:xfrm>
          <a:off x="2908300" y="13530435"/>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157335</xdr:rowOff>
    </xdr:from>
    <xdr:to>
      <xdr:col>15</xdr:col>
      <xdr:colOff>50800</xdr:colOff>
      <xdr:row>78</xdr:row>
      <xdr:rowOff>157547</xdr:rowOff>
    </xdr:to>
    <xdr:cxnSp macro="">
      <xdr:nvCxnSpPr>
        <xdr:cNvPr id="183" name="直線コネクタ 182"/>
        <xdr:cNvCxnSpPr/>
      </xdr:nvCxnSpPr>
      <xdr:spPr>
        <a:xfrm flipV="1">
          <a:off x="2019300" y="13530435"/>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87365</xdr:rowOff>
    </xdr:from>
    <xdr:to>
      <xdr:col>15</xdr:col>
      <xdr:colOff>101600</xdr:colOff>
      <xdr:row>79</xdr:row>
      <xdr:rowOff>17515</xdr:rowOff>
    </xdr:to>
    <xdr:sp macro="" textlink="">
      <xdr:nvSpPr>
        <xdr:cNvPr id="184" name="フローチャート: 判断 183"/>
        <xdr:cNvSpPr/>
      </xdr:nvSpPr>
      <xdr:spPr>
        <a:xfrm>
          <a:off x="2857500" y="134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34042</xdr:rowOff>
    </xdr:from>
    <xdr:ext cx="469744" cy="259045"/>
    <xdr:sp macro="" textlink="">
      <xdr:nvSpPr>
        <xdr:cNvPr id="185" name="テキスト ボックス 184"/>
        <xdr:cNvSpPr txBox="1"/>
      </xdr:nvSpPr>
      <xdr:spPr>
        <a:xfrm>
          <a:off x="2673428" y="13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157547</xdr:rowOff>
    </xdr:from>
    <xdr:to>
      <xdr:col>10</xdr:col>
      <xdr:colOff>114300</xdr:colOff>
      <xdr:row>78</xdr:row>
      <xdr:rowOff>158429</xdr:rowOff>
    </xdr:to>
    <xdr:cxnSp macro="">
      <xdr:nvCxnSpPr>
        <xdr:cNvPr id="186" name="直線コネクタ 185"/>
        <xdr:cNvCxnSpPr/>
      </xdr:nvCxnSpPr>
      <xdr:spPr>
        <a:xfrm flipV="1">
          <a:off x="1130300" y="1353064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136351</xdr:rowOff>
    </xdr:from>
    <xdr:to>
      <xdr:col>10</xdr:col>
      <xdr:colOff>165100</xdr:colOff>
      <xdr:row>79</xdr:row>
      <xdr:rowOff>66501</xdr:rowOff>
    </xdr:to>
    <xdr:sp macro="" textlink="">
      <xdr:nvSpPr>
        <xdr:cNvPr id="187" name="フローチャート: 判断 186"/>
        <xdr:cNvSpPr/>
      </xdr:nvSpPr>
      <xdr:spPr>
        <a:xfrm>
          <a:off x="1968500" y="1350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57628</xdr:rowOff>
    </xdr:from>
    <xdr:ext cx="469744" cy="259045"/>
    <xdr:sp macro="" textlink="">
      <xdr:nvSpPr>
        <xdr:cNvPr id="188" name="テキスト ボックス 187"/>
        <xdr:cNvSpPr txBox="1"/>
      </xdr:nvSpPr>
      <xdr:spPr>
        <a:xfrm>
          <a:off x="1784428" y="1360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128481</xdr:rowOff>
    </xdr:from>
    <xdr:to>
      <xdr:col>6</xdr:col>
      <xdr:colOff>38100</xdr:colOff>
      <xdr:row>79</xdr:row>
      <xdr:rowOff>58631</xdr:rowOff>
    </xdr:to>
    <xdr:sp macro="" textlink="">
      <xdr:nvSpPr>
        <xdr:cNvPr id="189" name="フローチャート: 判断 188"/>
        <xdr:cNvSpPr/>
      </xdr:nvSpPr>
      <xdr:spPr>
        <a:xfrm>
          <a:off x="1079500" y="135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49758</xdr:rowOff>
    </xdr:from>
    <xdr:ext cx="469744" cy="259045"/>
    <xdr:sp macro="" textlink="">
      <xdr:nvSpPr>
        <xdr:cNvPr id="190" name="テキスト ボックス 189"/>
        <xdr:cNvSpPr txBox="1"/>
      </xdr:nvSpPr>
      <xdr:spPr>
        <a:xfrm>
          <a:off x="895428" y="1359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112316</xdr:rowOff>
    </xdr:from>
    <xdr:to>
      <xdr:col>24</xdr:col>
      <xdr:colOff>114300</xdr:colOff>
      <xdr:row>79</xdr:row>
      <xdr:rowOff>42466</xdr:rowOff>
    </xdr:to>
    <xdr:sp macro="" textlink="">
      <xdr:nvSpPr>
        <xdr:cNvPr id="196" name="楕円 195"/>
        <xdr:cNvSpPr/>
      </xdr:nvSpPr>
      <xdr:spPr>
        <a:xfrm>
          <a:off x="4584700" y="134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27243</xdr:rowOff>
    </xdr:from>
    <xdr:ext cx="469744" cy="259045"/>
    <xdr:sp macro="" textlink="">
      <xdr:nvSpPr>
        <xdr:cNvPr id="197" name="維持補修費該当値テキスト"/>
        <xdr:cNvSpPr txBox="1"/>
      </xdr:nvSpPr>
      <xdr:spPr>
        <a:xfrm>
          <a:off x="4686300" y="1340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114977</xdr:rowOff>
    </xdr:from>
    <xdr:to>
      <xdr:col>20</xdr:col>
      <xdr:colOff>38100</xdr:colOff>
      <xdr:row>79</xdr:row>
      <xdr:rowOff>45127</xdr:rowOff>
    </xdr:to>
    <xdr:sp macro="" textlink="">
      <xdr:nvSpPr>
        <xdr:cNvPr id="198" name="楕円 197"/>
        <xdr:cNvSpPr/>
      </xdr:nvSpPr>
      <xdr:spPr>
        <a:xfrm>
          <a:off x="3746500" y="134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36254</xdr:rowOff>
    </xdr:from>
    <xdr:ext cx="469744" cy="259045"/>
    <xdr:sp macro="" textlink="">
      <xdr:nvSpPr>
        <xdr:cNvPr id="199" name="テキスト ボックス 198"/>
        <xdr:cNvSpPr txBox="1"/>
      </xdr:nvSpPr>
      <xdr:spPr>
        <a:xfrm>
          <a:off x="3562428" y="135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106535</xdr:rowOff>
    </xdr:from>
    <xdr:to>
      <xdr:col>15</xdr:col>
      <xdr:colOff>101600</xdr:colOff>
      <xdr:row>79</xdr:row>
      <xdr:rowOff>36685</xdr:rowOff>
    </xdr:to>
    <xdr:sp macro="" textlink="">
      <xdr:nvSpPr>
        <xdr:cNvPr id="200" name="楕円 199"/>
        <xdr:cNvSpPr/>
      </xdr:nvSpPr>
      <xdr:spPr>
        <a:xfrm>
          <a:off x="2857500" y="134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27812</xdr:rowOff>
    </xdr:from>
    <xdr:ext cx="469744" cy="259045"/>
    <xdr:sp macro="" textlink="">
      <xdr:nvSpPr>
        <xdr:cNvPr id="201" name="テキスト ボックス 200"/>
        <xdr:cNvSpPr txBox="1"/>
      </xdr:nvSpPr>
      <xdr:spPr>
        <a:xfrm>
          <a:off x="2673428" y="1357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106747</xdr:rowOff>
    </xdr:from>
    <xdr:to>
      <xdr:col>10</xdr:col>
      <xdr:colOff>165100</xdr:colOff>
      <xdr:row>79</xdr:row>
      <xdr:rowOff>36897</xdr:rowOff>
    </xdr:to>
    <xdr:sp macro="" textlink="">
      <xdr:nvSpPr>
        <xdr:cNvPr id="202" name="楕円 201"/>
        <xdr:cNvSpPr/>
      </xdr:nvSpPr>
      <xdr:spPr>
        <a:xfrm>
          <a:off x="1968500" y="134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53424</xdr:rowOff>
    </xdr:from>
    <xdr:ext cx="469744" cy="259045"/>
    <xdr:sp macro="" textlink="">
      <xdr:nvSpPr>
        <xdr:cNvPr id="203" name="テキスト ボックス 202"/>
        <xdr:cNvSpPr txBox="1"/>
      </xdr:nvSpPr>
      <xdr:spPr>
        <a:xfrm>
          <a:off x="1784428" y="1325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107629</xdr:rowOff>
    </xdr:from>
    <xdr:to>
      <xdr:col>6</xdr:col>
      <xdr:colOff>38100</xdr:colOff>
      <xdr:row>79</xdr:row>
      <xdr:rowOff>37779</xdr:rowOff>
    </xdr:to>
    <xdr:sp macro="" textlink="">
      <xdr:nvSpPr>
        <xdr:cNvPr id="204" name="楕円 203"/>
        <xdr:cNvSpPr/>
      </xdr:nvSpPr>
      <xdr:spPr>
        <a:xfrm>
          <a:off x="1079500" y="134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54306</xdr:rowOff>
    </xdr:from>
    <xdr:ext cx="469744" cy="259045"/>
    <xdr:sp macro="" textlink="">
      <xdr:nvSpPr>
        <xdr:cNvPr id="205" name="テキスト ボックス 204"/>
        <xdr:cNvSpPr txBox="1"/>
      </xdr:nvSpPr>
      <xdr:spPr>
        <a:xfrm>
          <a:off x="895428" y="1325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105476</xdr:rowOff>
    </xdr:from>
    <xdr:to>
      <xdr:col>24</xdr:col>
      <xdr:colOff>63500</xdr:colOff>
      <xdr:row>94</xdr:row>
      <xdr:rowOff>42087</xdr:rowOff>
    </xdr:to>
    <xdr:cxnSp macro="">
      <xdr:nvCxnSpPr>
        <xdr:cNvPr id="237" name="直線コネクタ 236"/>
        <xdr:cNvCxnSpPr/>
      </xdr:nvCxnSpPr>
      <xdr:spPr>
        <a:xfrm>
          <a:off x="3797300" y="16050326"/>
          <a:ext cx="838200" cy="10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105476</xdr:rowOff>
    </xdr:from>
    <xdr:to>
      <xdr:col>19</xdr:col>
      <xdr:colOff>177800</xdr:colOff>
      <xdr:row>95</xdr:row>
      <xdr:rowOff>71718</xdr:rowOff>
    </xdr:to>
    <xdr:cxnSp macro="">
      <xdr:nvCxnSpPr>
        <xdr:cNvPr id="240" name="直線コネクタ 239"/>
        <xdr:cNvCxnSpPr/>
      </xdr:nvCxnSpPr>
      <xdr:spPr>
        <a:xfrm flipV="1">
          <a:off x="2908300" y="16050326"/>
          <a:ext cx="889000" cy="30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71718</xdr:rowOff>
    </xdr:from>
    <xdr:to>
      <xdr:col>15</xdr:col>
      <xdr:colOff>50800</xdr:colOff>
      <xdr:row>95</xdr:row>
      <xdr:rowOff>86589</xdr:rowOff>
    </xdr:to>
    <xdr:cxnSp macro="">
      <xdr:nvCxnSpPr>
        <xdr:cNvPr id="243" name="直線コネクタ 242"/>
        <xdr:cNvCxnSpPr/>
      </xdr:nvCxnSpPr>
      <xdr:spPr>
        <a:xfrm flipV="1">
          <a:off x="2019300" y="16359468"/>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134021</xdr:rowOff>
    </xdr:from>
    <xdr:to>
      <xdr:col>15</xdr:col>
      <xdr:colOff>101600</xdr:colOff>
      <xdr:row>98</xdr:row>
      <xdr:rowOff>64171</xdr:rowOff>
    </xdr:to>
    <xdr:sp macro="" textlink="">
      <xdr:nvSpPr>
        <xdr:cNvPr id="244" name="フローチャート: 判断 243"/>
        <xdr:cNvSpPr/>
      </xdr:nvSpPr>
      <xdr:spPr>
        <a:xfrm>
          <a:off x="2857500" y="1676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55298</xdr:rowOff>
    </xdr:from>
    <xdr:ext cx="534377" cy="259045"/>
    <xdr:sp macro="" textlink="">
      <xdr:nvSpPr>
        <xdr:cNvPr id="245" name="テキスト ボックス 244"/>
        <xdr:cNvSpPr txBox="1"/>
      </xdr:nvSpPr>
      <xdr:spPr>
        <a:xfrm>
          <a:off x="2641111" y="16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86589</xdr:rowOff>
    </xdr:from>
    <xdr:to>
      <xdr:col>10</xdr:col>
      <xdr:colOff>114300</xdr:colOff>
      <xdr:row>95</xdr:row>
      <xdr:rowOff>126789</xdr:rowOff>
    </xdr:to>
    <xdr:cxnSp macro="">
      <xdr:nvCxnSpPr>
        <xdr:cNvPr id="246" name="直線コネクタ 245"/>
        <xdr:cNvCxnSpPr/>
      </xdr:nvCxnSpPr>
      <xdr:spPr>
        <a:xfrm flipV="1">
          <a:off x="1130300" y="16374339"/>
          <a:ext cx="889000" cy="4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149817</xdr:rowOff>
    </xdr:from>
    <xdr:to>
      <xdr:col>10</xdr:col>
      <xdr:colOff>165100</xdr:colOff>
      <xdr:row>98</xdr:row>
      <xdr:rowOff>79967</xdr:rowOff>
    </xdr:to>
    <xdr:sp macro="" textlink="">
      <xdr:nvSpPr>
        <xdr:cNvPr id="247" name="フローチャート: 判断 246"/>
        <xdr:cNvSpPr/>
      </xdr:nvSpPr>
      <xdr:spPr>
        <a:xfrm>
          <a:off x="1968500" y="167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71094</xdr:rowOff>
    </xdr:from>
    <xdr:ext cx="534377" cy="259045"/>
    <xdr:sp macro="" textlink="">
      <xdr:nvSpPr>
        <xdr:cNvPr id="248" name="テキスト ボックス 247"/>
        <xdr:cNvSpPr txBox="1"/>
      </xdr:nvSpPr>
      <xdr:spPr>
        <a:xfrm>
          <a:off x="1752111" y="168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21365</xdr:rowOff>
    </xdr:from>
    <xdr:to>
      <xdr:col>6</xdr:col>
      <xdr:colOff>38100</xdr:colOff>
      <xdr:row>98</xdr:row>
      <xdr:rowOff>122965</xdr:rowOff>
    </xdr:to>
    <xdr:sp macro="" textlink="">
      <xdr:nvSpPr>
        <xdr:cNvPr id="249" name="フローチャート: 判断 248"/>
        <xdr:cNvSpPr/>
      </xdr:nvSpPr>
      <xdr:spPr>
        <a:xfrm>
          <a:off x="1079500" y="1682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114092</xdr:rowOff>
    </xdr:from>
    <xdr:ext cx="534377" cy="259045"/>
    <xdr:sp macro="" textlink="">
      <xdr:nvSpPr>
        <xdr:cNvPr id="250" name="テキスト ボックス 249"/>
        <xdr:cNvSpPr txBox="1"/>
      </xdr:nvSpPr>
      <xdr:spPr>
        <a:xfrm>
          <a:off x="863111" y="169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162737</xdr:rowOff>
    </xdr:from>
    <xdr:to>
      <xdr:col>24</xdr:col>
      <xdr:colOff>114300</xdr:colOff>
      <xdr:row>94</xdr:row>
      <xdr:rowOff>92887</xdr:rowOff>
    </xdr:to>
    <xdr:sp macro="" textlink="">
      <xdr:nvSpPr>
        <xdr:cNvPr id="256" name="楕円 255"/>
        <xdr:cNvSpPr/>
      </xdr:nvSpPr>
      <xdr:spPr>
        <a:xfrm>
          <a:off x="4584700" y="161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14164</xdr:rowOff>
    </xdr:from>
    <xdr:ext cx="599010" cy="259045"/>
    <xdr:sp macro="" textlink="">
      <xdr:nvSpPr>
        <xdr:cNvPr id="257" name="扶助費該当値テキスト"/>
        <xdr:cNvSpPr txBox="1"/>
      </xdr:nvSpPr>
      <xdr:spPr>
        <a:xfrm>
          <a:off x="4686300" y="1595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54676</xdr:rowOff>
    </xdr:from>
    <xdr:to>
      <xdr:col>20</xdr:col>
      <xdr:colOff>38100</xdr:colOff>
      <xdr:row>93</xdr:row>
      <xdr:rowOff>156276</xdr:rowOff>
    </xdr:to>
    <xdr:sp macro="" textlink="">
      <xdr:nvSpPr>
        <xdr:cNvPr id="258" name="楕円 257"/>
        <xdr:cNvSpPr/>
      </xdr:nvSpPr>
      <xdr:spPr>
        <a:xfrm>
          <a:off x="3746500" y="159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1353</xdr:rowOff>
    </xdr:from>
    <xdr:ext cx="599010" cy="259045"/>
    <xdr:sp macro="" textlink="">
      <xdr:nvSpPr>
        <xdr:cNvPr id="259" name="テキスト ボックス 258"/>
        <xdr:cNvSpPr txBox="1"/>
      </xdr:nvSpPr>
      <xdr:spPr>
        <a:xfrm>
          <a:off x="3497795" y="157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20918</xdr:rowOff>
    </xdr:from>
    <xdr:to>
      <xdr:col>15</xdr:col>
      <xdr:colOff>101600</xdr:colOff>
      <xdr:row>95</xdr:row>
      <xdr:rowOff>122518</xdr:rowOff>
    </xdr:to>
    <xdr:sp macro="" textlink="">
      <xdr:nvSpPr>
        <xdr:cNvPr id="260" name="楕円 259"/>
        <xdr:cNvSpPr/>
      </xdr:nvSpPr>
      <xdr:spPr>
        <a:xfrm>
          <a:off x="2857500" y="163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139045</xdr:rowOff>
    </xdr:from>
    <xdr:ext cx="599010" cy="259045"/>
    <xdr:sp macro="" textlink="">
      <xdr:nvSpPr>
        <xdr:cNvPr id="261" name="テキスト ボックス 260"/>
        <xdr:cNvSpPr txBox="1"/>
      </xdr:nvSpPr>
      <xdr:spPr>
        <a:xfrm>
          <a:off x="2608795" y="1608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35789</xdr:rowOff>
    </xdr:from>
    <xdr:to>
      <xdr:col>10</xdr:col>
      <xdr:colOff>165100</xdr:colOff>
      <xdr:row>95</xdr:row>
      <xdr:rowOff>137389</xdr:rowOff>
    </xdr:to>
    <xdr:sp macro="" textlink="">
      <xdr:nvSpPr>
        <xdr:cNvPr id="262" name="楕円 261"/>
        <xdr:cNvSpPr/>
      </xdr:nvSpPr>
      <xdr:spPr>
        <a:xfrm>
          <a:off x="1968500" y="163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153916</xdr:rowOff>
    </xdr:from>
    <xdr:ext cx="599010" cy="259045"/>
    <xdr:sp macro="" textlink="">
      <xdr:nvSpPr>
        <xdr:cNvPr id="263" name="テキスト ボックス 262"/>
        <xdr:cNvSpPr txBox="1"/>
      </xdr:nvSpPr>
      <xdr:spPr>
        <a:xfrm>
          <a:off x="1719795" y="1609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75989</xdr:rowOff>
    </xdr:from>
    <xdr:to>
      <xdr:col>6</xdr:col>
      <xdr:colOff>38100</xdr:colOff>
      <xdr:row>96</xdr:row>
      <xdr:rowOff>6139</xdr:rowOff>
    </xdr:to>
    <xdr:sp macro="" textlink="">
      <xdr:nvSpPr>
        <xdr:cNvPr id="264" name="楕円 263"/>
        <xdr:cNvSpPr/>
      </xdr:nvSpPr>
      <xdr:spPr>
        <a:xfrm>
          <a:off x="1079500" y="163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22666</xdr:rowOff>
    </xdr:from>
    <xdr:ext cx="599010" cy="259045"/>
    <xdr:sp macro="" textlink="">
      <xdr:nvSpPr>
        <xdr:cNvPr id="265" name="テキスト ボックス 264"/>
        <xdr:cNvSpPr txBox="1"/>
      </xdr:nvSpPr>
      <xdr:spPr>
        <a:xfrm>
          <a:off x="830795" y="1613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135536</xdr:rowOff>
    </xdr:from>
    <xdr:to>
      <xdr:col>55</xdr:col>
      <xdr:colOff>0</xdr:colOff>
      <xdr:row>38</xdr:row>
      <xdr:rowOff>5878</xdr:rowOff>
    </xdr:to>
    <xdr:cxnSp macro="">
      <xdr:nvCxnSpPr>
        <xdr:cNvPr id="296" name="直線コネクタ 295"/>
        <xdr:cNvCxnSpPr/>
      </xdr:nvCxnSpPr>
      <xdr:spPr>
        <a:xfrm flipV="1">
          <a:off x="9639300" y="6479186"/>
          <a:ext cx="8382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3432</xdr:rowOff>
    </xdr:from>
    <xdr:to>
      <xdr:col>50</xdr:col>
      <xdr:colOff>114300</xdr:colOff>
      <xdr:row>38</xdr:row>
      <xdr:rowOff>5878</xdr:rowOff>
    </xdr:to>
    <xdr:cxnSp macro="">
      <xdr:nvCxnSpPr>
        <xdr:cNvPr id="299" name="直線コネクタ 298"/>
        <xdr:cNvCxnSpPr/>
      </xdr:nvCxnSpPr>
      <xdr:spPr>
        <a:xfrm>
          <a:off x="8750300" y="6175632"/>
          <a:ext cx="889000" cy="34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3432</xdr:rowOff>
    </xdr:from>
    <xdr:to>
      <xdr:col>45</xdr:col>
      <xdr:colOff>177800</xdr:colOff>
      <xdr:row>37</xdr:row>
      <xdr:rowOff>58837</xdr:rowOff>
    </xdr:to>
    <xdr:cxnSp macro="">
      <xdr:nvCxnSpPr>
        <xdr:cNvPr id="302" name="直線コネクタ 301"/>
        <xdr:cNvCxnSpPr/>
      </xdr:nvCxnSpPr>
      <xdr:spPr>
        <a:xfrm flipV="1">
          <a:off x="7861300" y="6175632"/>
          <a:ext cx="889000" cy="2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127521</xdr:rowOff>
    </xdr:from>
    <xdr:to>
      <xdr:col>46</xdr:col>
      <xdr:colOff>38100</xdr:colOff>
      <xdr:row>36</xdr:row>
      <xdr:rowOff>57671</xdr:rowOff>
    </xdr:to>
    <xdr:sp macro="" textlink="">
      <xdr:nvSpPr>
        <xdr:cNvPr id="303" name="フローチャート: 判断 302"/>
        <xdr:cNvSpPr/>
      </xdr:nvSpPr>
      <xdr:spPr>
        <a:xfrm>
          <a:off x="8699500" y="612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48798</xdr:rowOff>
    </xdr:from>
    <xdr:ext cx="599010" cy="259045"/>
    <xdr:sp macro="" textlink="">
      <xdr:nvSpPr>
        <xdr:cNvPr id="304" name="テキスト ボックス 303"/>
        <xdr:cNvSpPr txBox="1"/>
      </xdr:nvSpPr>
      <xdr:spPr>
        <a:xfrm>
          <a:off x="8450795" y="62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58837</xdr:rowOff>
    </xdr:from>
    <xdr:to>
      <xdr:col>41</xdr:col>
      <xdr:colOff>50800</xdr:colOff>
      <xdr:row>37</xdr:row>
      <xdr:rowOff>170283</xdr:rowOff>
    </xdr:to>
    <xdr:cxnSp macro="">
      <xdr:nvCxnSpPr>
        <xdr:cNvPr id="305" name="直線コネクタ 304"/>
        <xdr:cNvCxnSpPr/>
      </xdr:nvCxnSpPr>
      <xdr:spPr>
        <a:xfrm flipV="1">
          <a:off x="6972300" y="6402487"/>
          <a:ext cx="889000" cy="1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168521</xdr:rowOff>
    </xdr:from>
    <xdr:to>
      <xdr:col>41</xdr:col>
      <xdr:colOff>101600</xdr:colOff>
      <xdr:row>38</xdr:row>
      <xdr:rowOff>98671</xdr:rowOff>
    </xdr:to>
    <xdr:sp macro="" textlink="">
      <xdr:nvSpPr>
        <xdr:cNvPr id="306" name="フローチャート: 判断 305"/>
        <xdr:cNvSpPr/>
      </xdr:nvSpPr>
      <xdr:spPr>
        <a:xfrm>
          <a:off x="7810500" y="651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89798</xdr:rowOff>
    </xdr:from>
    <xdr:ext cx="534377" cy="259045"/>
    <xdr:sp macro="" textlink="">
      <xdr:nvSpPr>
        <xdr:cNvPr id="307" name="テキスト ボックス 306"/>
        <xdr:cNvSpPr txBox="1"/>
      </xdr:nvSpPr>
      <xdr:spPr>
        <a:xfrm>
          <a:off x="7594111" y="660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17498</xdr:rowOff>
    </xdr:from>
    <xdr:to>
      <xdr:col>36</xdr:col>
      <xdr:colOff>165100</xdr:colOff>
      <xdr:row>38</xdr:row>
      <xdr:rowOff>119098</xdr:rowOff>
    </xdr:to>
    <xdr:sp macro="" textlink="">
      <xdr:nvSpPr>
        <xdr:cNvPr id="308" name="フローチャート: 判断 307"/>
        <xdr:cNvSpPr/>
      </xdr:nvSpPr>
      <xdr:spPr>
        <a:xfrm>
          <a:off x="6921500" y="65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110225</xdr:rowOff>
    </xdr:from>
    <xdr:ext cx="534377" cy="259045"/>
    <xdr:sp macro="" textlink="">
      <xdr:nvSpPr>
        <xdr:cNvPr id="309" name="テキスト ボックス 308"/>
        <xdr:cNvSpPr txBox="1"/>
      </xdr:nvSpPr>
      <xdr:spPr>
        <a:xfrm>
          <a:off x="6705111" y="66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84736</xdr:rowOff>
    </xdr:from>
    <xdr:to>
      <xdr:col>55</xdr:col>
      <xdr:colOff>50800</xdr:colOff>
      <xdr:row>38</xdr:row>
      <xdr:rowOff>14886</xdr:rowOff>
    </xdr:to>
    <xdr:sp macro="" textlink="">
      <xdr:nvSpPr>
        <xdr:cNvPr id="315" name="楕円 314"/>
        <xdr:cNvSpPr/>
      </xdr:nvSpPr>
      <xdr:spPr>
        <a:xfrm>
          <a:off x="10426700" y="64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63163</xdr:rowOff>
    </xdr:from>
    <xdr:ext cx="534377" cy="259045"/>
    <xdr:sp macro="" textlink="">
      <xdr:nvSpPr>
        <xdr:cNvPr id="316" name="補助費等該当値テキスト"/>
        <xdr:cNvSpPr txBox="1"/>
      </xdr:nvSpPr>
      <xdr:spPr>
        <a:xfrm>
          <a:off x="10528300" y="640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126528</xdr:rowOff>
    </xdr:from>
    <xdr:to>
      <xdr:col>50</xdr:col>
      <xdr:colOff>165100</xdr:colOff>
      <xdr:row>38</xdr:row>
      <xdr:rowOff>56677</xdr:rowOff>
    </xdr:to>
    <xdr:sp macro="" textlink="">
      <xdr:nvSpPr>
        <xdr:cNvPr id="317" name="楕円 316"/>
        <xdr:cNvSpPr/>
      </xdr:nvSpPr>
      <xdr:spPr>
        <a:xfrm>
          <a:off x="9588500" y="6470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47805</xdr:rowOff>
    </xdr:from>
    <xdr:ext cx="534377" cy="259045"/>
    <xdr:sp macro="" textlink="">
      <xdr:nvSpPr>
        <xdr:cNvPr id="318" name="テキスト ボックス 317"/>
        <xdr:cNvSpPr txBox="1"/>
      </xdr:nvSpPr>
      <xdr:spPr>
        <a:xfrm>
          <a:off x="9372111" y="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124082</xdr:rowOff>
    </xdr:from>
    <xdr:to>
      <xdr:col>46</xdr:col>
      <xdr:colOff>38100</xdr:colOff>
      <xdr:row>36</xdr:row>
      <xdr:rowOff>54232</xdr:rowOff>
    </xdr:to>
    <xdr:sp macro="" textlink="">
      <xdr:nvSpPr>
        <xdr:cNvPr id="319" name="楕円 318"/>
        <xdr:cNvSpPr/>
      </xdr:nvSpPr>
      <xdr:spPr>
        <a:xfrm>
          <a:off x="8699500" y="61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70759</xdr:rowOff>
    </xdr:from>
    <xdr:ext cx="599010" cy="259045"/>
    <xdr:sp macro="" textlink="">
      <xdr:nvSpPr>
        <xdr:cNvPr id="320" name="テキスト ボックス 319"/>
        <xdr:cNvSpPr txBox="1"/>
      </xdr:nvSpPr>
      <xdr:spPr>
        <a:xfrm>
          <a:off x="8450795" y="590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8037</xdr:rowOff>
    </xdr:from>
    <xdr:to>
      <xdr:col>41</xdr:col>
      <xdr:colOff>101600</xdr:colOff>
      <xdr:row>37</xdr:row>
      <xdr:rowOff>109637</xdr:rowOff>
    </xdr:to>
    <xdr:sp macro="" textlink="">
      <xdr:nvSpPr>
        <xdr:cNvPr id="321" name="楕円 320"/>
        <xdr:cNvSpPr/>
      </xdr:nvSpPr>
      <xdr:spPr>
        <a:xfrm>
          <a:off x="7810500" y="63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126164</xdr:rowOff>
    </xdr:from>
    <xdr:ext cx="599010" cy="259045"/>
    <xdr:sp macro="" textlink="">
      <xdr:nvSpPr>
        <xdr:cNvPr id="322" name="テキスト ボックス 321"/>
        <xdr:cNvSpPr txBox="1"/>
      </xdr:nvSpPr>
      <xdr:spPr>
        <a:xfrm>
          <a:off x="7561795" y="612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119483</xdr:rowOff>
    </xdr:from>
    <xdr:to>
      <xdr:col>36</xdr:col>
      <xdr:colOff>165100</xdr:colOff>
      <xdr:row>38</xdr:row>
      <xdr:rowOff>49633</xdr:rowOff>
    </xdr:to>
    <xdr:sp macro="" textlink="">
      <xdr:nvSpPr>
        <xdr:cNvPr id="323" name="楕円 322"/>
        <xdr:cNvSpPr/>
      </xdr:nvSpPr>
      <xdr:spPr>
        <a:xfrm>
          <a:off x="6921500" y="64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66160</xdr:rowOff>
    </xdr:from>
    <xdr:ext cx="534377" cy="259045"/>
    <xdr:sp macro="" textlink="">
      <xdr:nvSpPr>
        <xdr:cNvPr id="324" name="テキスト ボックス 323"/>
        <xdr:cNvSpPr txBox="1"/>
      </xdr:nvSpPr>
      <xdr:spPr>
        <a:xfrm>
          <a:off x="6705111" y="62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155627</xdr:rowOff>
    </xdr:from>
    <xdr:to>
      <xdr:col>55</xdr:col>
      <xdr:colOff>0</xdr:colOff>
      <xdr:row>58</xdr:row>
      <xdr:rowOff>47711</xdr:rowOff>
    </xdr:to>
    <xdr:cxnSp macro="">
      <xdr:nvCxnSpPr>
        <xdr:cNvPr id="355" name="直線コネクタ 354"/>
        <xdr:cNvCxnSpPr/>
      </xdr:nvCxnSpPr>
      <xdr:spPr>
        <a:xfrm>
          <a:off x="9639300" y="9928277"/>
          <a:ext cx="8382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140516</xdr:rowOff>
    </xdr:from>
    <xdr:to>
      <xdr:col>50</xdr:col>
      <xdr:colOff>114300</xdr:colOff>
      <xdr:row>57</xdr:row>
      <xdr:rowOff>155627</xdr:rowOff>
    </xdr:to>
    <xdr:cxnSp macro="">
      <xdr:nvCxnSpPr>
        <xdr:cNvPr id="358" name="直線コネクタ 357"/>
        <xdr:cNvCxnSpPr/>
      </xdr:nvCxnSpPr>
      <xdr:spPr>
        <a:xfrm>
          <a:off x="8750300" y="9913166"/>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140516</xdr:rowOff>
    </xdr:from>
    <xdr:to>
      <xdr:col>45</xdr:col>
      <xdr:colOff>177800</xdr:colOff>
      <xdr:row>58</xdr:row>
      <xdr:rowOff>45148</xdr:rowOff>
    </xdr:to>
    <xdr:cxnSp macro="">
      <xdr:nvCxnSpPr>
        <xdr:cNvPr id="361" name="直線コネクタ 360"/>
        <xdr:cNvCxnSpPr/>
      </xdr:nvCxnSpPr>
      <xdr:spPr>
        <a:xfrm flipV="1">
          <a:off x="7861300" y="9913166"/>
          <a:ext cx="889000" cy="7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141651</xdr:rowOff>
    </xdr:from>
    <xdr:to>
      <xdr:col>46</xdr:col>
      <xdr:colOff>38100</xdr:colOff>
      <xdr:row>58</xdr:row>
      <xdr:rowOff>71801</xdr:rowOff>
    </xdr:to>
    <xdr:sp macro="" textlink="">
      <xdr:nvSpPr>
        <xdr:cNvPr id="362" name="フローチャート: 判断 361"/>
        <xdr:cNvSpPr/>
      </xdr:nvSpPr>
      <xdr:spPr>
        <a:xfrm>
          <a:off x="8699500" y="991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62928</xdr:rowOff>
    </xdr:from>
    <xdr:ext cx="534377" cy="259045"/>
    <xdr:sp macro="" textlink="">
      <xdr:nvSpPr>
        <xdr:cNvPr id="363" name="テキスト ボックス 362"/>
        <xdr:cNvSpPr txBox="1"/>
      </xdr:nvSpPr>
      <xdr:spPr>
        <a:xfrm>
          <a:off x="8483111" y="100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222</xdr:rowOff>
    </xdr:from>
    <xdr:to>
      <xdr:col>41</xdr:col>
      <xdr:colOff>50800</xdr:colOff>
      <xdr:row>58</xdr:row>
      <xdr:rowOff>45148</xdr:rowOff>
    </xdr:to>
    <xdr:cxnSp macro="">
      <xdr:nvCxnSpPr>
        <xdr:cNvPr id="364" name="直線コネクタ 363"/>
        <xdr:cNvCxnSpPr/>
      </xdr:nvCxnSpPr>
      <xdr:spPr>
        <a:xfrm>
          <a:off x="6972300" y="9944322"/>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147418</xdr:rowOff>
    </xdr:from>
    <xdr:to>
      <xdr:col>41</xdr:col>
      <xdr:colOff>101600</xdr:colOff>
      <xdr:row>58</xdr:row>
      <xdr:rowOff>77568</xdr:rowOff>
    </xdr:to>
    <xdr:sp macro="" textlink="">
      <xdr:nvSpPr>
        <xdr:cNvPr id="365" name="フローチャート: 判断 364"/>
        <xdr:cNvSpPr/>
      </xdr:nvSpPr>
      <xdr:spPr>
        <a:xfrm>
          <a:off x="7810500" y="992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94095</xdr:rowOff>
    </xdr:from>
    <xdr:ext cx="534377" cy="259045"/>
    <xdr:sp macro="" textlink="">
      <xdr:nvSpPr>
        <xdr:cNvPr id="366" name="テキスト ボックス 365"/>
        <xdr:cNvSpPr txBox="1"/>
      </xdr:nvSpPr>
      <xdr:spPr>
        <a:xfrm>
          <a:off x="7594111" y="96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163264</xdr:rowOff>
    </xdr:from>
    <xdr:to>
      <xdr:col>36</xdr:col>
      <xdr:colOff>165100</xdr:colOff>
      <xdr:row>58</xdr:row>
      <xdr:rowOff>93414</xdr:rowOff>
    </xdr:to>
    <xdr:sp macro="" textlink="">
      <xdr:nvSpPr>
        <xdr:cNvPr id="367" name="フローチャート: 判断 366"/>
        <xdr:cNvSpPr/>
      </xdr:nvSpPr>
      <xdr:spPr>
        <a:xfrm>
          <a:off x="6921500" y="99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84541</xdr:rowOff>
    </xdr:from>
    <xdr:ext cx="534377" cy="259045"/>
    <xdr:sp macro="" textlink="">
      <xdr:nvSpPr>
        <xdr:cNvPr id="368" name="テキスト ボックス 367"/>
        <xdr:cNvSpPr txBox="1"/>
      </xdr:nvSpPr>
      <xdr:spPr>
        <a:xfrm>
          <a:off x="6705111" y="100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168361</xdr:rowOff>
    </xdr:from>
    <xdr:to>
      <xdr:col>55</xdr:col>
      <xdr:colOff>50800</xdr:colOff>
      <xdr:row>58</xdr:row>
      <xdr:rowOff>98511</xdr:rowOff>
    </xdr:to>
    <xdr:sp macro="" textlink="">
      <xdr:nvSpPr>
        <xdr:cNvPr id="374" name="楕円 373"/>
        <xdr:cNvSpPr/>
      </xdr:nvSpPr>
      <xdr:spPr>
        <a:xfrm>
          <a:off x="10426700" y="99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146788</xdr:rowOff>
    </xdr:from>
    <xdr:ext cx="534377" cy="259045"/>
    <xdr:sp macro="" textlink="">
      <xdr:nvSpPr>
        <xdr:cNvPr id="375" name="普通建設事業費該当値テキスト"/>
        <xdr:cNvSpPr txBox="1"/>
      </xdr:nvSpPr>
      <xdr:spPr>
        <a:xfrm>
          <a:off x="10528300" y="991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104827</xdr:rowOff>
    </xdr:from>
    <xdr:to>
      <xdr:col>50</xdr:col>
      <xdr:colOff>165100</xdr:colOff>
      <xdr:row>58</xdr:row>
      <xdr:rowOff>34977</xdr:rowOff>
    </xdr:to>
    <xdr:sp macro="" textlink="">
      <xdr:nvSpPr>
        <xdr:cNvPr id="376" name="楕円 375"/>
        <xdr:cNvSpPr/>
      </xdr:nvSpPr>
      <xdr:spPr>
        <a:xfrm>
          <a:off x="9588500" y="98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26104</xdr:rowOff>
    </xdr:from>
    <xdr:ext cx="534377" cy="259045"/>
    <xdr:sp macro="" textlink="">
      <xdr:nvSpPr>
        <xdr:cNvPr id="377" name="テキスト ボックス 376"/>
        <xdr:cNvSpPr txBox="1"/>
      </xdr:nvSpPr>
      <xdr:spPr>
        <a:xfrm>
          <a:off x="9372111" y="99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89716</xdr:rowOff>
    </xdr:from>
    <xdr:to>
      <xdr:col>46</xdr:col>
      <xdr:colOff>38100</xdr:colOff>
      <xdr:row>58</xdr:row>
      <xdr:rowOff>19866</xdr:rowOff>
    </xdr:to>
    <xdr:sp macro="" textlink="">
      <xdr:nvSpPr>
        <xdr:cNvPr id="378" name="楕円 377"/>
        <xdr:cNvSpPr/>
      </xdr:nvSpPr>
      <xdr:spPr>
        <a:xfrm>
          <a:off x="8699500" y="98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36393</xdr:rowOff>
    </xdr:from>
    <xdr:ext cx="534377" cy="259045"/>
    <xdr:sp macro="" textlink="">
      <xdr:nvSpPr>
        <xdr:cNvPr id="379" name="テキスト ボックス 378"/>
        <xdr:cNvSpPr txBox="1"/>
      </xdr:nvSpPr>
      <xdr:spPr>
        <a:xfrm>
          <a:off x="8483111" y="96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165798</xdr:rowOff>
    </xdr:from>
    <xdr:to>
      <xdr:col>41</xdr:col>
      <xdr:colOff>101600</xdr:colOff>
      <xdr:row>58</xdr:row>
      <xdr:rowOff>95948</xdr:rowOff>
    </xdr:to>
    <xdr:sp macro="" textlink="">
      <xdr:nvSpPr>
        <xdr:cNvPr id="380" name="楕円 379"/>
        <xdr:cNvSpPr/>
      </xdr:nvSpPr>
      <xdr:spPr>
        <a:xfrm>
          <a:off x="7810500" y="99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87075</xdr:rowOff>
    </xdr:from>
    <xdr:ext cx="534377" cy="259045"/>
    <xdr:sp macro="" textlink="">
      <xdr:nvSpPr>
        <xdr:cNvPr id="381" name="テキスト ボックス 380"/>
        <xdr:cNvSpPr txBox="1"/>
      </xdr:nvSpPr>
      <xdr:spPr>
        <a:xfrm>
          <a:off x="7594111" y="100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120872</xdr:rowOff>
    </xdr:from>
    <xdr:to>
      <xdr:col>36</xdr:col>
      <xdr:colOff>165100</xdr:colOff>
      <xdr:row>58</xdr:row>
      <xdr:rowOff>51022</xdr:rowOff>
    </xdr:to>
    <xdr:sp macro="" textlink="">
      <xdr:nvSpPr>
        <xdr:cNvPr id="382" name="楕円 381"/>
        <xdr:cNvSpPr/>
      </xdr:nvSpPr>
      <xdr:spPr>
        <a:xfrm>
          <a:off x="6921500" y="9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67549</xdr:rowOff>
    </xdr:from>
    <xdr:ext cx="534377" cy="259045"/>
    <xdr:sp macro="" textlink="">
      <xdr:nvSpPr>
        <xdr:cNvPr id="383" name="テキスト ボックス 382"/>
        <xdr:cNvSpPr txBox="1"/>
      </xdr:nvSpPr>
      <xdr:spPr>
        <a:xfrm>
          <a:off x="6705111" y="96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23457</xdr:rowOff>
    </xdr:from>
    <xdr:to>
      <xdr:col>55</xdr:col>
      <xdr:colOff>0</xdr:colOff>
      <xdr:row>76</xdr:row>
      <xdr:rowOff>108280</xdr:rowOff>
    </xdr:to>
    <xdr:cxnSp macro="">
      <xdr:nvCxnSpPr>
        <xdr:cNvPr id="412" name="直線コネクタ 411"/>
        <xdr:cNvCxnSpPr/>
      </xdr:nvCxnSpPr>
      <xdr:spPr>
        <a:xfrm>
          <a:off x="9639300" y="13053657"/>
          <a:ext cx="838200" cy="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23457</xdr:rowOff>
    </xdr:from>
    <xdr:to>
      <xdr:col>50</xdr:col>
      <xdr:colOff>114300</xdr:colOff>
      <xdr:row>77</xdr:row>
      <xdr:rowOff>82589</xdr:rowOff>
    </xdr:to>
    <xdr:cxnSp macro="">
      <xdr:nvCxnSpPr>
        <xdr:cNvPr id="415" name="直線コネクタ 414"/>
        <xdr:cNvCxnSpPr/>
      </xdr:nvCxnSpPr>
      <xdr:spPr>
        <a:xfrm flipV="1">
          <a:off x="8750300" y="13053657"/>
          <a:ext cx="889000" cy="2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82589</xdr:rowOff>
    </xdr:from>
    <xdr:to>
      <xdr:col>45</xdr:col>
      <xdr:colOff>177800</xdr:colOff>
      <xdr:row>78</xdr:row>
      <xdr:rowOff>146698</xdr:rowOff>
    </xdr:to>
    <xdr:cxnSp macro="">
      <xdr:nvCxnSpPr>
        <xdr:cNvPr id="418" name="直線コネクタ 417"/>
        <xdr:cNvCxnSpPr/>
      </xdr:nvCxnSpPr>
      <xdr:spPr>
        <a:xfrm flipV="1">
          <a:off x="7861300" y="13284239"/>
          <a:ext cx="889000" cy="2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63627</xdr:rowOff>
    </xdr:from>
    <xdr:to>
      <xdr:col>46</xdr:col>
      <xdr:colOff>38100</xdr:colOff>
      <xdr:row>77</xdr:row>
      <xdr:rowOff>165227</xdr:rowOff>
    </xdr:to>
    <xdr:sp macro="" textlink="">
      <xdr:nvSpPr>
        <xdr:cNvPr id="419" name="フローチャート: 判断 418"/>
        <xdr:cNvSpPr/>
      </xdr:nvSpPr>
      <xdr:spPr>
        <a:xfrm>
          <a:off x="8699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156354</xdr:rowOff>
    </xdr:from>
    <xdr:ext cx="534377" cy="259045"/>
    <xdr:sp macro="" textlink="">
      <xdr:nvSpPr>
        <xdr:cNvPr id="420" name="テキスト ボックス 419"/>
        <xdr:cNvSpPr txBox="1"/>
      </xdr:nvSpPr>
      <xdr:spPr>
        <a:xfrm>
          <a:off x="8483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85040</xdr:rowOff>
    </xdr:from>
    <xdr:to>
      <xdr:col>41</xdr:col>
      <xdr:colOff>50800</xdr:colOff>
      <xdr:row>78</xdr:row>
      <xdr:rowOff>146698</xdr:rowOff>
    </xdr:to>
    <xdr:cxnSp macro="">
      <xdr:nvCxnSpPr>
        <xdr:cNvPr id="421" name="直線コネクタ 420"/>
        <xdr:cNvCxnSpPr/>
      </xdr:nvCxnSpPr>
      <xdr:spPr>
        <a:xfrm>
          <a:off x="6972300" y="13115240"/>
          <a:ext cx="889000" cy="40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72822</xdr:rowOff>
    </xdr:from>
    <xdr:to>
      <xdr:col>41</xdr:col>
      <xdr:colOff>101600</xdr:colOff>
      <xdr:row>78</xdr:row>
      <xdr:rowOff>2972</xdr:rowOff>
    </xdr:to>
    <xdr:sp macro="" textlink="">
      <xdr:nvSpPr>
        <xdr:cNvPr id="422" name="フローチャート: 判断 421"/>
        <xdr:cNvSpPr/>
      </xdr:nvSpPr>
      <xdr:spPr>
        <a:xfrm>
          <a:off x="7810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19499</xdr:rowOff>
    </xdr:from>
    <xdr:ext cx="534377" cy="259045"/>
    <xdr:sp macro="" textlink="">
      <xdr:nvSpPr>
        <xdr:cNvPr id="423" name="テキスト ボックス 422"/>
        <xdr:cNvSpPr txBox="1"/>
      </xdr:nvSpPr>
      <xdr:spPr>
        <a:xfrm>
          <a:off x="7594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76391</xdr:rowOff>
    </xdr:from>
    <xdr:to>
      <xdr:col>36</xdr:col>
      <xdr:colOff>165100</xdr:colOff>
      <xdr:row>78</xdr:row>
      <xdr:rowOff>6541</xdr:rowOff>
    </xdr:to>
    <xdr:sp macro="" textlink="">
      <xdr:nvSpPr>
        <xdr:cNvPr id="424" name="フローチャート: 判断 423"/>
        <xdr:cNvSpPr/>
      </xdr:nvSpPr>
      <xdr:spPr>
        <a:xfrm>
          <a:off x="6921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169118</xdr:rowOff>
    </xdr:from>
    <xdr:ext cx="534377" cy="259045"/>
    <xdr:sp macro="" textlink="">
      <xdr:nvSpPr>
        <xdr:cNvPr id="425" name="テキスト ボックス 424"/>
        <xdr:cNvSpPr txBox="1"/>
      </xdr:nvSpPr>
      <xdr:spPr>
        <a:xfrm>
          <a:off x="6705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57480</xdr:rowOff>
    </xdr:from>
    <xdr:to>
      <xdr:col>55</xdr:col>
      <xdr:colOff>50800</xdr:colOff>
      <xdr:row>76</xdr:row>
      <xdr:rowOff>159080</xdr:rowOff>
    </xdr:to>
    <xdr:sp macro="" textlink="">
      <xdr:nvSpPr>
        <xdr:cNvPr id="431" name="楕円 430"/>
        <xdr:cNvSpPr/>
      </xdr:nvSpPr>
      <xdr:spPr>
        <a:xfrm>
          <a:off x="10426700" y="130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80357</xdr:rowOff>
    </xdr:from>
    <xdr:ext cx="534377" cy="259045"/>
    <xdr:sp macro="" textlink="">
      <xdr:nvSpPr>
        <xdr:cNvPr id="432" name="普通建設事業費 （ うち新規整備　）該当値テキスト"/>
        <xdr:cNvSpPr txBox="1"/>
      </xdr:nvSpPr>
      <xdr:spPr>
        <a:xfrm>
          <a:off x="10528300" y="129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144107</xdr:rowOff>
    </xdr:from>
    <xdr:to>
      <xdr:col>50</xdr:col>
      <xdr:colOff>165100</xdr:colOff>
      <xdr:row>76</xdr:row>
      <xdr:rowOff>74256</xdr:rowOff>
    </xdr:to>
    <xdr:sp macro="" textlink="">
      <xdr:nvSpPr>
        <xdr:cNvPr id="433" name="楕円 432"/>
        <xdr:cNvSpPr/>
      </xdr:nvSpPr>
      <xdr:spPr>
        <a:xfrm>
          <a:off x="9588500" y="1300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90784</xdr:rowOff>
    </xdr:from>
    <xdr:ext cx="534377" cy="259045"/>
    <xdr:sp macro="" textlink="">
      <xdr:nvSpPr>
        <xdr:cNvPr id="434" name="テキスト ボックス 433"/>
        <xdr:cNvSpPr txBox="1"/>
      </xdr:nvSpPr>
      <xdr:spPr>
        <a:xfrm>
          <a:off x="9372111" y="127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31789</xdr:rowOff>
    </xdr:from>
    <xdr:to>
      <xdr:col>46</xdr:col>
      <xdr:colOff>38100</xdr:colOff>
      <xdr:row>77</xdr:row>
      <xdr:rowOff>133389</xdr:rowOff>
    </xdr:to>
    <xdr:sp macro="" textlink="">
      <xdr:nvSpPr>
        <xdr:cNvPr id="435" name="楕円 434"/>
        <xdr:cNvSpPr/>
      </xdr:nvSpPr>
      <xdr:spPr>
        <a:xfrm>
          <a:off x="8699500" y="13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149916</xdr:rowOff>
    </xdr:from>
    <xdr:ext cx="534377" cy="259045"/>
    <xdr:sp macro="" textlink="">
      <xdr:nvSpPr>
        <xdr:cNvPr id="436" name="テキスト ボックス 435"/>
        <xdr:cNvSpPr txBox="1"/>
      </xdr:nvSpPr>
      <xdr:spPr>
        <a:xfrm>
          <a:off x="8483111" y="130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95898</xdr:rowOff>
    </xdr:from>
    <xdr:to>
      <xdr:col>41</xdr:col>
      <xdr:colOff>101600</xdr:colOff>
      <xdr:row>79</xdr:row>
      <xdr:rowOff>26048</xdr:rowOff>
    </xdr:to>
    <xdr:sp macro="" textlink="">
      <xdr:nvSpPr>
        <xdr:cNvPr id="437" name="楕円 436"/>
        <xdr:cNvSpPr/>
      </xdr:nvSpPr>
      <xdr:spPr>
        <a:xfrm>
          <a:off x="7810500" y="134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17175</xdr:rowOff>
    </xdr:from>
    <xdr:ext cx="469744" cy="259045"/>
    <xdr:sp macro="" textlink="">
      <xdr:nvSpPr>
        <xdr:cNvPr id="438" name="テキスト ボックス 437"/>
        <xdr:cNvSpPr txBox="1"/>
      </xdr:nvSpPr>
      <xdr:spPr>
        <a:xfrm>
          <a:off x="7626428" y="135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34240</xdr:rowOff>
    </xdr:from>
    <xdr:to>
      <xdr:col>36</xdr:col>
      <xdr:colOff>165100</xdr:colOff>
      <xdr:row>76</xdr:row>
      <xdr:rowOff>135840</xdr:rowOff>
    </xdr:to>
    <xdr:sp macro="" textlink="">
      <xdr:nvSpPr>
        <xdr:cNvPr id="439" name="楕円 438"/>
        <xdr:cNvSpPr/>
      </xdr:nvSpPr>
      <xdr:spPr>
        <a:xfrm>
          <a:off x="6921500" y="130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152366</xdr:rowOff>
    </xdr:from>
    <xdr:ext cx="534377" cy="259045"/>
    <xdr:sp macro="" textlink="">
      <xdr:nvSpPr>
        <xdr:cNvPr id="440" name="テキスト ボックス 439"/>
        <xdr:cNvSpPr txBox="1"/>
      </xdr:nvSpPr>
      <xdr:spPr>
        <a:xfrm>
          <a:off x="6705111" y="128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137525</xdr:rowOff>
    </xdr:from>
    <xdr:to>
      <xdr:col>55</xdr:col>
      <xdr:colOff>0</xdr:colOff>
      <xdr:row>99</xdr:row>
      <xdr:rowOff>4797</xdr:rowOff>
    </xdr:to>
    <xdr:cxnSp macro="">
      <xdr:nvCxnSpPr>
        <xdr:cNvPr id="471" name="直線コネクタ 470"/>
        <xdr:cNvCxnSpPr/>
      </xdr:nvCxnSpPr>
      <xdr:spPr>
        <a:xfrm>
          <a:off x="9639300" y="16939625"/>
          <a:ext cx="8382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72247</xdr:rowOff>
    </xdr:from>
    <xdr:to>
      <xdr:col>50</xdr:col>
      <xdr:colOff>114300</xdr:colOff>
      <xdr:row>98</xdr:row>
      <xdr:rowOff>137525</xdr:rowOff>
    </xdr:to>
    <xdr:cxnSp macro="">
      <xdr:nvCxnSpPr>
        <xdr:cNvPr id="474" name="直線コネクタ 473"/>
        <xdr:cNvCxnSpPr/>
      </xdr:nvCxnSpPr>
      <xdr:spPr>
        <a:xfrm>
          <a:off x="8750300" y="16874347"/>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72247</xdr:rowOff>
    </xdr:from>
    <xdr:to>
      <xdr:col>45</xdr:col>
      <xdr:colOff>177800</xdr:colOff>
      <xdr:row>98</xdr:row>
      <xdr:rowOff>138165</xdr:rowOff>
    </xdr:to>
    <xdr:cxnSp macro="">
      <xdr:nvCxnSpPr>
        <xdr:cNvPr id="477" name="直線コネクタ 476"/>
        <xdr:cNvCxnSpPr/>
      </xdr:nvCxnSpPr>
      <xdr:spPr>
        <a:xfrm flipV="1">
          <a:off x="7861300" y="16874347"/>
          <a:ext cx="889000" cy="6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78094</xdr:rowOff>
    </xdr:from>
    <xdr:to>
      <xdr:col>46</xdr:col>
      <xdr:colOff>38100</xdr:colOff>
      <xdr:row>99</xdr:row>
      <xdr:rowOff>8244</xdr:rowOff>
    </xdr:to>
    <xdr:sp macro="" textlink="">
      <xdr:nvSpPr>
        <xdr:cNvPr id="478" name="フローチャート: 判断 477"/>
        <xdr:cNvSpPr/>
      </xdr:nvSpPr>
      <xdr:spPr>
        <a:xfrm>
          <a:off x="8699500" y="1688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170821</xdr:rowOff>
    </xdr:from>
    <xdr:ext cx="534377" cy="259045"/>
    <xdr:sp macro="" textlink="">
      <xdr:nvSpPr>
        <xdr:cNvPr id="479" name="テキスト ボックス 478"/>
        <xdr:cNvSpPr txBox="1"/>
      </xdr:nvSpPr>
      <xdr:spPr>
        <a:xfrm>
          <a:off x="8483111" y="169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138165</xdr:rowOff>
    </xdr:from>
    <xdr:to>
      <xdr:col>41</xdr:col>
      <xdr:colOff>50800</xdr:colOff>
      <xdr:row>98</xdr:row>
      <xdr:rowOff>153811</xdr:rowOff>
    </xdr:to>
    <xdr:cxnSp macro="">
      <xdr:nvCxnSpPr>
        <xdr:cNvPr id="480" name="直線コネクタ 479"/>
        <xdr:cNvCxnSpPr/>
      </xdr:nvCxnSpPr>
      <xdr:spPr>
        <a:xfrm flipV="1">
          <a:off x="6972300" y="16940265"/>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78730</xdr:rowOff>
    </xdr:from>
    <xdr:to>
      <xdr:col>41</xdr:col>
      <xdr:colOff>101600</xdr:colOff>
      <xdr:row>99</xdr:row>
      <xdr:rowOff>8880</xdr:rowOff>
    </xdr:to>
    <xdr:sp macro="" textlink="">
      <xdr:nvSpPr>
        <xdr:cNvPr id="481" name="フローチャート: 判断 480"/>
        <xdr:cNvSpPr/>
      </xdr:nvSpPr>
      <xdr:spPr>
        <a:xfrm>
          <a:off x="7810500" y="1688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25407</xdr:rowOff>
    </xdr:from>
    <xdr:ext cx="534377" cy="259045"/>
    <xdr:sp macro="" textlink="">
      <xdr:nvSpPr>
        <xdr:cNvPr id="482" name="テキスト ボックス 481"/>
        <xdr:cNvSpPr txBox="1"/>
      </xdr:nvSpPr>
      <xdr:spPr>
        <a:xfrm>
          <a:off x="7594111" y="166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95242</xdr:rowOff>
    </xdr:from>
    <xdr:to>
      <xdr:col>36</xdr:col>
      <xdr:colOff>165100</xdr:colOff>
      <xdr:row>99</xdr:row>
      <xdr:rowOff>25392</xdr:rowOff>
    </xdr:to>
    <xdr:sp macro="" textlink="">
      <xdr:nvSpPr>
        <xdr:cNvPr id="483" name="フローチャート: 判断 482"/>
        <xdr:cNvSpPr/>
      </xdr:nvSpPr>
      <xdr:spPr>
        <a:xfrm>
          <a:off x="6921500" y="16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41919</xdr:rowOff>
    </xdr:from>
    <xdr:ext cx="534377" cy="259045"/>
    <xdr:sp macro="" textlink="">
      <xdr:nvSpPr>
        <xdr:cNvPr id="484" name="テキスト ボックス 483"/>
        <xdr:cNvSpPr txBox="1"/>
      </xdr:nvSpPr>
      <xdr:spPr>
        <a:xfrm>
          <a:off x="6705111" y="16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125447</xdr:rowOff>
    </xdr:from>
    <xdr:to>
      <xdr:col>55</xdr:col>
      <xdr:colOff>50800</xdr:colOff>
      <xdr:row>99</xdr:row>
      <xdr:rowOff>55597</xdr:rowOff>
    </xdr:to>
    <xdr:sp macro="" textlink="">
      <xdr:nvSpPr>
        <xdr:cNvPr id="490" name="楕円 489"/>
        <xdr:cNvSpPr/>
      </xdr:nvSpPr>
      <xdr:spPr>
        <a:xfrm>
          <a:off x="10426700" y="169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40374</xdr:rowOff>
    </xdr:from>
    <xdr:ext cx="534377" cy="259045"/>
    <xdr:sp macro="" textlink="">
      <xdr:nvSpPr>
        <xdr:cNvPr id="491" name="普通建設事業費 （ うち更新整備　）該当値テキスト"/>
        <xdr:cNvSpPr txBox="1"/>
      </xdr:nvSpPr>
      <xdr:spPr>
        <a:xfrm>
          <a:off x="10528300" y="1684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86725</xdr:rowOff>
    </xdr:from>
    <xdr:to>
      <xdr:col>50</xdr:col>
      <xdr:colOff>165100</xdr:colOff>
      <xdr:row>99</xdr:row>
      <xdr:rowOff>16875</xdr:rowOff>
    </xdr:to>
    <xdr:sp macro="" textlink="">
      <xdr:nvSpPr>
        <xdr:cNvPr id="492" name="楕円 491"/>
        <xdr:cNvSpPr/>
      </xdr:nvSpPr>
      <xdr:spPr>
        <a:xfrm>
          <a:off x="9588500" y="168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8002</xdr:rowOff>
    </xdr:from>
    <xdr:ext cx="534377" cy="259045"/>
    <xdr:sp macro="" textlink="">
      <xdr:nvSpPr>
        <xdr:cNvPr id="493" name="テキスト ボックス 492"/>
        <xdr:cNvSpPr txBox="1"/>
      </xdr:nvSpPr>
      <xdr:spPr>
        <a:xfrm>
          <a:off x="9372111" y="169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21447</xdr:rowOff>
    </xdr:from>
    <xdr:to>
      <xdr:col>46</xdr:col>
      <xdr:colOff>38100</xdr:colOff>
      <xdr:row>98</xdr:row>
      <xdr:rowOff>123047</xdr:rowOff>
    </xdr:to>
    <xdr:sp macro="" textlink="">
      <xdr:nvSpPr>
        <xdr:cNvPr id="494" name="楕円 493"/>
        <xdr:cNvSpPr/>
      </xdr:nvSpPr>
      <xdr:spPr>
        <a:xfrm>
          <a:off x="8699500" y="168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139574</xdr:rowOff>
    </xdr:from>
    <xdr:ext cx="534377" cy="259045"/>
    <xdr:sp macro="" textlink="">
      <xdr:nvSpPr>
        <xdr:cNvPr id="495" name="テキスト ボックス 494"/>
        <xdr:cNvSpPr txBox="1"/>
      </xdr:nvSpPr>
      <xdr:spPr>
        <a:xfrm>
          <a:off x="8483111" y="165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87365</xdr:rowOff>
    </xdr:from>
    <xdr:to>
      <xdr:col>41</xdr:col>
      <xdr:colOff>101600</xdr:colOff>
      <xdr:row>99</xdr:row>
      <xdr:rowOff>17515</xdr:rowOff>
    </xdr:to>
    <xdr:sp macro="" textlink="">
      <xdr:nvSpPr>
        <xdr:cNvPr id="496" name="楕円 495"/>
        <xdr:cNvSpPr/>
      </xdr:nvSpPr>
      <xdr:spPr>
        <a:xfrm>
          <a:off x="7810500" y="168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8642</xdr:rowOff>
    </xdr:from>
    <xdr:ext cx="534377" cy="259045"/>
    <xdr:sp macro="" textlink="">
      <xdr:nvSpPr>
        <xdr:cNvPr id="497" name="テキスト ボックス 496"/>
        <xdr:cNvSpPr txBox="1"/>
      </xdr:nvSpPr>
      <xdr:spPr>
        <a:xfrm>
          <a:off x="7594111" y="169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103011</xdr:rowOff>
    </xdr:from>
    <xdr:to>
      <xdr:col>36</xdr:col>
      <xdr:colOff>165100</xdr:colOff>
      <xdr:row>99</xdr:row>
      <xdr:rowOff>33161</xdr:rowOff>
    </xdr:to>
    <xdr:sp macro="" textlink="">
      <xdr:nvSpPr>
        <xdr:cNvPr id="498" name="楕円 497"/>
        <xdr:cNvSpPr/>
      </xdr:nvSpPr>
      <xdr:spPr>
        <a:xfrm>
          <a:off x="6921500" y="169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24288</xdr:rowOff>
    </xdr:from>
    <xdr:ext cx="534377" cy="259045"/>
    <xdr:sp macro="" textlink="">
      <xdr:nvSpPr>
        <xdr:cNvPr id="499" name="テキスト ボックス 498"/>
        <xdr:cNvSpPr txBox="1"/>
      </xdr:nvSpPr>
      <xdr:spPr>
        <a:xfrm>
          <a:off x="6705111" y="1699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35671</xdr:rowOff>
    </xdr:from>
    <xdr:to>
      <xdr:col>85</xdr:col>
      <xdr:colOff>127000</xdr:colOff>
      <xdr:row>35</xdr:row>
      <xdr:rowOff>162266</xdr:rowOff>
    </xdr:to>
    <xdr:cxnSp macro="">
      <xdr:nvCxnSpPr>
        <xdr:cNvPr id="530" name="直線コネクタ 529"/>
        <xdr:cNvCxnSpPr/>
      </xdr:nvCxnSpPr>
      <xdr:spPr>
        <a:xfrm>
          <a:off x="15481300" y="5693521"/>
          <a:ext cx="838200" cy="4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145431</xdr:rowOff>
    </xdr:from>
    <xdr:to>
      <xdr:col>81</xdr:col>
      <xdr:colOff>50800</xdr:colOff>
      <xdr:row>33</xdr:row>
      <xdr:rowOff>35671</xdr:rowOff>
    </xdr:to>
    <xdr:cxnSp macro="">
      <xdr:nvCxnSpPr>
        <xdr:cNvPr id="533" name="直線コネクタ 532"/>
        <xdr:cNvCxnSpPr/>
      </xdr:nvCxnSpPr>
      <xdr:spPr>
        <a:xfrm>
          <a:off x="14592300" y="5631831"/>
          <a:ext cx="8890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145431</xdr:rowOff>
    </xdr:from>
    <xdr:to>
      <xdr:col>76</xdr:col>
      <xdr:colOff>114300</xdr:colOff>
      <xdr:row>35</xdr:row>
      <xdr:rowOff>164601</xdr:rowOff>
    </xdr:to>
    <xdr:cxnSp macro="">
      <xdr:nvCxnSpPr>
        <xdr:cNvPr id="536" name="直線コネクタ 535"/>
        <xdr:cNvCxnSpPr/>
      </xdr:nvCxnSpPr>
      <xdr:spPr>
        <a:xfrm flipV="1">
          <a:off x="13703300" y="5631831"/>
          <a:ext cx="889000" cy="5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114258</xdr:rowOff>
    </xdr:from>
    <xdr:to>
      <xdr:col>76</xdr:col>
      <xdr:colOff>165100</xdr:colOff>
      <xdr:row>39</xdr:row>
      <xdr:rowOff>44408</xdr:rowOff>
    </xdr:to>
    <xdr:sp macro="" textlink="">
      <xdr:nvSpPr>
        <xdr:cNvPr id="537" name="フローチャート: 判断 536"/>
        <xdr:cNvSpPr/>
      </xdr:nvSpPr>
      <xdr:spPr>
        <a:xfrm>
          <a:off x="14541500" y="662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35535</xdr:rowOff>
    </xdr:from>
    <xdr:ext cx="469744" cy="259045"/>
    <xdr:sp macro="" textlink="">
      <xdr:nvSpPr>
        <xdr:cNvPr id="538" name="テキスト ボックス 537"/>
        <xdr:cNvSpPr txBox="1"/>
      </xdr:nvSpPr>
      <xdr:spPr>
        <a:xfrm>
          <a:off x="14357428" y="672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164601</xdr:rowOff>
    </xdr:from>
    <xdr:to>
      <xdr:col>71</xdr:col>
      <xdr:colOff>177800</xdr:colOff>
      <xdr:row>38</xdr:row>
      <xdr:rowOff>157743</xdr:rowOff>
    </xdr:to>
    <xdr:cxnSp macro="">
      <xdr:nvCxnSpPr>
        <xdr:cNvPr id="539" name="直線コネクタ 538"/>
        <xdr:cNvCxnSpPr/>
      </xdr:nvCxnSpPr>
      <xdr:spPr>
        <a:xfrm flipV="1">
          <a:off x="12814300" y="6165351"/>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114863</xdr:rowOff>
    </xdr:from>
    <xdr:to>
      <xdr:col>72</xdr:col>
      <xdr:colOff>38100</xdr:colOff>
      <xdr:row>39</xdr:row>
      <xdr:rowOff>45013</xdr:rowOff>
    </xdr:to>
    <xdr:sp macro="" textlink="">
      <xdr:nvSpPr>
        <xdr:cNvPr id="540" name="フローチャート: 判断 539"/>
        <xdr:cNvSpPr/>
      </xdr:nvSpPr>
      <xdr:spPr>
        <a:xfrm>
          <a:off x="13652500" y="662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36140</xdr:rowOff>
    </xdr:from>
    <xdr:ext cx="469744" cy="259045"/>
    <xdr:sp macro="" textlink="">
      <xdr:nvSpPr>
        <xdr:cNvPr id="541" name="テキスト ボックス 540"/>
        <xdr:cNvSpPr txBox="1"/>
      </xdr:nvSpPr>
      <xdr:spPr>
        <a:xfrm>
          <a:off x="13468428" y="672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126995</xdr:rowOff>
    </xdr:from>
    <xdr:to>
      <xdr:col>67</xdr:col>
      <xdr:colOff>101600</xdr:colOff>
      <xdr:row>39</xdr:row>
      <xdr:rowOff>57145</xdr:rowOff>
    </xdr:to>
    <xdr:sp macro="" textlink="">
      <xdr:nvSpPr>
        <xdr:cNvPr id="542" name="フローチャート: 判断 541"/>
        <xdr:cNvSpPr/>
      </xdr:nvSpPr>
      <xdr:spPr>
        <a:xfrm>
          <a:off x="12763500" y="664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48272</xdr:rowOff>
    </xdr:from>
    <xdr:ext cx="469744" cy="259045"/>
    <xdr:sp macro="" textlink="">
      <xdr:nvSpPr>
        <xdr:cNvPr id="543" name="テキスト ボックス 542"/>
        <xdr:cNvSpPr txBox="1"/>
      </xdr:nvSpPr>
      <xdr:spPr>
        <a:xfrm>
          <a:off x="12579428" y="67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111466</xdr:rowOff>
    </xdr:from>
    <xdr:to>
      <xdr:col>85</xdr:col>
      <xdr:colOff>177800</xdr:colOff>
      <xdr:row>36</xdr:row>
      <xdr:rowOff>41616</xdr:rowOff>
    </xdr:to>
    <xdr:sp macro="" textlink="">
      <xdr:nvSpPr>
        <xdr:cNvPr id="549" name="楕円 548"/>
        <xdr:cNvSpPr/>
      </xdr:nvSpPr>
      <xdr:spPr>
        <a:xfrm>
          <a:off x="16268700" y="61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134343</xdr:rowOff>
    </xdr:from>
    <xdr:ext cx="534377" cy="259045"/>
    <xdr:sp macro="" textlink="">
      <xdr:nvSpPr>
        <xdr:cNvPr id="550" name="災害復旧事業費該当値テキスト"/>
        <xdr:cNvSpPr txBox="1"/>
      </xdr:nvSpPr>
      <xdr:spPr>
        <a:xfrm>
          <a:off x="16370300" y="5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156321</xdr:rowOff>
    </xdr:from>
    <xdr:to>
      <xdr:col>81</xdr:col>
      <xdr:colOff>101600</xdr:colOff>
      <xdr:row>33</xdr:row>
      <xdr:rowOff>86471</xdr:rowOff>
    </xdr:to>
    <xdr:sp macro="" textlink="">
      <xdr:nvSpPr>
        <xdr:cNvPr id="551" name="楕円 550"/>
        <xdr:cNvSpPr/>
      </xdr:nvSpPr>
      <xdr:spPr>
        <a:xfrm>
          <a:off x="15430500" y="56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102998</xdr:rowOff>
    </xdr:from>
    <xdr:ext cx="534377" cy="259045"/>
    <xdr:sp macro="" textlink="">
      <xdr:nvSpPr>
        <xdr:cNvPr id="552" name="テキスト ボックス 551"/>
        <xdr:cNvSpPr txBox="1"/>
      </xdr:nvSpPr>
      <xdr:spPr>
        <a:xfrm>
          <a:off x="15214111" y="54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94631</xdr:rowOff>
    </xdr:from>
    <xdr:to>
      <xdr:col>76</xdr:col>
      <xdr:colOff>165100</xdr:colOff>
      <xdr:row>33</xdr:row>
      <xdr:rowOff>24781</xdr:rowOff>
    </xdr:to>
    <xdr:sp macro="" textlink="">
      <xdr:nvSpPr>
        <xdr:cNvPr id="553" name="楕円 552"/>
        <xdr:cNvSpPr/>
      </xdr:nvSpPr>
      <xdr:spPr>
        <a:xfrm>
          <a:off x="14541500" y="55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41308</xdr:rowOff>
    </xdr:from>
    <xdr:ext cx="534377" cy="259045"/>
    <xdr:sp macro="" textlink="">
      <xdr:nvSpPr>
        <xdr:cNvPr id="554" name="テキスト ボックス 553"/>
        <xdr:cNvSpPr txBox="1"/>
      </xdr:nvSpPr>
      <xdr:spPr>
        <a:xfrm>
          <a:off x="14325111" y="53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113801</xdr:rowOff>
    </xdr:from>
    <xdr:to>
      <xdr:col>72</xdr:col>
      <xdr:colOff>38100</xdr:colOff>
      <xdr:row>36</xdr:row>
      <xdr:rowOff>43951</xdr:rowOff>
    </xdr:to>
    <xdr:sp macro="" textlink="">
      <xdr:nvSpPr>
        <xdr:cNvPr id="555" name="楕円 554"/>
        <xdr:cNvSpPr/>
      </xdr:nvSpPr>
      <xdr:spPr>
        <a:xfrm>
          <a:off x="13652500" y="61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60478</xdr:rowOff>
    </xdr:from>
    <xdr:ext cx="534377" cy="259045"/>
    <xdr:sp macro="" textlink="">
      <xdr:nvSpPr>
        <xdr:cNvPr id="556" name="テキスト ボックス 555"/>
        <xdr:cNvSpPr txBox="1"/>
      </xdr:nvSpPr>
      <xdr:spPr>
        <a:xfrm>
          <a:off x="13436111" y="58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106943</xdr:rowOff>
    </xdr:from>
    <xdr:to>
      <xdr:col>67</xdr:col>
      <xdr:colOff>101600</xdr:colOff>
      <xdr:row>39</xdr:row>
      <xdr:rowOff>37093</xdr:rowOff>
    </xdr:to>
    <xdr:sp macro="" textlink="">
      <xdr:nvSpPr>
        <xdr:cNvPr id="557" name="楕円 556"/>
        <xdr:cNvSpPr/>
      </xdr:nvSpPr>
      <xdr:spPr>
        <a:xfrm>
          <a:off x="12763500" y="66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53620</xdr:rowOff>
    </xdr:from>
    <xdr:ext cx="469744" cy="259045"/>
    <xdr:sp macro="" textlink="">
      <xdr:nvSpPr>
        <xdr:cNvPr id="558" name="テキスト ボックス 557"/>
        <xdr:cNvSpPr txBox="1"/>
      </xdr:nvSpPr>
      <xdr:spPr>
        <a:xfrm>
          <a:off x="12579428" y="63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159102</xdr:rowOff>
    </xdr:from>
    <xdr:to>
      <xdr:col>85</xdr:col>
      <xdr:colOff>127000</xdr:colOff>
      <xdr:row>78</xdr:row>
      <xdr:rowOff>27749</xdr:rowOff>
    </xdr:to>
    <xdr:cxnSp macro="">
      <xdr:nvCxnSpPr>
        <xdr:cNvPr id="638" name="直線コネクタ 637"/>
        <xdr:cNvCxnSpPr/>
      </xdr:nvCxnSpPr>
      <xdr:spPr>
        <a:xfrm flipV="1">
          <a:off x="15481300" y="13360752"/>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27749</xdr:rowOff>
    </xdr:from>
    <xdr:to>
      <xdr:col>81</xdr:col>
      <xdr:colOff>50800</xdr:colOff>
      <xdr:row>78</xdr:row>
      <xdr:rowOff>47796</xdr:rowOff>
    </xdr:to>
    <xdr:cxnSp macro="">
      <xdr:nvCxnSpPr>
        <xdr:cNvPr id="641" name="直線コネクタ 640"/>
        <xdr:cNvCxnSpPr/>
      </xdr:nvCxnSpPr>
      <xdr:spPr>
        <a:xfrm flipV="1">
          <a:off x="14592300" y="13400849"/>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44968</xdr:rowOff>
    </xdr:from>
    <xdr:to>
      <xdr:col>76</xdr:col>
      <xdr:colOff>114300</xdr:colOff>
      <xdr:row>78</xdr:row>
      <xdr:rowOff>47796</xdr:rowOff>
    </xdr:to>
    <xdr:cxnSp macro="">
      <xdr:nvCxnSpPr>
        <xdr:cNvPr id="644" name="直線コネクタ 643"/>
        <xdr:cNvCxnSpPr/>
      </xdr:nvCxnSpPr>
      <xdr:spPr>
        <a:xfrm>
          <a:off x="13703300" y="13418068"/>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40382</xdr:rowOff>
    </xdr:from>
    <xdr:to>
      <xdr:col>76</xdr:col>
      <xdr:colOff>165100</xdr:colOff>
      <xdr:row>78</xdr:row>
      <xdr:rowOff>141982</xdr:rowOff>
    </xdr:to>
    <xdr:sp macro="" textlink="">
      <xdr:nvSpPr>
        <xdr:cNvPr id="645" name="フローチャート: 判断 644"/>
        <xdr:cNvSpPr/>
      </xdr:nvSpPr>
      <xdr:spPr>
        <a:xfrm>
          <a:off x="14541500" y="134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133109</xdr:rowOff>
    </xdr:from>
    <xdr:ext cx="534377" cy="259045"/>
    <xdr:sp macro="" textlink="">
      <xdr:nvSpPr>
        <xdr:cNvPr id="646" name="テキスト ボックス 645"/>
        <xdr:cNvSpPr txBox="1"/>
      </xdr:nvSpPr>
      <xdr:spPr>
        <a:xfrm>
          <a:off x="14325111" y="1350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44968</xdr:rowOff>
    </xdr:from>
    <xdr:to>
      <xdr:col>71</xdr:col>
      <xdr:colOff>177800</xdr:colOff>
      <xdr:row>78</xdr:row>
      <xdr:rowOff>51898</xdr:rowOff>
    </xdr:to>
    <xdr:cxnSp macro="">
      <xdr:nvCxnSpPr>
        <xdr:cNvPr id="647" name="直線コネクタ 646"/>
        <xdr:cNvCxnSpPr/>
      </xdr:nvCxnSpPr>
      <xdr:spPr>
        <a:xfrm flipV="1">
          <a:off x="12814300" y="13418068"/>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51332</xdr:rowOff>
    </xdr:from>
    <xdr:to>
      <xdr:col>72</xdr:col>
      <xdr:colOff>38100</xdr:colOff>
      <xdr:row>78</xdr:row>
      <xdr:rowOff>152932</xdr:rowOff>
    </xdr:to>
    <xdr:sp macro="" textlink="">
      <xdr:nvSpPr>
        <xdr:cNvPr id="648" name="フローチャート: 判断 647"/>
        <xdr:cNvSpPr/>
      </xdr:nvSpPr>
      <xdr:spPr>
        <a:xfrm>
          <a:off x="13652500" y="1342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144059</xdr:rowOff>
    </xdr:from>
    <xdr:ext cx="534377" cy="259045"/>
    <xdr:sp macro="" textlink="">
      <xdr:nvSpPr>
        <xdr:cNvPr id="649" name="テキスト ボックス 648"/>
        <xdr:cNvSpPr txBox="1"/>
      </xdr:nvSpPr>
      <xdr:spPr>
        <a:xfrm>
          <a:off x="13436111" y="135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55063</xdr:rowOff>
    </xdr:from>
    <xdr:to>
      <xdr:col>67</xdr:col>
      <xdr:colOff>101600</xdr:colOff>
      <xdr:row>78</xdr:row>
      <xdr:rowOff>156663</xdr:rowOff>
    </xdr:to>
    <xdr:sp macro="" textlink="">
      <xdr:nvSpPr>
        <xdr:cNvPr id="650" name="フローチャート: 判断 649"/>
        <xdr:cNvSpPr/>
      </xdr:nvSpPr>
      <xdr:spPr>
        <a:xfrm>
          <a:off x="12763500" y="1342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147790</xdr:rowOff>
    </xdr:from>
    <xdr:ext cx="534377" cy="259045"/>
    <xdr:sp macro="" textlink="">
      <xdr:nvSpPr>
        <xdr:cNvPr id="651" name="テキスト ボックス 650"/>
        <xdr:cNvSpPr txBox="1"/>
      </xdr:nvSpPr>
      <xdr:spPr>
        <a:xfrm>
          <a:off x="12547111" y="1352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108302</xdr:rowOff>
    </xdr:from>
    <xdr:to>
      <xdr:col>85</xdr:col>
      <xdr:colOff>177800</xdr:colOff>
      <xdr:row>78</xdr:row>
      <xdr:rowOff>38452</xdr:rowOff>
    </xdr:to>
    <xdr:sp macro="" textlink="">
      <xdr:nvSpPr>
        <xdr:cNvPr id="657" name="楕円 656"/>
        <xdr:cNvSpPr/>
      </xdr:nvSpPr>
      <xdr:spPr>
        <a:xfrm>
          <a:off x="16268700" y="133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131179</xdr:rowOff>
    </xdr:from>
    <xdr:ext cx="534377" cy="259045"/>
    <xdr:sp macro="" textlink="">
      <xdr:nvSpPr>
        <xdr:cNvPr id="658" name="公債費該当値テキスト"/>
        <xdr:cNvSpPr txBox="1"/>
      </xdr:nvSpPr>
      <xdr:spPr>
        <a:xfrm>
          <a:off x="16370300" y="1316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148399</xdr:rowOff>
    </xdr:from>
    <xdr:to>
      <xdr:col>81</xdr:col>
      <xdr:colOff>101600</xdr:colOff>
      <xdr:row>78</xdr:row>
      <xdr:rowOff>78549</xdr:rowOff>
    </xdr:to>
    <xdr:sp macro="" textlink="">
      <xdr:nvSpPr>
        <xdr:cNvPr id="659" name="楕円 658"/>
        <xdr:cNvSpPr/>
      </xdr:nvSpPr>
      <xdr:spPr>
        <a:xfrm>
          <a:off x="15430500" y="133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69676</xdr:rowOff>
    </xdr:from>
    <xdr:ext cx="534377" cy="259045"/>
    <xdr:sp macro="" textlink="">
      <xdr:nvSpPr>
        <xdr:cNvPr id="660" name="テキスト ボックス 659"/>
        <xdr:cNvSpPr txBox="1"/>
      </xdr:nvSpPr>
      <xdr:spPr>
        <a:xfrm>
          <a:off x="15214111" y="1344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168446</xdr:rowOff>
    </xdr:from>
    <xdr:to>
      <xdr:col>76</xdr:col>
      <xdr:colOff>165100</xdr:colOff>
      <xdr:row>78</xdr:row>
      <xdr:rowOff>98596</xdr:rowOff>
    </xdr:to>
    <xdr:sp macro="" textlink="">
      <xdr:nvSpPr>
        <xdr:cNvPr id="661" name="楕円 660"/>
        <xdr:cNvSpPr/>
      </xdr:nvSpPr>
      <xdr:spPr>
        <a:xfrm>
          <a:off x="14541500" y="1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115123</xdr:rowOff>
    </xdr:from>
    <xdr:ext cx="534377" cy="259045"/>
    <xdr:sp macro="" textlink="">
      <xdr:nvSpPr>
        <xdr:cNvPr id="662" name="テキスト ボックス 661"/>
        <xdr:cNvSpPr txBox="1"/>
      </xdr:nvSpPr>
      <xdr:spPr>
        <a:xfrm>
          <a:off x="14325111" y="131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165618</xdr:rowOff>
    </xdr:from>
    <xdr:to>
      <xdr:col>72</xdr:col>
      <xdr:colOff>38100</xdr:colOff>
      <xdr:row>78</xdr:row>
      <xdr:rowOff>95768</xdr:rowOff>
    </xdr:to>
    <xdr:sp macro="" textlink="">
      <xdr:nvSpPr>
        <xdr:cNvPr id="663" name="楕円 662"/>
        <xdr:cNvSpPr/>
      </xdr:nvSpPr>
      <xdr:spPr>
        <a:xfrm>
          <a:off x="13652500" y="13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112295</xdr:rowOff>
    </xdr:from>
    <xdr:ext cx="534377" cy="259045"/>
    <xdr:sp macro="" textlink="">
      <xdr:nvSpPr>
        <xdr:cNvPr id="664" name="テキスト ボックス 663"/>
        <xdr:cNvSpPr txBox="1"/>
      </xdr:nvSpPr>
      <xdr:spPr>
        <a:xfrm>
          <a:off x="13436111" y="131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xdr:rowOff>
    </xdr:from>
    <xdr:to>
      <xdr:col>67</xdr:col>
      <xdr:colOff>101600</xdr:colOff>
      <xdr:row>78</xdr:row>
      <xdr:rowOff>102698</xdr:rowOff>
    </xdr:to>
    <xdr:sp macro="" textlink="">
      <xdr:nvSpPr>
        <xdr:cNvPr id="665" name="楕円 664"/>
        <xdr:cNvSpPr/>
      </xdr:nvSpPr>
      <xdr:spPr>
        <a:xfrm>
          <a:off x="12763500" y="133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119225</xdr:rowOff>
    </xdr:from>
    <xdr:ext cx="534377" cy="259045"/>
    <xdr:sp macro="" textlink="">
      <xdr:nvSpPr>
        <xdr:cNvPr id="666" name="テキスト ボックス 665"/>
        <xdr:cNvSpPr txBox="1"/>
      </xdr:nvSpPr>
      <xdr:spPr>
        <a:xfrm>
          <a:off x="12547111" y="131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9489</xdr:rowOff>
    </xdr:from>
    <xdr:to>
      <xdr:col>85</xdr:col>
      <xdr:colOff>127000</xdr:colOff>
      <xdr:row>98</xdr:row>
      <xdr:rowOff>94638</xdr:rowOff>
    </xdr:to>
    <xdr:cxnSp macro="">
      <xdr:nvCxnSpPr>
        <xdr:cNvPr id="695" name="直線コネクタ 694"/>
        <xdr:cNvCxnSpPr/>
      </xdr:nvCxnSpPr>
      <xdr:spPr>
        <a:xfrm flipV="1">
          <a:off x="15481300" y="16811589"/>
          <a:ext cx="838200" cy="8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6"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94638</xdr:rowOff>
    </xdr:from>
    <xdr:to>
      <xdr:col>81</xdr:col>
      <xdr:colOff>50800</xdr:colOff>
      <xdr:row>98</xdr:row>
      <xdr:rowOff>121827</xdr:rowOff>
    </xdr:to>
    <xdr:cxnSp macro="">
      <xdr:nvCxnSpPr>
        <xdr:cNvPr id="698" name="直線コネクタ 697"/>
        <xdr:cNvCxnSpPr/>
      </xdr:nvCxnSpPr>
      <xdr:spPr>
        <a:xfrm flipV="1">
          <a:off x="14592300" y="16896738"/>
          <a:ext cx="889000" cy="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0" name="テキスト ボックス 699"/>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119176</xdr:rowOff>
    </xdr:from>
    <xdr:to>
      <xdr:col>76</xdr:col>
      <xdr:colOff>114300</xdr:colOff>
      <xdr:row>98</xdr:row>
      <xdr:rowOff>121827</xdr:rowOff>
    </xdr:to>
    <xdr:cxnSp macro="">
      <xdr:nvCxnSpPr>
        <xdr:cNvPr id="701" name="直線コネクタ 700"/>
        <xdr:cNvCxnSpPr/>
      </xdr:nvCxnSpPr>
      <xdr:spPr>
        <a:xfrm>
          <a:off x="13703300" y="16921276"/>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124574</xdr:rowOff>
    </xdr:from>
    <xdr:to>
      <xdr:col>76</xdr:col>
      <xdr:colOff>165100</xdr:colOff>
      <xdr:row>99</xdr:row>
      <xdr:rowOff>54724</xdr:rowOff>
    </xdr:to>
    <xdr:sp macro="" textlink="">
      <xdr:nvSpPr>
        <xdr:cNvPr id="702" name="フローチャート: 判断 701"/>
        <xdr:cNvSpPr/>
      </xdr:nvSpPr>
      <xdr:spPr>
        <a:xfrm>
          <a:off x="1454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45851</xdr:rowOff>
    </xdr:from>
    <xdr:ext cx="534377" cy="259045"/>
    <xdr:sp macro="" textlink="">
      <xdr:nvSpPr>
        <xdr:cNvPr id="703" name="テキスト ボックス 702"/>
        <xdr:cNvSpPr txBox="1"/>
      </xdr:nvSpPr>
      <xdr:spPr>
        <a:xfrm>
          <a:off x="14325111" y="170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119176</xdr:rowOff>
    </xdr:from>
    <xdr:to>
      <xdr:col>71</xdr:col>
      <xdr:colOff>177800</xdr:colOff>
      <xdr:row>99</xdr:row>
      <xdr:rowOff>25290</xdr:rowOff>
    </xdr:to>
    <xdr:cxnSp macro="">
      <xdr:nvCxnSpPr>
        <xdr:cNvPr id="704" name="直線コネクタ 703"/>
        <xdr:cNvCxnSpPr/>
      </xdr:nvCxnSpPr>
      <xdr:spPr>
        <a:xfrm flipV="1">
          <a:off x="12814300" y="16921276"/>
          <a:ext cx="889000" cy="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135854</xdr:rowOff>
    </xdr:from>
    <xdr:to>
      <xdr:col>72</xdr:col>
      <xdr:colOff>38100</xdr:colOff>
      <xdr:row>99</xdr:row>
      <xdr:rowOff>66004</xdr:rowOff>
    </xdr:to>
    <xdr:sp macro="" textlink="">
      <xdr:nvSpPr>
        <xdr:cNvPr id="705" name="フローチャート: 判断 704"/>
        <xdr:cNvSpPr/>
      </xdr:nvSpPr>
      <xdr:spPr>
        <a:xfrm>
          <a:off x="13652500" y="169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57131</xdr:rowOff>
    </xdr:from>
    <xdr:ext cx="534377" cy="259045"/>
    <xdr:sp macro="" textlink="">
      <xdr:nvSpPr>
        <xdr:cNvPr id="706" name="テキスト ボックス 705"/>
        <xdr:cNvSpPr txBox="1"/>
      </xdr:nvSpPr>
      <xdr:spPr>
        <a:xfrm>
          <a:off x="13436111" y="170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140063</xdr:rowOff>
    </xdr:from>
    <xdr:to>
      <xdr:col>67</xdr:col>
      <xdr:colOff>101600</xdr:colOff>
      <xdr:row>99</xdr:row>
      <xdr:rowOff>70213</xdr:rowOff>
    </xdr:to>
    <xdr:sp macro="" textlink="">
      <xdr:nvSpPr>
        <xdr:cNvPr id="707" name="フローチャート: 判断 706"/>
        <xdr:cNvSpPr/>
      </xdr:nvSpPr>
      <xdr:spPr>
        <a:xfrm>
          <a:off x="12763500" y="169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86740</xdr:rowOff>
    </xdr:from>
    <xdr:ext cx="534377" cy="259045"/>
    <xdr:sp macro="" textlink="">
      <xdr:nvSpPr>
        <xdr:cNvPr id="708" name="テキスト ボックス 707"/>
        <xdr:cNvSpPr txBox="1"/>
      </xdr:nvSpPr>
      <xdr:spPr>
        <a:xfrm>
          <a:off x="12547111" y="167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130139</xdr:rowOff>
    </xdr:from>
    <xdr:to>
      <xdr:col>85</xdr:col>
      <xdr:colOff>177800</xdr:colOff>
      <xdr:row>98</xdr:row>
      <xdr:rowOff>60289</xdr:rowOff>
    </xdr:to>
    <xdr:sp macro="" textlink="">
      <xdr:nvSpPr>
        <xdr:cNvPr id="714" name="楕円 713"/>
        <xdr:cNvSpPr/>
      </xdr:nvSpPr>
      <xdr:spPr>
        <a:xfrm>
          <a:off x="16268700" y="167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153016</xdr:rowOff>
    </xdr:from>
    <xdr:ext cx="599010" cy="259045"/>
    <xdr:sp macro="" textlink="">
      <xdr:nvSpPr>
        <xdr:cNvPr id="715" name="積立金該当値テキスト"/>
        <xdr:cNvSpPr txBox="1"/>
      </xdr:nvSpPr>
      <xdr:spPr>
        <a:xfrm>
          <a:off x="16370300" y="166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43838</xdr:rowOff>
    </xdr:from>
    <xdr:to>
      <xdr:col>81</xdr:col>
      <xdr:colOff>101600</xdr:colOff>
      <xdr:row>98</xdr:row>
      <xdr:rowOff>145438</xdr:rowOff>
    </xdr:to>
    <xdr:sp macro="" textlink="">
      <xdr:nvSpPr>
        <xdr:cNvPr id="716" name="楕円 715"/>
        <xdr:cNvSpPr/>
      </xdr:nvSpPr>
      <xdr:spPr>
        <a:xfrm>
          <a:off x="15430500" y="168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161965</xdr:rowOff>
    </xdr:from>
    <xdr:ext cx="534377" cy="259045"/>
    <xdr:sp macro="" textlink="">
      <xdr:nvSpPr>
        <xdr:cNvPr id="717" name="テキスト ボックス 716"/>
        <xdr:cNvSpPr txBox="1"/>
      </xdr:nvSpPr>
      <xdr:spPr>
        <a:xfrm>
          <a:off x="15214111" y="1662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71027</xdr:rowOff>
    </xdr:from>
    <xdr:to>
      <xdr:col>76</xdr:col>
      <xdr:colOff>165100</xdr:colOff>
      <xdr:row>99</xdr:row>
      <xdr:rowOff>1177</xdr:rowOff>
    </xdr:to>
    <xdr:sp macro="" textlink="">
      <xdr:nvSpPr>
        <xdr:cNvPr id="718" name="楕円 717"/>
        <xdr:cNvSpPr/>
      </xdr:nvSpPr>
      <xdr:spPr>
        <a:xfrm>
          <a:off x="14541500" y="16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17704</xdr:rowOff>
    </xdr:from>
    <xdr:ext cx="534377" cy="259045"/>
    <xdr:sp macro="" textlink="">
      <xdr:nvSpPr>
        <xdr:cNvPr id="719" name="テキスト ボックス 718"/>
        <xdr:cNvSpPr txBox="1"/>
      </xdr:nvSpPr>
      <xdr:spPr>
        <a:xfrm>
          <a:off x="14325111" y="16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68376</xdr:rowOff>
    </xdr:from>
    <xdr:to>
      <xdr:col>72</xdr:col>
      <xdr:colOff>38100</xdr:colOff>
      <xdr:row>98</xdr:row>
      <xdr:rowOff>169976</xdr:rowOff>
    </xdr:to>
    <xdr:sp macro="" textlink="">
      <xdr:nvSpPr>
        <xdr:cNvPr id="720" name="楕円 719"/>
        <xdr:cNvSpPr/>
      </xdr:nvSpPr>
      <xdr:spPr>
        <a:xfrm>
          <a:off x="13652500" y="168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15053</xdr:rowOff>
    </xdr:from>
    <xdr:ext cx="534377" cy="259045"/>
    <xdr:sp macro="" textlink="">
      <xdr:nvSpPr>
        <xdr:cNvPr id="721" name="テキスト ボックス 720"/>
        <xdr:cNvSpPr txBox="1"/>
      </xdr:nvSpPr>
      <xdr:spPr>
        <a:xfrm>
          <a:off x="13436111" y="1664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145940</xdr:rowOff>
    </xdr:from>
    <xdr:to>
      <xdr:col>67</xdr:col>
      <xdr:colOff>101600</xdr:colOff>
      <xdr:row>99</xdr:row>
      <xdr:rowOff>76090</xdr:rowOff>
    </xdr:to>
    <xdr:sp macro="" textlink="">
      <xdr:nvSpPr>
        <xdr:cNvPr id="722" name="楕円 721"/>
        <xdr:cNvSpPr/>
      </xdr:nvSpPr>
      <xdr:spPr>
        <a:xfrm>
          <a:off x="12763500" y="169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67217</xdr:rowOff>
    </xdr:from>
    <xdr:ext cx="534377" cy="259045"/>
    <xdr:sp macro="" textlink="">
      <xdr:nvSpPr>
        <xdr:cNvPr id="723" name="テキスト ボックス 722"/>
        <xdr:cNvSpPr txBox="1"/>
      </xdr:nvSpPr>
      <xdr:spPr>
        <a:xfrm>
          <a:off x="12547111" y="170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84411</xdr:rowOff>
    </xdr:from>
    <xdr:to>
      <xdr:col>116</xdr:col>
      <xdr:colOff>63500</xdr:colOff>
      <xdr:row>38</xdr:row>
      <xdr:rowOff>126115</xdr:rowOff>
    </xdr:to>
    <xdr:cxnSp macro="">
      <xdr:nvCxnSpPr>
        <xdr:cNvPr id="754" name="直線コネクタ 753"/>
        <xdr:cNvCxnSpPr/>
      </xdr:nvCxnSpPr>
      <xdr:spPr>
        <a:xfrm>
          <a:off x="21323300" y="6599511"/>
          <a:ext cx="8382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84411</xdr:rowOff>
    </xdr:from>
    <xdr:to>
      <xdr:col>111</xdr:col>
      <xdr:colOff>177800</xdr:colOff>
      <xdr:row>38</xdr:row>
      <xdr:rowOff>169516</xdr:rowOff>
    </xdr:to>
    <xdr:cxnSp macro="">
      <xdr:nvCxnSpPr>
        <xdr:cNvPr id="757" name="直線コネクタ 756"/>
        <xdr:cNvCxnSpPr/>
      </xdr:nvCxnSpPr>
      <xdr:spPr>
        <a:xfrm flipV="1">
          <a:off x="20434300" y="6599511"/>
          <a:ext cx="889000" cy="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169059</xdr:rowOff>
    </xdr:from>
    <xdr:to>
      <xdr:col>107</xdr:col>
      <xdr:colOff>50800</xdr:colOff>
      <xdr:row>38</xdr:row>
      <xdr:rowOff>169516</xdr:rowOff>
    </xdr:to>
    <xdr:cxnSp macro="">
      <xdr:nvCxnSpPr>
        <xdr:cNvPr id="760" name="直線コネクタ 759"/>
        <xdr:cNvCxnSpPr/>
      </xdr:nvCxnSpPr>
      <xdr:spPr>
        <a:xfrm>
          <a:off x="19545300" y="668415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61" name="フローチャート: 判断 760"/>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62" name="テキスト ボックス 761"/>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169059</xdr:rowOff>
    </xdr:from>
    <xdr:to>
      <xdr:col>102</xdr:col>
      <xdr:colOff>114300</xdr:colOff>
      <xdr:row>39</xdr:row>
      <xdr:rowOff>7471</xdr:rowOff>
    </xdr:to>
    <xdr:cxnSp macro="">
      <xdr:nvCxnSpPr>
        <xdr:cNvPr id="763" name="直線コネクタ 762"/>
        <xdr:cNvCxnSpPr/>
      </xdr:nvCxnSpPr>
      <xdr:spPr>
        <a:xfrm flipV="1">
          <a:off x="18656300" y="6684159"/>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64" name="フローチャート: 判断 763"/>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65" name="テキスト ボックス 764"/>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66" name="フローチャート: 判断 765"/>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67" name="テキスト ボックス 766"/>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75315</xdr:rowOff>
    </xdr:from>
    <xdr:to>
      <xdr:col>116</xdr:col>
      <xdr:colOff>114300</xdr:colOff>
      <xdr:row>39</xdr:row>
      <xdr:rowOff>5465</xdr:rowOff>
    </xdr:to>
    <xdr:sp macro="" textlink="">
      <xdr:nvSpPr>
        <xdr:cNvPr id="773" name="楕円 772"/>
        <xdr:cNvSpPr/>
      </xdr:nvSpPr>
      <xdr:spPr>
        <a:xfrm>
          <a:off x="22110700" y="65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98192</xdr:rowOff>
    </xdr:from>
    <xdr:ext cx="469744" cy="259045"/>
    <xdr:sp macro="" textlink="">
      <xdr:nvSpPr>
        <xdr:cNvPr id="774" name="投資及び出資金該当値テキスト"/>
        <xdr:cNvSpPr txBox="1"/>
      </xdr:nvSpPr>
      <xdr:spPr>
        <a:xfrm>
          <a:off x="22212300" y="644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33611</xdr:rowOff>
    </xdr:from>
    <xdr:to>
      <xdr:col>112</xdr:col>
      <xdr:colOff>38100</xdr:colOff>
      <xdr:row>38</xdr:row>
      <xdr:rowOff>135211</xdr:rowOff>
    </xdr:to>
    <xdr:sp macro="" textlink="">
      <xdr:nvSpPr>
        <xdr:cNvPr id="775" name="楕円 774"/>
        <xdr:cNvSpPr/>
      </xdr:nvSpPr>
      <xdr:spPr>
        <a:xfrm>
          <a:off x="21272500" y="65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151739</xdr:rowOff>
    </xdr:from>
    <xdr:ext cx="469744" cy="259045"/>
    <xdr:sp macro="" textlink="">
      <xdr:nvSpPr>
        <xdr:cNvPr id="776" name="テキスト ボックス 775"/>
        <xdr:cNvSpPr txBox="1"/>
      </xdr:nvSpPr>
      <xdr:spPr>
        <a:xfrm>
          <a:off x="21088428" y="63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118716</xdr:rowOff>
    </xdr:from>
    <xdr:to>
      <xdr:col>107</xdr:col>
      <xdr:colOff>101600</xdr:colOff>
      <xdr:row>39</xdr:row>
      <xdr:rowOff>48866</xdr:rowOff>
    </xdr:to>
    <xdr:sp macro="" textlink="">
      <xdr:nvSpPr>
        <xdr:cNvPr id="777" name="楕円 776"/>
        <xdr:cNvSpPr/>
      </xdr:nvSpPr>
      <xdr:spPr>
        <a:xfrm>
          <a:off x="20383500" y="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39993</xdr:rowOff>
    </xdr:from>
    <xdr:ext cx="469744" cy="259045"/>
    <xdr:sp macro="" textlink="">
      <xdr:nvSpPr>
        <xdr:cNvPr id="778" name="テキスト ボックス 777"/>
        <xdr:cNvSpPr txBox="1"/>
      </xdr:nvSpPr>
      <xdr:spPr>
        <a:xfrm>
          <a:off x="20199428" y="672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118259</xdr:rowOff>
    </xdr:from>
    <xdr:to>
      <xdr:col>102</xdr:col>
      <xdr:colOff>165100</xdr:colOff>
      <xdr:row>39</xdr:row>
      <xdr:rowOff>48409</xdr:rowOff>
    </xdr:to>
    <xdr:sp macro="" textlink="">
      <xdr:nvSpPr>
        <xdr:cNvPr id="779" name="楕円 778"/>
        <xdr:cNvSpPr/>
      </xdr:nvSpPr>
      <xdr:spPr>
        <a:xfrm>
          <a:off x="19494500" y="66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39536</xdr:rowOff>
    </xdr:from>
    <xdr:ext cx="469744" cy="259045"/>
    <xdr:sp macro="" textlink="">
      <xdr:nvSpPr>
        <xdr:cNvPr id="780" name="テキスト ボックス 779"/>
        <xdr:cNvSpPr txBox="1"/>
      </xdr:nvSpPr>
      <xdr:spPr>
        <a:xfrm>
          <a:off x="19310428" y="672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128121</xdr:rowOff>
    </xdr:from>
    <xdr:to>
      <xdr:col>98</xdr:col>
      <xdr:colOff>38100</xdr:colOff>
      <xdr:row>39</xdr:row>
      <xdr:rowOff>58271</xdr:rowOff>
    </xdr:to>
    <xdr:sp macro="" textlink="">
      <xdr:nvSpPr>
        <xdr:cNvPr id="781" name="楕円 780"/>
        <xdr:cNvSpPr/>
      </xdr:nvSpPr>
      <xdr:spPr>
        <a:xfrm>
          <a:off x="18605500" y="66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49398</xdr:rowOff>
    </xdr:from>
    <xdr:ext cx="469744" cy="259045"/>
    <xdr:sp macro="" textlink="">
      <xdr:nvSpPr>
        <xdr:cNvPr id="782" name="テキスト ボックス 781"/>
        <xdr:cNvSpPr txBox="1"/>
      </xdr:nvSpPr>
      <xdr:spPr>
        <a:xfrm>
          <a:off x="18421428" y="673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64696</xdr:rowOff>
    </xdr:from>
    <xdr:to>
      <xdr:col>116</xdr:col>
      <xdr:colOff>63500</xdr:colOff>
      <xdr:row>58</xdr:row>
      <xdr:rowOff>65839</xdr:rowOff>
    </xdr:to>
    <xdr:cxnSp macro="">
      <xdr:nvCxnSpPr>
        <xdr:cNvPr id="809" name="直線コネクタ 808"/>
        <xdr:cNvCxnSpPr/>
      </xdr:nvCxnSpPr>
      <xdr:spPr>
        <a:xfrm flipV="1">
          <a:off x="21323300" y="1000879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65839</xdr:rowOff>
    </xdr:from>
    <xdr:to>
      <xdr:col>111</xdr:col>
      <xdr:colOff>177800</xdr:colOff>
      <xdr:row>58</xdr:row>
      <xdr:rowOff>66434</xdr:rowOff>
    </xdr:to>
    <xdr:cxnSp macro="">
      <xdr:nvCxnSpPr>
        <xdr:cNvPr id="812" name="直線コネクタ 811"/>
        <xdr:cNvCxnSpPr/>
      </xdr:nvCxnSpPr>
      <xdr:spPr>
        <a:xfrm flipV="1">
          <a:off x="20434300" y="1000993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65588</xdr:rowOff>
    </xdr:from>
    <xdr:to>
      <xdr:col>107</xdr:col>
      <xdr:colOff>50800</xdr:colOff>
      <xdr:row>58</xdr:row>
      <xdr:rowOff>66434</xdr:rowOff>
    </xdr:to>
    <xdr:cxnSp macro="">
      <xdr:nvCxnSpPr>
        <xdr:cNvPr id="815" name="直線コネクタ 814"/>
        <xdr:cNvCxnSpPr/>
      </xdr:nvCxnSpPr>
      <xdr:spPr>
        <a:xfrm>
          <a:off x="19545300" y="1000968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124470</xdr:rowOff>
    </xdr:from>
    <xdr:to>
      <xdr:col>107</xdr:col>
      <xdr:colOff>101600</xdr:colOff>
      <xdr:row>58</xdr:row>
      <xdr:rowOff>54620</xdr:rowOff>
    </xdr:to>
    <xdr:sp macro="" textlink="">
      <xdr:nvSpPr>
        <xdr:cNvPr id="816" name="フローチャート: 判断 815"/>
        <xdr:cNvSpPr/>
      </xdr:nvSpPr>
      <xdr:spPr>
        <a:xfrm>
          <a:off x="20383500" y="989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71147</xdr:rowOff>
    </xdr:from>
    <xdr:ext cx="469744" cy="259045"/>
    <xdr:sp macro="" textlink="">
      <xdr:nvSpPr>
        <xdr:cNvPr id="817" name="テキスト ボックス 816"/>
        <xdr:cNvSpPr txBox="1"/>
      </xdr:nvSpPr>
      <xdr:spPr>
        <a:xfrm>
          <a:off x="20199428" y="96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65588</xdr:rowOff>
    </xdr:from>
    <xdr:to>
      <xdr:col>102</xdr:col>
      <xdr:colOff>114300</xdr:colOff>
      <xdr:row>58</xdr:row>
      <xdr:rowOff>68788</xdr:rowOff>
    </xdr:to>
    <xdr:cxnSp macro="">
      <xdr:nvCxnSpPr>
        <xdr:cNvPr id="818" name="直線コネクタ 817"/>
        <xdr:cNvCxnSpPr/>
      </xdr:nvCxnSpPr>
      <xdr:spPr>
        <a:xfrm flipV="1">
          <a:off x="18656300" y="1000968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147124</xdr:rowOff>
    </xdr:from>
    <xdr:to>
      <xdr:col>102</xdr:col>
      <xdr:colOff>165100</xdr:colOff>
      <xdr:row>58</xdr:row>
      <xdr:rowOff>77274</xdr:rowOff>
    </xdr:to>
    <xdr:sp macro="" textlink="">
      <xdr:nvSpPr>
        <xdr:cNvPr id="819" name="フローチャート: 判断 818"/>
        <xdr:cNvSpPr/>
      </xdr:nvSpPr>
      <xdr:spPr>
        <a:xfrm>
          <a:off x="19494500" y="99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93801</xdr:rowOff>
    </xdr:from>
    <xdr:ext cx="469744" cy="259045"/>
    <xdr:sp macro="" textlink="">
      <xdr:nvSpPr>
        <xdr:cNvPr id="820" name="テキスト ボックス 819"/>
        <xdr:cNvSpPr txBox="1"/>
      </xdr:nvSpPr>
      <xdr:spPr>
        <a:xfrm>
          <a:off x="19310428" y="969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146187</xdr:rowOff>
    </xdr:from>
    <xdr:to>
      <xdr:col>98</xdr:col>
      <xdr:colOff>38100</xdr:colOff>
      <xdr:row>58</xdr:row>
      <xdr:rowOff>76337</xdr:rowOff>
    </xdr:to>
    <xdr:sp macro="" textlink="">
      <xdr:nvSpPr>
        <xdr:cNvPr id="821" name="フローチャート: 判断 820"/>
        <xdr:cNvSpPr/>
      </xdr:nvSpPr>
      <xdr:spPr>
        <a:xfrm>
          <a:off x="18605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92864</xdr:rowOff>
    </xdr:from>
    <xdr:ext cx="469744" cy="259045"/>
    <xdr:sp macro="" textlink="">
      <xdr:nvSpPr>
        <xdr:cNvPr id="822" name="テキスト ボックス 821"/>
        <xdr:cNvSpPr txBox="1"/>
      </xdr:nvSpPr>
      <xdr:spPr>
        <a:xfrm>
          <a:off x="18421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13896</xdr:rowOff>
    </xdr:from>
    <xdr:to>
      <xdr:col>116</xdr:col>
      <xdr:colOff>114300</xdr:colOff>
      <xdr:row>58</xdr:row>
      <xdr:rowOff>115496</xdr:rowOff>
    </xdr:to>
    <xdr:sp macro="" textlink="">
      <xdr:nvSpPr>
        <xdr:cNvPr id="828" name="楕円 827"/>
        <xdr:cNvSpPr/>
      </xdr:nvSpPr>
      <xdr:spPr>
        <a:xfrm>
          <a:off x="22110700" y="99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103468</xdr:rowOff>
    </xdr:from>
    <xdr:ext cx="469744" cy="259045"/>
    <xdr:sp macro="" textlink="">
      <xdr:nvSpPr>
        <xdr:cNvPr id="829" name="貸付金該当値テキスト"/>
        <xdr:cNvSpPr txBox="1"/>
      </xdr:nvSpPr>
      <xdr:spPr>
        <a:xfrm>
          <a:off x="22212300" y="98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15039</xdr:rowOff>
    </xdr:from>
    <xdr:to>
      <xdr:col>112</xdr:col>
      <xdr:colOff>38100</xdr:colOff>
      <xdr:row>58</xdr:row>
      <xdr:rowOff>116639</xdr:rowOff>
    </xdr:to>
    <xdr:sp macro="" textlink="">
      <xdr:nvSpPr>
        <xdr:cNvPr id="830" name="楕円 829"/>
        <xdr:cNvSpPr/>
      </xdr:nvSpPr>
      <xdr:spPr>
        <a:xfrm>
          <a:off x="21272500" y="99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107766</xdr:rowOff>
    </xdr:from>
    <xdr:ext cx="469744" cy="259045"/>
    <xdr:sp macro="" textlink="">
      <xdr:nvSpPr>
        <xdr:cNvPr id="831" name="テキスト ボックス 830"/>
        <xdr:cNvSpPr txBox="1"/>
      </xdr:nvSpPr>
      <xdr:spPr>
        <a:xfrm>
          <a:off x="21088428" y="1005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15634</xdr:rowOff>
    </xdr:from>
    <xdr:to>
      <xdr:col>107</xdr:col>
      <xdr:colOff>101600</xdr:colOff>
      <xdr:row>58</xdr:row>
      <xdr:rowOff>117234</xdr:rowOff>
    </xdr:to>
    <xdr:sp macro="" textlink="">
      <xdr:nvSpPr>
        <xdr:cNvPr id="832" name="楕円 831"/>
        <xdr:cNvSpPr/>
      </xdr:nvSpPr>
      <xdr:spPr>
        <a:xfrm>
          <a:off x="20383500" y="9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108361</xdr:rowOff>
    </xdr:from>
    <xdr:ext cx="469744" cy="259045"/>
    <xdr:sp macro="" textlink="">
      <xdr:nvSpPr>
        <xdr:cNvPr id="833" name="テキスト ボックス 832"/>
        <xdr:cNvSpPr txBox="1"/>
      </xdr:nvSpPr>
      <xdr:spPr>
        <a:xfrm>
          <a:off x="20199428" y="1005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14788</xdr:rowOff>
    </xdr:from>
    <xdr:to>
      <xdr:col>102</xdr:col>
      <xdr:colOff>165100</xdr:colOff>
      <xdr:row>58</xdr:row>
      <xdr:rowOff>116388</xdr:rowOff>
    </xdr:to>
    <xdr:sp macro="" textlink="">
      <xdr:nvSpPr>
        <xdr:cNvPr id="834" name="楕円 833"/>
        <xdr:cNvSpPr/>
      </xdr:nvSpPr>
      <xdr:spPr>
        <a:xfrm>
          <a:off x="19494500" y="99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107515</xdr:rowOff>
    </xdr:from>
    <xdr:ext cx="469744" cy="259045"/>
    <xdr:sp macro="" textlink="">
      <xdr:nvSpPr>
        <xdr:cNvPr id="835" name="テキスト ボックス 834"/>
        <xdr:cNvSpPr txBox="1"/>
      </xdr:nvSpPr>
      <xdr:spPr>
        <a:xfrm>
          <a:off x="19310428" y="10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17988</xdr:rowOff>
    </xdr:from>
    <xdr:to>
      <xdr:col>98</xdr:col>
      <xdr:colOff>38100</xdr:colOff>
      <xdr:row>58</xdr:row>
      <xdr:rowOff>119588</xdr:rowOff>
    </xdr:to>
    <xdr:sp macro="" textlink="">
      <xdr:nvSpPr>
        <xdr:cNvPr id="836" name="楕円 835"/>
        <xdr:cNvSpPr/>
      </xdr:nvSpPr>
      <xdr:spPr>
        <a:xfrm>
          <a:off x="18605500" y="99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110715</xdr:rowOff>
    </xdr:from>
    <xdr:ext cx="469744" cy="259045"/>
    <xdr:sp macro="" textlink="">
      <xdr:nvSpPr>
        <xdr:cNvPr id="837" name="テキスト ボックス 836"/>
        <xdr:cNvSpPr txBox="1"/>
      </xdr:nvSpPr>
      <xdr:spPr>
        <a:xfrm>
          <a:off x="18421428" y="1005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56947</xdr:rowOff>
    </xdr:from>
    <xdr:to>
      <xdr:col>116</xdr:col>
      <xdr:colOff>63500</xdr:colOff>
      <xdr:row>75</xdr:row>
      <xdr:rowOff>70124</xdr:rowOff>
    </xdr:to>
    <xdr:cxnSp macro="">
      <xdr:nvCxnSpPr>
        <xdr:cNvPr id="869" name="直線コネクタ 868"/>
        <xdr:cNvCxnSpPr/>
      </xdr:nvCxnSpPr>
      <xdr:spPr>
        <a:xfrm flipV="1">
          <a:off x="21323300" y="12915697"/>
          <a:ext cx="8382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62057</xdr:rowOff>
    </xdr:from>
    <xdr:to>
      <xdr:col>111</xdr:col>
      <xdr:colOff>177800</xdr:colOff>
      <xdr:row>75</xdr:row>
      <xdr:rowOff>70124</xdr:rowOff>
    </xdr:to>
    <xdr:cxnSp macro="">
      <xdr:nvCxnSpPr>
        <xdr:cNvPr id="872" name="直線コネクタ 871"/>
        <xdr:cNvCxnSpPr/>
      </xdr:nvCxnSpPr>
      <xdr:spPr>
        <a:xfrm>
          <a:off x="20434300" y="12920807"/>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46399</xdr:rowOff>
    </xdr:from>
    <xdr:to>
      <xdr:col>107</xdr:col>
      <xdr:colOff>50800</xdr:colOff>
      <xdr:row>75</xdr:row>
      <xdr:rowOff>62057</xdr:rowOff>
    </xdr:to>
    <xdr:cxnSp macro="">
      <xdr:nvCxnSpPr>
        <xdr:cNvPr id="875" name="直線コネクタ 874"/>
        <xdr:cNvCxnSpPr/>
      </xdr:nvCxnSpPr>
      <xdr:spPr>
        <a:xfrm>
          <a:off x="19545300" y="12905149"/>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7372</xdr:rowOff>
    </xdr:from>
    <xdr:to>
      <xdr:col>107</xdr:col>
      <xdr:colOff>101600</xdr:colOff>
      <xdr:row>77</xdr:row>
      <xdr:rowOff>108972</xdr:rowOff>
    </xdr:to>
    <xdr:sp macro="" textlink="">
      <xdr:nvSpPr>
        <xdr:cNvPr id="876" name="フローチャート: 判断 875"/>
        <xdr:cNvSpPr/>
      </xdr:nvSpPr>
      <xdr:spPr>
        <a:xfrm>
          <a:off x="20383500" y="132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100099</xdr:rowOff>
    </xdr:from>
    <xdr:ext cx="534377" cy="259045"/>
    <xdr:sp macro="" textlink="">
      <xdr:nvSpPr>
        <xdr:cNvPr id="877" name="テキスト ボックス 876"/>
        <xdr:cNvSpPr txBox="1"/>
      </xdr:nvSpPr>
      <xdr:spPr>
        <a:xfrm>
          <a:off x="20167111" y="133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46399</xdr:rowOff>
    </xdr:from>
    <xdr:to>
      <xdr:col>102</xdr:col>
      <xdr:colOff>114300</xdr:colOff>
      <xdr:row>75</xdr:row>
      <xdr:rowOff>52048</xdr:rowOff>
    </xdr:to>
    <xdr:cxnSp macro="">
      <xdr:nvCxnSpPr>
        <xdr:cNvPr id="878" name="直線コネクタ 877"/>
        <xdr:cNvCxnSpPr/>
      </xdr:nvCxnSpPr>
      <xdr:spPr>
        <a:xfrm flipV="1">
          <a:off x="18656300" y="12905149"/>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94974</xdr:rowOff>
    </xdr:from>
    <xdr:to>
      <xdr:col>102</xdr:col>
      <xdr:colOff>165100</xdr:colOff>
      <xdr:row>77</xdr:row>
      <xdr:rowOff>25124</xdr:rowOff>
    </xdr:to>
    <xdr:sp macro="" textlink="">
      <xdr:nvSpPr>
        <xdr:cNvPr id="879" name="フローチャート: 判断 878"/>
        <xdr:cNvSpPr/>
      </xdr:nvSpPr>
      <xdr:spPr>
        <a:xfrm>
          <a:off x="19494500" y="131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16251</xdr:rowOff>
    </xdr:from>
    <xdr:ext cx="534377" cy="259045"/>
    <xdr:sp macro="" textlink="">
      <xdr:nvSpPr>
        <xdr:cNvPr id="880" name="テキスト ボックス 879"/>
        <xdr:cNvSpPr txBox="1"/>
      </xdr:nvSpPr>
      <xdr:spPr>
        <a:xfrm>
          <a:off x="19278111" y="132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75037</xdr:rowOff>
    </xdr:from>
    <xdr:to>
      <xdr:col>98</xdr:col>
      <xdr:colOff>38100</xdr:colOff>
      <xdr:row>77</xdr:row>
      <xdr:rowOff>5187</xdr:rowOff>
    </xdr:to>
    <xdr:sp macro="" textlink="">
      <xdr:nvSpPr>
        <xdr:cNvPr id="881" name="フローチャート: 判断 880"/>
        <xdr:cNvSpPr/>
      </xdr:nvSpPr>
      <xdr:spPr>
        <a:xfrm>
          <a:off x="18605500" y="131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167764</xdr:rowOff>
    </xdr:from>
    <xdr:ext cx="534377" cy="259045"/>
    <xdr:sp macro="" textlink="">
      <xdr:nvSpPr>
        <xdr:cNvPr id="882" name="テキスト ボックス 881"/>
        <xdr:cNvSpPr txBox="1"/>
      </xdr:nvSpPr>
      <xdr:spPr>
        <a:xfrm>
          <a:off x="18389111" y="131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6147</xdr:rowOff>
    </xdr:from>
    <xdr:to>
      <xdr:col>116</xdr:col>
      <xdr:colOff>114300</xdr:colOff>
      <xdr:row>75</xdr:row>
      <xdr:rowOff>107747</xdr:rowOff>
    </xdr:to>
    <xdr:sp macro="" textlink="">
      <xdr:nvSpPr>
        <xdr:cNvPr id="888" name="楕円 887"/>
        <xdr:cNvSpPr/>
      </xdr:nvSpPr>
      <xdr:spPr>
        <a:xfrm>
          <a:off x="22110700" y="128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29024</xdr:rowOff>
    </xdr:from>
    <xdr:ext cx="534377" cy="259045"/>
    <xdr:sp macro="" textlink="">
      <xdr:nvSpPr>
        <xdr:cNvPr id="889" name="繰出金該当値テキスト"/>
        <xdr:cNvSpPr txBox="1"/>
      </xdr:nvSpPr>
      <xdr:spPr>
        <a:xfrm>
          <a:off x="22212300" y="127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19324</xdr:rowOff>
    </xdr:from>
    <xdr:to>
      <xdr:col>112</xdr:col>
      <xdr:colOff>38100</xdr:colOff>
      <xdr:row>75</xdr:row>
      <xdr:rowOff>120924</xdr:rowOff>
    </xdr:to>
    <xdr:sp macro="" textlink="">
      <xdr:nvSpPr>
        <xdr:cNvPr id="890" name="楕円 889"/>
        <xdr:cNvSpPr/>
      </xdr:nvSpPr>
      <xdr:spPr>
        <a:xfrm>
          <a:off x="21272500" y="1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137451</xdr:rowOff>
    </xdr:from>
    <xdr:ext cx="534377" cy="259045"/>
    <xdr:sp macro="" textlink="">
      <xdr:nvSpPr>
        <xdr:cNvPr id="891" name="テキスト ボックス 890"/>
        <xdr:cNvSpPr txBox="1"/>
      </xdr:nvSpPr>
      <xdr:spPr>
        <a:xfrm>
          <a:off x="21056111" y="126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11257</xdr:rowOff>
    </xdr:from>
    <xdr:to>
      <xdr:col>107</xdr:col>
      <xdr:colOff>101600</xdr:colOff>
      <xdr:row>75</xdr:row>
      <xdr:rowOff>112857</xdr:rowOff>
    </xdr:to>
    <xdr:sp macro="" textlink="">
      <xdr:nvSpPr>
        <xdr:cNvPr id="892" name="楕円 891"/>
        <xdr:cNvSpPr/>
      </xdr:nvSpPr>
      <xdr:spPr>
        <a:xfrm>
          <a:off x="20383500" y="128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129384</xdr:rowOff>
    </xdr:from>
    <xdr:ext cx="534377" cy="259045"/>
    <xdr:sp macro="" textlink="">
      <xdr:nvSpPr>
        <xdr:cNvPr id="893" name="テキスト ボックス 892"/>
        <xdr:cNvSpPr txBox="1"/>
      </xdr:nvSpPr>
      <xdr:spPr>
        <a:xfrm>
          <a:off x="20167111" y="126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167049</xdr:rowOff>
    </xdr:from>
    <xdr:to>
      <xdr:col>102</xdr:col>
      <xdr:colOff>165100</xdr:colOff>
      <xdr:row>75</xdr:row>
      <xdr:rowOff>97199</xdr:rowOff>
    </xdr:to>
    <xdr:sp macro="" textlink="">
      <xdr:nvSpPr>
        <xdr:cNvPr id="894" name="楕円 893"/>
        <xdr:cNvSpPr/>
      </xdr:nvSpPr>
      <xdr:spPr>
        <a:xfrm>
          <a:off x="19494500" y="128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113726</xdr:rowOff>
    </xdr:from>
    <xdr:ext cx="534377" cy="259045"/>
    <xdr:sp macro="" textlink="">
      <xdr:nvSpPr>
        <xdr:cNvPr id="895" name="テキスト ボックス 894"/>
        <xdr:cNvSpPr txBox="1"/>
      </xdr:nvSpPr>
      <xdr:spPr>
        <a:xfrm>
          <a:off x="19278111" y="126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1248</xdr:rowOff>
    </xdr:from>
    <xdr:to>
      <xdr:col>98</xdr:col>
      <xdr:colOff>38100</xdr:colOff>
      <xdr:row>75</xdr:row>
      <xdr:rowOff>102848</xdr:rowOff>
    </xdr:to>
    <xdr:sp macro="" textlink="">
      <xdr:nvSpPr>
        <xdr:cNvPr id="896" name="楕円 895"/>
        <xdr:cNvSpPr/>
      </xdr:nvSpPr>
      <xdr:spPr>
        <a:xfrm>
          <a:off x="18605500" y="128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119375</xdr:rowOff>
    </xdr:from>
    <xdr:ext cx="534377" cy="259045"/>
    <xdr:sp macro="" textlink="">
      <xdr:nvSpPr>
        <xdr:cNvPr id="897" name="テキスト ボックス 896"/>
        <xdr:cNvSpPr txBox="1"/>
      </xdr:nvSpPr>
      <xdr:spPr>
        <a:xfrm>
          <a:off x="18389111" y="1263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830,135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799,867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30,268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の増額となった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人件費、物件費、公債費、積立金の合計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407,277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当市の昨年度と比べても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75,864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増額になって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おり、類似団体平均と比較して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77,728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。この主な要因は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その他、扶助費や災害復旧事業費は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回っている状況である。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18,285
18,042
96.56
16,001,124
15,179,036
708,575
6,340,732
13,831,930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9398</xdr:rowOff>
    </xdr:from>
    <xdr:to>
      <xdr:col>24</xdr:col>
      <xdr:colOff>63500</xdr:colOff>
      <xdr:row>33</xdr:row>
      <xdr:rowOff>45212</xdr:rowOff>
    </xdr:to>
    <xdr:cxnSp macro="">
      <xdr:nvCxnSpPr>
        <xdr:cNvPr id="61" name="直線コネクタ 60"/>
        <xdr:cNvCxnSpPr/>
      </xdr:nvCxnSpPr>
      <xdr:spPr>
        <a:xfrm flipV="1">
          <a:off x="3797300" y="5667248"/>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23685</xdr:rowOff>
    </xdr:from>
    <xdr:to>
      <xdr:col>19</xdr:col>
      <xdr:colOff>177800</xdr:colOff>
      <xdr:row>33</xdr:row>
      <xdr:rowOff>45212</xdr:rowOff>
    </xdr:to>
    <xdr:cxnSp macro="">
      <xdr:nvCxnSpPr>
        <xdr:cNvPr id="64" name="直線コネクタ 63"/>
        <xdr:cNvCxnSpPr/>
      </xdr:nvCxnSpPr>
      <xdr:spPr>
        <a:xfrm>
          <a:off x="2908300" y="5681535"/>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2730</xdr:rowOff>
    </xdr:from>
    <xdr:to>
      <xdr:col>15</xdr:col>
      <xdr:colOff>50800</xdr:colOff>
      <xdr:row>33</xdr:row>
      <xdr:rowOff>23685</xdr:rowOff>
    </xdr:to>
    <xdr:cxnSp macro="">
      <xdr:nvCxnSpPr>
        <xdr:cNvPr id="67" name="直線コネクタ 66"/>
        <xdr:cNvCxnSpPr/>
      </xdr:nvCxnSpPr>
      <xdr:spPr>
        <a:xfrm>
          <a:off x="2019300" y="56605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69" name="テキスト ボックス 68"/>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142939</xdr:rowOff>
    </xdr:from>
    <xdr:to>
      <xdr:col>10</xdr:col>
      <xdr:colOff>114300</xdr:colOff>
      <xdr:row>33</xdr:row>
      <xdr:rowOff>2730</xdr:rowOff>
    </xdr:to>
    <xdr:cxnSp macro="">
      <xdr:nvCxnSpPr>
        <xdr:cNvPr id="70" name="直線コネクタ 69"/>
        <xdr:cNvCxnSpPr/>
      </xdr:nvCxnSpPr>
      <xdr:spPr>
        <a:xfrm>
          <a:off x="1130300" y="5629339"/>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167767</xdr:rowOff>
    </xdr:from>
    <xdr:to>
      <xdr:col>10</xdr:col>
      <xdr:colOff>165100</xdr:colOff>
      <xdr:row>36</xdr:row>
      <xdr:rowOff>97917</xdr:rowOff>
    </xdr:to>
    <xdr:sp macro="" textlink="">
      <xdr:nvSpPr>
        <xdr:cNvPr id="71" name="フローチャート: 判断 70"/>
        <xdr:cNvSpPr/>
      </xdr:nvSpPr>
      <xdr:spPr>
        <a:xfrm>
          <a:off x="1968500" y="616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89044</xdr:rowOff>
    </xdr:from>
    <xdr:ext cx="469744" cy="259045"/>
    <xdr:sp macro="" textlink="">
      <xdr:nvSpPr>
        <xdr:cNvPr id="72" name="テキスト ボックス 71"/>
        <xdr:cNvSpPr txBox="1"/>
      </xdr:nvSpPr>
      <xdr:spPr>
        <a:xfrm>
          <a:off x="1784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xdr:rowOff>
    </xdr:from>
    <xdr:to>
      <xdr:col>6</xdr:col>
      <xdr:colOff>38100</xdr:colOff>
      <xdr:row>36</xdr:row>
      <xdr:rowOff>102679</xdr:rowOff>
    </xdr:to>
    <xdr:sp macro="" textlink="">
      <xdr:nvSpPr>
        <xdr:cNvPr id="73" name="フローチャート: 判断 72"/>
        <xdr:cNvSpPr/>
      </xdr:nvSpPr>
      <xdr:spPr>
        <a:xfrm>
          <a:off x="1079500" y="61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93806</xdr:rowOff>
    </xdr:from>
    <xdr:ext cx="469744" cy="259045"/>
    <xdr:sp macro="" textlink="">
      <xdr:nvSpPr>
        <xdr:cNvPr id="74" name="テキスト ボックス 73"/>
        <xdr:cNvSpPr txBox="1"/>
      </xdr:nvSpPr>
      <xdr:spPr>
        <a:xfrm>
          <a:off x="895428" y="62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130048</xdr:rowOff>
    </xdr:from>
    <xdr:to>
      <xdr:col>24</xdr:col>
      <xdr:colOff>114300</xdr:colOff>
      <xdr:row>33</xdr:row>
      <xdr:rowOff>60198</xdr:rowOff>
    </xdr:to>
    <xdr:sp macro="" textlink="">
      <xdr:nvSpPr>
        <xdr:cNvPr id="80" name="楕円 79"/>
        <xdr:cNvSpPr/>
      </xdr:nvSpPr>
      <xdr:spPr>
        <a:xfrm>
          <a:off x="45847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152925</xdr:rowOff>
    </xdr:from>
    <xdr:ext cx="469744" cy="259045"/>
    <xdr:sp macro="" textlink="">
      <xdr:nvSpPr>
        <xdr:cNvPr id="81" name="議会費該当値テキスト"/>
        <xdr:cNvSpPr txBox="1"/>
      </xdr:nvSpPr>
      <xdr:spPr>
        <a:xfrm>
          <a:off x="4686300"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165862</xdr:rowOff>
    </xdr:from>
    <xdr:to>
      <xdr:col>20</xdr:col>
      <xdr:colOff>38100</xdr:colOff>
      <xdr:row>33</xdr:row>
      <xdr:rowOff>96012</xdr:rowOff>
    </xdr:to>
    <xdr:sp macro="" textlink="">
      <xdr:nvSpPr>
        <xdr:cNvPr id="82" name="楕円 81"/>
        <xdr:cNvSpPr/>
      </xdr:nvSpPr>
      <xdr:spPr>
        <a:xfrm>
          <a:off x="3746500" y="56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112539</xdr:rowOff>
    </xdr:from>
    <xdr:ext cx="469744" cy="259045"/>
    <xdr:sp macro="" textlink="">
      <xdr:nvSpPr>
        <xdr:cNvPr id="83" name="テキスト ボックス 82"/>
        <xdr:cNvSpPr txBox="1"/>
      </xdr:nvSpPr>
      <xdr:spPr>
        <a:xfrm>
          <a:off x="3562428" y="542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144335</xdr:rowOff>
    </xdr:from>
    <xdr:to>
      <xdr:col>15</xdr:col>
      <xdr:colOff>101600</xdr:colOff>
      <xdr:row>33</xdr:row>
      <xdr:rowOff>74485</xdr:rowOff>
    </xdr:to>
    <xdr:sp macro="" textlink="">
      <xdr:nvSpPr>
        <xdr:cNvPr id="84" name="楕円 83"/>
        <xdr:cNvSpPr/>
      </xdr:nvSpPr>
      <xdr:spPr>
        <a:xfrm>
          <a:off x="2857500" y="56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91012</xdr:rowOff>
    </xdr:from>
    <xdr:ext cx="469744" cy="259045"/>
    <xdr:sp macro="" textlink="">
      <xdr:nvSpPr>
        <xdr:cNvPr id="85" name="テキスト ボックス 84"/>
        <xdr:cNvSpPr txBox="1"/>
      </xdr:nvSpPr>
      <xdr:spPr>
        <a:xfrm>
          <a:off x="2673428" y="540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123380</xdr:rowOff>
    </xdr:from>
    <xdr:to>
      <xdr:col>10</xdr:col>
      <xdr:colOff>165100</xdr:colOff>
      <xdr:row>33</xdr:row>
      <xdr:rowOff>53530</xdr:rowOff>
    </xdr:to>
    <xdr:sp macro="" textlink="">
      <xdr:nvSpPr>
        <xdr:cNvPr id="86" name="楕円 85"/>
        <xdr:cNvSpPr/>
      </xdr:nvSpPr>
      <xdr:spPr>
        <a:xfrm>
          <a:off x="1968500" y="56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70057</xdr:rowOff>
    </xdr:from>
    <xdr:ext cx="469744" cy="259045"/>
    <xdr:sp macro="" textlink="">
      <xdr:nvSpPr>
        <xdr:cNvPr id="87" name="テキスト ボックス 86"/>
        <xdr:cNvSpPr txBox="1"/>
      </xdr:nvSpPr>
      <xdr:spPr>
        <a:xfrm>
          <a:off x="1784428" y="538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92139</xdr:rowOff>
    </xdr:from>
    <xdr:to>
      <xdr:col>6</xdr:col>
      <xdr:colOff>38100</xdr:colOff>
      <xdr:row>33</xdr:row>
      <xdr:rowOff>22289</xdr:rowOff>
    </xdr:to>
    <xdr:sp macro="" textlink="">
      <xdr:nvSpPr>
        <xdr:cNvPr id="88" name="楕円 87"/>
        <xdr:cNvSpPr/>
      </xdr:nvSpPr>
      <xdr:spPr>
        <a:xfrm>
          <a:off x="1079500" y="55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38816</xdr:rowOff>
    </xdr:from>
    <xdr:ext cx="469744" cy="259045"/>
    <xdr:sp macro="" textlink="">
      <xdr:nvSpPr>
        <xdr:cNvPr id="89" name="テキスト ボックス 88"/>
        <xdr:cNvSpPr txBox="1"/>
      </xdr:nvSpPr>
      <xdr:spPr>
        <a:xfrm>
          <a:off x="895428" y="535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45555</xdr:rowOff>
    </xdr:from>
    <xdr:to>
      <xdr:col>24</xdr:col>
      <xdr:colOff>63500</xdr:colOff>
      <xdr:row>58</xdr:row>
      <xdr:rowOff>110215</xdr:rowOff>
    </xdr:to>
    <xdr:cxnSp macro="">
      <xdr:nvCxnSpPr>
        <xdr:cNvPr id="120" name="直線コネクタ 119"/>
        <xdr:cNvCxnSpPr/>
      </xdr:nvCxnSpPr>
      <xdr:spPr>
        <a:xfrm flipV="1">
          <a:off x="3797300" y="9989655"/>
          <a:ext cx="838200" cy="6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160966</xdr:rowOff>
    </xdr:from>
    <xdr:to>
      <xdr:col>19</xdr:col>
      <xdr:colOff>177800</xdr:colOff>
      <xdr:row>58</xdr:row>
      <xdr:rowOff>110215</xdr:rowOff>
    </xdr:to>
    <xdr:cxnSp macro="">
      <xdr:nvCxnSpPr>
        <xdr:cNvPr id="123" name="直線コネクタ 122"/>
        <xdr:cNvCxnSpPr/>
      </xdr:nvCxnSpPr>
      <xdr:spPr>
        <a:xfrm>
          <a:off x="2908300" y="9933616"/>
          <a:ext cx="889000" cy="1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160966</xdr:rowOff>
    </xdr:from>
    <xdr:to>
      <xdr:col>15</xdr:col>
      <xdr:colOff>50800</xdr:colOff>
      <xdr:row>58</xdr:row>
      <xdr:rowOff>104976</xdr:rowOff>
    </xdr:to>
    <xdr:cxnSp macro="">
      <xdr:nvCxnSpPr>
        <xdr:cNvPr id="126" name="直線コネクタ 125"/>
        <xdr:cNvCxnSpPr/>
      </xdr:nvCxnSpPr>
      <xdr:spPr>
        <a:xfrm flipV="1">
          <a:off x="2019300" y="9933616"/>
          <a:ext cx="889000" cy="1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16404</xdr:rowOff>
    </xdr:from>
    <xdr:to>
      <xdr:col>15</xdr:col>
      <xdr:colOff>101600</xdr:colOff>
      <xdr:row>58</xdr:row>
      <xdr:rowOff>118004</xdr:rowOff>
    </xdr:to>
    <xdr:sp macro="" textlink="">
      <xdr:nvSpPr>
        <xdr:cNvPr id="127" name="フローチャート: 判断 126"/>
        <xdr:cNvSpPr/>
      </xdr:nvSpPr>
      <xdr:spPr>
        <a:xfrm>
          <a:off x="2857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109131</xdr:rowOff>
    </xdr:from>
    <xdr:ext cx="599010" cy="259045"/>
    <xdr:sp macro="" textlink="">
      <xdr:nvSpPr>
        <xdr:cNvPr id="128" name="テキスト ボックス 127"/>
        <xdr:cNvSpPr txBox="1"/>
      </xdr:nvSpPr>
      <xdr:spPr>
        <a:xfrm>
          <a:off x="2608795" y="1005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104976</xdr:rowOff>
    </xdr:from>
    <xdr:to>
      <xdr:col>10</xdr:col>
      <xdr:colOff>114300</xdr:colOff>
      <xdr:row>59</xdr:row>
      <xdr:rowOff>16435</xdr:rowOff>
    </xdr:to>
    <xdr:cxnSp macro="">
      <xdr:nvCxnSpPr>
        <xdr:cNvPr id="129" name="直線コネクタ 128"/>
        <xdr:cNvCxnSpPr/>
      </xdr:nvCxnSpPr>
      <xdr:spPr>
        <a:xfrm flipV="1">
          <a:off x="1130300" y="10049076"/>
          <a:ext cx="889000" cy="8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136840</xdr:rowOff>
    </xdr:from>
    <xdr:to>
      <xdr:col>10</xdr:col>
      <xdr:colOff>165100</xdr:colOff>
      <xdr:row>59</xdr:row>
      <xdr:rowOff>66990</xdr:rowOff>
    </xdr:to>
    <xdr:sp macro="" textlink="">
      <xdr:nvSpPr>
        <xdr:cNvPr id="130" name="フローチャート: 判断 129"/>
        <xdr:cNvSpPr/>
      </xdr:nvSpPr>
      <xdr:spPr>
        <a:xfrm>
          <a:off x="1968500" y="100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58117</xdr:rowOff>
    </xdr:from>
    <xdr:ext cx="534377" cy="259045"/>
    <xdr:sp macro="" textlink="">
      <xdr:nvSpPr>
        <xdr:cNvPr id="131" name="テキスト ボックス 130"/>
        <xdr:cNvSpPr txBox="1"/>
      </xdr:nvSpPr>
      <xdr:spPr>
        <a:xfrm>
          <a:off x="1752111" y="1017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145748</xdr:rowOff>
    </xdr:from>
    <xdr:to>
      <xdr:col>6</xdr:col>
      <xdr:colOff>38100</xdr:colOff>
      <xdr:row>59</xdr:row>
      <xdr:rowOff>75898</xdr:rowOff>
    </xdr:to>
    <xdr:sp macro="" textlink="">
      <xdr:nvSpPr>
        <xdr:cNvPr id="132" name="フローチャート: 判断 131"/>
        <xdr:cNvSpPr/>
      </xdr:nvSpPr>
      <xdr:spPr>
        <a:xfrm>
          <a:off x="1079500" y="1008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67025</xdr:rowOff>
    </xdr:from>
    <xdr:ext cx="534377" cy="259045"/>
    <xdr:sp macro="" textlink="">
      <xdr:nvSpPr>
        <xdr:cNvPr id="133" name="テキスト ボックス 132"/>
        <xdr:cNvSpPr txBox="1"/>
      </xdr:nvSpPr>
      <xdr:spPr>
        <a:xfrm>
          <a:off x="863111" y="1018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166205</xdr:rowOff>
    </xdr:from>
    <xdr:to>
      <xdr:col>24</xdr:col>
      <xdr:colOff>114300</xdr:colOff>
      <xdr:row>58</xdr:row>
      <xdr:rowOff>96355</xdr:rowOff>
    </xdr:to>
    <xdr:sp macro="" textlink="">
      <xdr:nvSpPr>
        <xdr:cNvPr id="139" name="楕円 138"/>
        <xdr:cNvSpPr/>
      </xdr:nvSpPr>
      <xdr:spPr>
        <a:xfrm>
          <a:off x="4584700" y="99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17632</xdr:rowOff>
    </xdr:from>
    <xdr:ext cx="599010" cy="259045"/>
    <xdr:sp macro="" textlink="">
      <xdr:nvSpPr>
        <xdr:cNvPr id="140" name="総務費該当値テキスト"/>
        <xdr:cNvSpPr txBox="1"/>
      </xdr:nvSpPr>
      <xdr:spPr>
        <a:xfrm>
          <a:off x="4686300" y="979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59415</xdr:rowOff>
    </xdr:from>
    <xdr:to>
      <xdr:col>20</xdr:col>
      <xdr:colOff>38100</xdr:colOff>
      <xdr:row>58</xdr:row>
      <xdr:rowOff>161015</xdr:rowOff>
    </xdr:to>
    <xdr:sp macro="" textlink="">
      <xdr:nvSpPr>
        <xdr:cNvPr id="141" name="楕円 140"/>
        <xdr:cNvSpPr/>
      </xdr:nvSpPr>
      <xdr:spPr>
        <a:xfrm>
          <a:off x="3746500" y="100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6092</xdr:rowOff>
    </xdr:from>
    <xdr:ext cx="599010" cy="259045"/>
    <xdr:sp macro="" textlink="">
      <xdr:nvSpPr>
        <xdr:cNvPr id="142" name="テキスト ボックス 141"/>
        <xdr:cNvSpPr txBox="1"/>
      </xdr:nvSpPr>
      <xdr:spPr>
        <a:xfrm>
          <a:off x="3497795" y="977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110166</xdr:rowOff>
    </xdr:from>
    <xdr:to>
      <xdr:col>15</xdr:col>
      <xdr:colOff>101600</xdr:colOff>
      <xdr:row>58</xdr:row>
      <xdr:rowOff>40316</xdr:rowOff>
    </xdr:to>
    <xdr:sp macro="" textlink="">
      <xdr:nvSpPr>
        <xdr:cNvPr id="143" name="楕円 142"/>
        <xdr:cNvSpPr/>
      </xdr:nvSpPr>
      <xdr:spPr>
        <a:xfrm>
          <a:off x="2857500" y="98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56843</xdr:rowOff>
    </xdr:from>
    <xdr:ext cx="599010" cy="259045"/>
    <xdr:sp macro="" textlink="">
      <xdr:nvSpPr>
        <xdr:cNvPr id="144" name="テキスト ボックス 143"/>
        <xdr:cNvSpPr txBox="1"/>
      </xdr:nvSpPr>
      <xdr:spPr>
        <a:xfrm>
          <a:off x="2608795" y="965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54176</xdr:rowOff>
    </xdr:from>
    <xdr:to>
      <xdr:col>10</xdr:col>
      <xdr:colOff>165100</xdr:colOff>
      <xdr:row>58</xdr:row>
      <xdr:rowOff>155776</xdr:rowOff>
    </xdr:to>
    <xdr:sp macro="" textlink="">
      <xdr:nvSpPr>
        <xdr:cNvPr id="145" name="楕円 144"/>
        <xdr:cNvSpPr/>
      </xdr:nvSpPr>
      <xdr:spPr>
        <a:xfrm>
          <a:off x="1968500" y="99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853</xdr:rowOff>
    </xdr:from>
    <xdr:ext cx="599010" cy="259045"/>
    <xdr:sp macro="" textlink="">
      <xdr:nvSpPr>
        <xdr:cNvPr id="146" name="テキスト ボックス 145"/>
        <xdr:cNvSpPr txBox="1"/>
      </xdr:nvSpPr>
      <xdr:spPr>
        <a:xfrm>
          <a:off x="1719795" y="97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137085</xdr:rowOff>
    </xdr:from>
    <xdr:to>
      <xdr:col>6</xdr:col>
      <xdr:colOff>38100</xdr:colOff>
      <xdr:row>59</xdr:row>
      <xdr:rowOff>67235</xdr:rowOff>
    </xdr:to>
    <xdr:sp macro="" textlink="">
      <xdr:nvSpPr>
        <xdr:cNvPr id="147" name="楕円 146"/>
        <xdr:cNvSpPr/>
      </xdr:nvSpPr>
      <xdr:spPr>
        <a:xfrm>
          <a:off x="1079500" y="1008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83762</xdr:rowOff>
    </xdr:from>
    <xdr:ext cx="534377" cy="259045"/>
    <xdr:sp macro="" textlink="">
      <xdr:nvSpPr>
        <xdr:cNvPr id="148" name="テキスト ボックス 147"/>
        <xdr:cNvSpPr txBox="1"/>
      </xdr:nvSpPr>
      <xdr:spPr>
        <a:xfrm>
          <a:off x="863111" y="98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59247</xdr:rowOff>
    </xdr:from>
    <xdr:to>
      <xdr:col>24</xdr:col>
      <xdr:colOff>63500</xdr:colOff>
      <xdr:row>75</xdr:row>
      <xdr:rowOff>87232</xdr:rowOff>
    </xdr:to>
    <xdr:cxnSp macro="">
      <xdr:nvCxnSpPr>
        <xdr:cNvPr id="176" name="直線コネクタ 175"/>
        <xdr:cNvCxnSpPr/>
      </xdr:nvCxnSpPr>
      <xdr:spPr>
        <a:xfrm>
          <a:off x="3797300" y="12917997"/>
          <a:ext cx="8382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59247</xdr:rowOff>
    </xdr:from>
    <xdr:to>
      <xdr:col>19</xdr:col>
      <xdr:colOff>177800</xdr:colOff>
      <xdr:row>75</xdr:row>
      <xdr:rowOff>167708</xdr:rowOff>
    </xdr:to>
    <xdr:cxnSp macro="">
      <xdr:nvCxnSpPr>
        <xdr:cNvPr id="179" name="直線コネクタ 178"/>
        <xdr:cNvCxnSpPr/>
      </xdr:nvCxnSpPr>
      <xdr:spPr>
        <a:xfrm flipV="1">
          <a:off x="2908300" y="12917997"/>
          <a:ext cx="889000" cy="10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167708</xdr:rowOff>
    </xdr:from>
    <xdr:to>
      <xdr:col>15</xdr:col>
      <xdr:colOff>50800</xdr:colOff>
      <xdr:row>76</xdr:row>
      <xdr:rowOff>34799</xdr:rowOff>
    </xdr:to>
    <xdr:cxnSp macro="">
      <xdr:nvCxnSpPr>
        <xdr:cNvPr id="182" name="直線コネクタ 181"/>
        <xdr:cNvCxnSpPr/>
      </xdr:nvCxnSpPr>
      <xdr:spPr>
        <a:xfrm flipV="1">
          <a:off x="2019300" y="13026458"/>
          <a:ext cx="889000" cy="3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3" name="フローチャート: 判断 182"/>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92930</xdr:rowOff>
    </xdr:from>
    <xdr:ext cx="599010" cy="259045"/>
    <xdr:sp macro="" textlink="">
      <xdr:nvSpPr>
        <xdr:cNvPr id="184" name="テキスト ボックス 183"/>
        <xdr:cNvSpPr txBox="1"/>
      </xdr:nvSpPr>
      <xdr:spPr>
        <a:xfrm>
          <a:off x="2608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34799</xdr:rowOff>
    </xdr:from>
    <xdr:to>
      <xdr:col>10</xdr:col>
      <xdr:colOff>114300</xdr:colOff>
      <xdr:row>76</xdr:row>
      <xdr:rowOff>45772</xdr:rowOff>
    </xdr:to>
    <xdr:cxnSp macro="">
      <xdr:nvCxnSpPr>
        <xdr:cNvPr id="185" name="直線コネクタ 184"/>
        <xdr:cNvCxnSpPr/>
      </xdr:nvCxnSpPr>
      <xdr:spPr>
        <a:xfrm flipV="1">
          <a:off x="1130300" y="1306499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6" name="フローチャート: 判断 185"/>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117660</xdr:rowOff>
    </xdr:from>
    <xdr:ext cx="599010" cy="259045"/>
    <xdr:sp macro="" textlink="">
      <xdr:nvSpPr>
        <xdr:cNvPr id="187" name="テキスト ボックス 186"/>
        <xdr:cNvSpPr txBox="1"/>
      </xdr:nvSpPr>
      <xdr:spPr>
        <a:xfrm>
          <a:off x="1719795" y="1331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8" name="フローチャート: 判断 187"/>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139250</xdr:rowOff>
    </xdr:from>
    <xdr:ext cx="599010" cy="259045"/>
    <xdr:sp macro="" textlink="">
      <xdr:nvSpPr>
        <xdr:cNvPr id="189" name="テキスト ボックス 188"/>
        <xdr:cNvSpPr txBox="1"/>
      </xdr:nvSpPr>
      <xdr:spPr>
        <a:xfrm>
          <a:off x="830795" y="133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36432</xdr:rowOff>
    </xdr:from>
    <xdr:to>
      <xdr:col>24</xdr:col>
      <xdr:colOff>114300</xdr:colOff>
      <xdr:row>75</xdr:row>
      <xdr:rowOff>138032</xdr:rowOff>
    </xdr:to>
    <xdr:sp macro="" textlink="">
      <xdr:nvSpPr>
        <xdr:cNvPr id="195" name="楕円 194"/>
        <xdr:cNvSpPr/>
      </xdr:nvSpPr>
      <xdr:spPr>
        <a:xfrm>
          <a:off x="4584700" y="1289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59309</xdr:rowOff>
    </xdr:from>
    <xdr:ext cx="599010" cy="259045"/>
    <xdr:sp macro="" textlink="">
      <xdr:nvSpPr>
        <xdr:cNvPr id="196" name="民生費該当値テキスト"/>
        <xdr:cNvSpPr txBox="1"/>
      </xdr:nvSpPr>
      <xdr:spPr>
        <a:xfrm>
          <a:off x="4686300" y="1274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8447</xdr:rowOff>
    </xdr:from>
    <xdr:to>
      <xdr:col>20</xdr:col>
      <xdr:colOff>38100</xdr:colOff>
      <xdr:row>75</xdr:row>
      <xdr:rowOff>110047</xdr:rowOff>
    </xdr:to>
    <xdr:sp macro="" textlink="">
      <xdr:nvSpPr>
        <xdr:cNvPr id="197" name="楕円 196"/>
        <xdr:cNvSpPr/>
      </xdr:nvSpPr>
      <xdr:spPr>
        <a:xfrm>
          <a:off x="3746500" y="128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126574</xdr:rowOff>
    </xdr:from>
    <xdr:ext cx="599010" cy="259045"/>
    <xdr:sp macro="" textlink="">
      <xdr:nvSpPr>
        <xdr:cNvPr id="198" name="テキスト ボックス 197"/>
        <xdr:cNvSpPr txBox="1"/>
      </xdr:nvSpPr>
      <xdr:spPr>
        <a:xfrm>
          <a:off x="3497795" y="126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116908</xdr:rowOff>
    </xdr:from>
    <xdr:to>
      <xdr:col>15</xdr:col>
      <xdr:colOff>101600</xdr:colOff>
      <xdr:row>76</xdr:row>
      <xdr:rowOff>47058</xdr:rowOff>
    </xdr:to>
    <xdr:sp macro="" textlink="">
      <xdr:nvSpPr>
        <xdr:cNvPr id="199" name="楕円 198"/>
        <xdr:cNvSpPr/>
      </xdr:nvSpPr>
      <xdr:spPr>
        <a:xfrm>
          <a:off x="2857500" y="129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63585</xdr:rowOff>
    </xdr:from>
    <xdr:ext cx="599010" cy="259045"/>
    <xdr:sp macro="" textlink="">
      <xdr:nvSpPr>
        <xdr:cNvPr id="200" name="テキスト ボックス 199"/>
        <xdr:cNvSpPr txBox="1"/>
      </xdr:nvSpPr>
      <xdr:spPr>
        <a:xfrm>
          <a:off x="2608795" y="127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155449</xdr:rowOff>
    </xdr:from>
    <xdr:to>
      <xdr:col>10</xdr:col>
      <xdr:colOff>165100</xdr:colOff>
      <xdr:row>76</xdr:row>
      <xdr:rowOff>85599</xdr:rowOff>
    </xdr:to>
    <xdr:sp macro="" textlink="">
      <xdr:nvSpPr>
        <xdr:cNvPr id="201" name="楕円 200"/>
        <xdr:cNvSpPr/>
      </xdr:nvSpPr>
      <xdr:spPr>
        <a:xfrm>
          <a:off x="1968500" y="130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102127</xdr:rowOff>
    </xdr:from>
    <xdr:ext cx="599010" cy="259045"/>
    <xdr:sp macro="" textlink="">
      <xdr:nvSpPr>
        <xdr:cNvPr id="202" name="テキスト ボックス 201"/>
        <xdr:cNvSpPr txBox="1"/>
      </xdr:nvSpPr>
      <xdr:spPr>
        <a:xfrm>
          <a:off x="1719795" y="1278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166422</xdr:rowOff>
    </xdr:from>
    <xdr:to>
      <xdr:col>6</xdr:col>
      <xdr:colOff>38100</xdr:colOff>
      <xdr:row>76</xdr:row>
      <xdr:rowOff>96572</xdr:rowOff>
    </xdr:to>
    <xdr:sp macro="" textlink="">
      <xdr:nvSpPr>
        <xdr:cNvPr id="203" name="楕円 202"/>
        <xdr:cNvSpPr/>
      </xdr:nvSpPr>
      <xdr:spPr>
        <a:xfrm>
          <a:off x="1079500" y="130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113100</xdr:rowOff>
    </xdr:from>
    <xdr:ext cx="599010" cy="259045"/>
    <xdr:sp macro="" textlink="">
      <xdr:nvSpPr>
        <xdr:cNvPr id="204" name="テキスト ボックス 203"/>
        <xdr:cNvSpPr txBox="1"/>
      </xdr:nvSpPr>
      <xdr:spPr>
        <a:xfrm>
          <a:off x="830795" y="1280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165170</xdr:rowOff>
    </xdr:from>
    <xdr:to>
      <xdr:col>24</xdr:col>
      <xdr:colOff>63500</xdr:colOff>
      <xdr:row>98</xdr:row>
      <xdr:rowOff>63502</xdr:rowOff>
    </xdr:to>
    <xdr:cxnSp macro="">
      <xdr:nvCxnSpPr>
        <xdr:cNvPr id="235" name="直線コネクタ 234"/>
        <xdr:cNvCxnSpPr/>
      </xdr:nvCxnSpPr>
      <xdr:spPr>
        <a:xfrm flipV="1">
          <a:off x="3797300" y="16795820"/>
          <a:ext cx="838200" cy="6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63502</xdr:rowOff>
    </xdr:from>
    <xdr:to>
      <xdr:col>19</xdr:col>
      <xdr:colOff>177800</xdr:colOff>
      <xdr:row>98</xdr:row>
      <xdr:rowOff>96327</xdr:rowOff>
    </xdr:to>
    <xdr:cxnSp macro="">
      <xdr:nvCxnSpPr>
        <xdr:cNvPr id="238" name="直線コネクタ 237"/>
        <xdr:cNvCxnSpPr/>
      </xdr:nvCxnSpPr>
      <xdr:spPr>
        <a:xfrm flipV="1">
          <a:off x="2908300" y="16865602"/>
          <a:ext cx="889000" cy="3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106846</xdr:rowOff>
    </xdr:from>
    <xdr:to>
      <xdr:col>15</xdr:col>
      <xdr:colOff>50800</xdr:colOff>
      <xdr:row>98</xdr:row>
      <xdr:rowOff>96327</xdr:rowOff>
    </xdr:to>
    <xdr:cxnSp macro="">
      <xdr:nvCxnSpPr>
        <xdr:cNvPr id="241" name="直線コネクタ 240"/>
        <xdr:cNvCxnSpPr/>
      </xdr:nvCxnSpPr>
      <xdr:spPr>
        <a:xfrm>
          <a:off x="2019300" y="16737496"/>
          <a:ext cx="889000" cy="16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62102</xdr:rowOff>
    </xdr:from>
    <xdr:to>
      <xdr:col>15</xdr:col>
      <xdr:colOff>101600</xdr:colOff>
      <xdr:row>98</xdr:row>
      <xdr:rowOff>163702</xdr:rowOff>
    </xdr:to>
    <xdr:sp macro="" textlink="">
      <xdr:nvSpPr>
        <xdr:cNvPr id="242" name="フローチャート: 判断 241"/>
        <xdr:cNvSpPr/>
      </xdr:nvSpPr>
      <xdr:spPr>
        <a:xfrm>
          <a:off x="2857500" y="1686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154829</xdr:rowOff>
    </xdr:from>
    <xdr:ext cx="534377" cy="259045"/>
    <xdr:sp macro="" textlink="">
      <xdr:nvSpPr>
        <xdr:cNvPr id="243" name="テキスト ボックス 242"/>
        <xdr:cNvSpPr txBox="1"/>
      </xdr:nvSpPr>
      <xdr:spPr>
        <a:xfrm>
          <a:off x="2641111" y="169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106846</xdr:rowOff>
    </xdr:from>
    <xdr:to>
      <xdr:col>10</xdr:col>
      <xdr:colOff>114300</xdr:colOff>
      <xdr:row>97</xdr:row>
      <xdr:rowOff>118695</xdr:rowOff>
    </xdr:to>
    <xdr:cxnSp macro="">
      <xdr:nvCxnSpPr>
        <xdr:cNvPr id="244" name="直線コネクタ 243"/>
        <xdr:cNvCxnSpPr/>
      </xdr:nvCxnSpPr>
      <xdr:spPr>
        <a:xfrm flipV="1">
          <a:off x="1130300" y="16737496"/>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64250</xdr:rowOff>
    </xdr:from>
    <xdr:to>
      <xdr:col>10</xdr:col>
      <xdr:colOff>165100</xdr:colOff>
      <xdr:row>98</xdr:row>
      <xdr:rowOff>165850</xdr:rowOff>
    </xdr:to>
    <xdr:sp macro="" textlink="">
      <xdr:nvSpPr>
        <xdr:cNvPr id="245" name="フローチャート: 判断 244"/>
        <xdr:cNvSpPr/>
      </xdr:nvSpPr>
      <xdr:spPr>
        <a:xfrm>
          <a:off x="1968500" y="168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156977</xdr:rowOff>
    </xdr:from>
    <xdr:ext cx="534377" cy="259045"/>
    <xdr:sp macro="" textlink="">
      <xdr:nvSpPr>
        <xdr:cNvPr id="246" name="テキスト ボックス 245"/>
        <xdr:cNvSpPr txBox="1"/>
      </xdr:nvSpPr>
      <xdr:spPr>
        <a:xfrm>
          <a:off x="1752111" y="16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75459</xdr:rowOff>
    </xdr:from>
    <xdr:to>
      <xdr:col>6</xdr:col>
      <xdr:colOff>38100</xdr:colOff>
      <xdr:row>99</xdr:row>
      <xdr:rowOff>5609</xdr:rowOff>
    </xdr:to>
    <xdr:sp macro="" textlink="">
      <xdr:nvSpPr>
        <xdr:cNvPr id="247" name="フローチャート: 判断 246"/>
        <xdr:cNvSpPr/>
      </xdr:nvSpPr>
      <xdr:spPr>
        <a:xfrm>
          <a:off x="1079500" y="168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168186</xdr:rowOff>
    </xdr:from>
    <xdr:ext cx="534377" cy="259045"/>
    <xdr:sp macro="" textlink="">
      <xdr:nvSpPr>
        <xdr:cNvPr id="248" name="テキスト ボックス 247"/>
        <xdr:cNvSpPr txBox="1"/>
      </xdr:nvSpPr>
      <xdr:spPr>
        <a:xfrm>
          <a:off x="863111" y="169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114370</xdr:rowOff>
    </xdr:from>
    <xdr:to>
      <xdr:col>24</xdr:col>
      <xdr:colOff>114300</xdr:colOff>
      <xdr:row>98</xdr:row>
      <xdr:rowOff>44520</xdr:rowOff>
    </xdr:to>
    <xdr:sp macro="" textlink="">
      <xdr:nvSpPr>
        <xdr:cNvPr id="254" name="楕円 253"/>
        <xdr:cNvSpPr/>
      </xdr:nvSpPr>
      <xdr:spPr>
        <a:xfrm>
          <a:off x="4584700" y="167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137247</xdr:rowOff>
    </xdr:from>
    <xdr:ext cx="534377" cy="259045"/>
    <xdr:sp macro="" textlink="">
      <xdr:nvSpPr>
        <xdr:cNvPr id="255" name="衛生費該当値テキスト"/>
        <xdr:cNvSpPr txBox="1"/>
      </xdr:nvSpPr>
      <xdr:spPr>
        <a:xfrm>
          <a:off x="4686300" y="165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12702</xdr:rowOff>
    </xdr:from>
    <xdr:to>
      <xdr:col>20</xdr:col>
      <xdr:colOff>38100</xdr:colOff>
      <xdr:row>98</xdr:row>
      <xdr:rowOff>114302</xdr:rowOff>
    </xdr:to>
    <xdr:sp macro="" textlink="">
      <xdr:nvSpPr>
        <xdr:cNvPr id="256" name="楕円 255"/>
        <xdr:cNvSpPr/>
      </xdr:nvSpPr>
      <xdr:spPr>
        <a:xfrm>
          <a:off x="3746500" y="168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105429</xdr:rowOff>
    </xdr:from>
    <xdr:ext cx="534377" cy="259045"/>
    <xdr:sp macro="" textlink="">
      <xdr:nvSpPr>
        <xdr:cNvPr id="257" name="テキスト ボックス 256"/>
        <xdr:cNvSpPr txBox="1"/>
      </xdr:nvSpPr>
      <xdr:spPr>
        <a:xfrm>
          <a:off x="3530111" y="1690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45527</xdr:rowOff>
    </xdr:from>
    <xdr:to>
      <xdr:col>15</xdr:col>
      <xdr:colOff>101600</xdr:colOff>
      <xdr:row>98</xdr:row>
      <xdr:rowOff>147127</xdr:rowOff>
    </xdr:to>
    <xdr:sp macro="" textlink="">
      <xdr:nvSpPr>
        <xdr:cNvPr id="258" name="楕円 257"/>
        <xdr:cNvSpPr/>
      </xdr:nvSpPr>
      <xdr:spPr>
        <a:xfrm>
          <a:off x="2857500" y="16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163654</xdr:rowOff>
    </xdr:from>
    <xdr:ext cx="534377" cy="259045"/>
    <xdr:sp macro="" textlink="">
      <xdr:nvSpPr>
        <xdr:cNvPr id="259" name="テキスト ボックス 258"/>
        <xdr:cNvSpPr txBox="1"/>
      </xdr:nvSpPr>
      <xdr:spPr>
        <a:xfrm>
          <a:off x="2641111" y="166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56046</xdr:rowOff>
    </xdr:from>
    <xdr:to>
      <xdr:col>10</xdr:col>
      <xdr:colOff>165100</xdr:colOff>
      <xdr:row>97</xdr:row>
      <xdr:rowOff>157646</xdr:rowOff>
    </xdr:to>
    <xdr:sp macro="" textlink="">
      <xdr:nvSpPr>
        <xdr:cNvPr id="260" name="楕円 259"/>
        <xdr:cNvSpPr/>
      </xdr:nvSpPr>
      <xdr:spPr>
        <a:xfrm>
          <a:off x="1968500" y="166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2723</xdr:rowOff>
    </xdr:from>
    <xdr:ext cx="599010" cy="259045"/>
    <xdr:sp macro="" textlink="">
      <xdr:nvSpPr>
        <xdr:cNvPr id="261" name="テキスト ボックス 260"/>
        <xdr:cNvSpPr txBox="1"/>
      </xdr:nvSpPr>
      <xdr:spPr>
        <a:xfrm>
          <a:off x="1719795" y="1646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67895</xdr:rowOff>
    </xdr:from>
    <xdr:to>
      <xdr:col>6</xdr:col>
      <xdr:colOff>38100</xdr:colOff>
      <xdr:row>97</xdr:row>
      <xdr:rowOff>169495</xdr:rowOff>
    </xdr:to>
    <xdr:sp macro="" textlink="">
      <xdr:nvSpPr>
        <xdr:cNvPr id="262" name="楕円 261"/>
        <xdr:cNvSpPr/>
      </xdr:nvSpPr>
      <xdr:spPr>
        <a:xfrm>
          <a:off x="1079500" y="166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14572</xdr:rowOff>
    </xdr:from>
    <xdr:ext cx="534377" cy="259045"/>
    <xdr:sp macro="" textlink="">
      <xdr:nvSpPr>
        <xdr:cNvPr id="263" name="テキスト ボックス 262"/>
        <xdr:cNvSpPr txBox="1"/>
      </xdr:nvSpPr>
      <xdr:spPr>
        <a:xfrm>
          <a:off x="863111" y="164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86469</xdr:rowOff>
    </xdr:from>
    <xdr:to>
      <xdr:col>55</xdr:col>
      <xdr:colOff>0</xdr:colOff>
      <xdr:row>38</xdr:row>
      <xdr:rowOff>89408</xdr:rowOff>
    </xdr:to>
    <xdr:cxnSp macro="">
      <xdr:nvCxnSpPr>
        <xdr:cNvPr id="294" name="直線コネクタ 293"/>
        <xdr:cNvCxnSpPr/>
      </xdr:nvCxnSpPr>
      <xdr:spPr>
        <a:xfrm flipV="1">
          <a:off x="9639300" y="6601569"/>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89408</xdr:rowOff>
    </xdr:from>
    <xdr:to>
      <xdr:col>50</xdr:col>
      <xdr:colOff>114300</xdr:colOff>
      <xdr:row>38</xdr:row>
      <xdr:rowOff>90715</xdr:rowOff>
    </xdr:to>
    <xdr:cxnSp macro="">
      <xdr:nvCxnSpPr>
        <xdr:cNvPr id="297" name="直線コネクタ 296"/>
        <xdr:cNvCxnSpPr/>
      </xdr:nvCxnSpPr>
      <xdr:spPr>
        <a:xfrm flipV="1">
          <a:off x="8750300" y="660450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90715</xdr:rowOff>
    </xdr:from>
    <xdr:to>
      <xdr:col>45</xdr:col>
      <xdr:colOff>177800</xdr:colOff>
      <xdr:row>38</xdr:row>
      <xdr:rowOff>92347</xdr:rowOff>
    </xdr:to>
    <xdr:cxnSp macro="">
      <xdr:nvCxnSpPr>
        <xdr:cNvPr id="300" name="直線コネクタ 299"/>
        <xdr:cNvCxnSpPr/>
      </xdr:nvCxnSpPr>
      <xdr:spPr>
        <a:xfrm flipV="1">
          <a:off x="7861300" y="660581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1" name="フローチャート: 判断 300"/>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2" name="テキスト ボックス 301"/>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92347</xdr:rowOff>
    </xdr:from>
    <xdr:to>
      <xdr:col>41</xdr:col>
      <xdr:colOff>50800</xdr:colOff>
      <xdr:row>38</xdr:row>
      <xdr:rowOff>95613</xdr:rowOff>
    </xdr:to>
    <xdr:cxnSp macro="">
      <xdr:nvCxnSpPr>
        <xdr:cNvPr id="303" name="直線コネクタ 302"/>
        <xdr:cNvCxnSpPr/>
      </xdr:nvCxnSpPr>
      <xdr:spPr>
        <a:xfrm flipV="1">
          <a:off x="6972300" y="66074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4" name="フローチャート: 判断 303"/>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5" name="テキスト ボックス 304"/>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6" name="フローチャート: 判断 305"/>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7" name="テキスト ボックス 306"/>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35669</xdr:rowOff>
    </xdr:from>
    <xdr:to>
      <xdr:col>55</xdr:col>
      <xdr:colOff>50800</xdr:colOff>
      <xdr:row>38</xdr:row>
      <xdr:rowOff>137269</xdr:rowOff>
    </xdr:to>
    <xdr:sp macro="" textlink="">
      <xdr:nvSpPr>
        <xdr:cNvPr id="313" name="楕円 312"/>
        <xdr:cNvSpPr/>
      </xdr:nvSpPr>
      <xdr:spPr>
        <a:xfrm>
          <a:off x="104267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14096</xdr:rowOff>
    </xdr:from>
    <xdr:ext cx="378565" cy="259045"/>
    <xdr:sp macro="" textlink="">
      <xdr:nvSpPr>
        <xdr:cNvPr id="314" name="労働費該当値テキスト"/>
        <xdr:cNvSpPr txBox="1"/>
      </xdr:nvSpPr>
      <xdr:spPr>
        <a:xfrm>
          <a:off x="10528300" y="652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38608</xdr:rowOff>
    </xdr:from>
    <xdr:to>
      <xdr:col>50</xdr:col>
      <xdr:colOff>165100</xdr:colOff>
      <xdr:row>38</xdr:row>
      <xdr:rowOff>140208</xdr:rowOff>
    </xdr:to>
    <xdr:sp macro="" textlink="">
      <xdr:nvSpPr>
        <xdr:cNvPr id="315" name="楕円 314"/>
        <xdr:cNvSpPr/>
      </xdr:nvSpPr>
      <xdr:spPr>
        <a:xfrm>
          <a:off x="958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131335</xdr:rowOff>
    </xdr:from>
    <xdr:ext cx="378565" cy="259045"/>
    <xdr:sp macro="" textlink="">
      <xdr:nvSpPr>
        <xdr:cNvPr id="316" name="テキスト ボックス 315"/>
        <xdr:cNvSpPr txBox="1"/>
      </xdr:nvSpPr>
      <xdr:spPr>
        <a:xfrm>
          <a:off x="945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39915</xdr:rowOff>
    </xdr:from>
    <xdr:to>
      <xdr:col>46</xdr:col>
      <xdr:colOff>38100</xdr:colOff>
      <xdr:row>38</xdr:row>
      <xdr:rowOff>141515</xdr:rowOff>
    </xdr:to>
    <xdr:sp macro="" textlink="">
      <xdr:nvSpPr>
        <xdr:cNvPr id="317" name="楕円 316"/>
        <xdr:cNvSpPr/>
      </xdr:nvSpPr>
      <xdr:spPr>
        <a:xfrm>
          <a:off x="8699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132642</xdr:rowOff>
    </xdr:from>
    <xdr:ext cx="378565" cy="259045"/>
    <xdr:sp macro="" textlink="">
      <xdr:nvSpPr>
        <xdr:cNvPr id="318" name="テキスト ボックス 317"/>
        <xdr:cNvSpPr txBox="1"/>
      </xdr:nvSpPr>
      <xdr:spPr>
        <a:xfrm>
          <a:off x="8561017" y="6647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41547</xdr:rowOff>
    </xdr:from>
    <xdr:to>
      <xdr:col>41</xdr:col>
      <xdr:colOff>101600</xdr:colOff>
      <xdr:row>38</xdr:row>
      <xdr:rowOff>143147</xdr:rowOff>
    </xdr:to>
    <xdr:sp macro="" textlink="">
      <xdr:nvSpPr>
        <xdr:cNvPr id="319" name="楕円 318"/>
        <xdr:cNvSpPr/>
      </xdr:nvSpPr>
      <xdr:spPr>
        <a:xfrm>
          <a:off x="7810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134274</xdr:rowOff>
    </xdr:from>
    <xdr:ext cx="378565" cy="259045"/>
    <xdr:sp macro="" textlink="">
      <xdr:nvSpPr>
        <xdr:cNvPr id="320" name="テキスト ボックス 319"/>
        <xdr:cNvSpPr txBox="1"/>
      </xdr:nvSpPr>
      <xdr:spPr>
        <a:xfrm>
          <a:off x="7672017" y="664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44813</xdr:rowOff>
    </xdr:from>
    <xdr:to>
      <xdr:col>36</xdr:col>
      <xdr:colOff>165100</xdr:colOff>
      <xdr:row>38</xdr:row>
      <xdr:rowOff>146413</xdr:rowOff>
    </xdr:to>
    <xdr:sp macro="" textlink="">
      <xdr:nvSpPr>
        <xdr:cNvPr id="321" name="楕円 320"/>
        <xdr:cNvSpPr/>
      </xdr:nvSpPr>
      <xdr:spPr>
        <a:xfrm>
          <a:off x="6921500" y="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137540</xdr:rowOff>
    </xdr:from>
    <xdr:ext cx="378565" cy="259045"/>
    <xdr:sp macro="" textlink="">
      <xdr:nvSpPr>
        <xdr:cNvPr id="322" name="テキスト ボックス 321"/>
        <xdr:cNvSpPr txBox="1"/>
      </xdr:nvSpPr>
      <xdr:spPr>
        <a:xfrm>
          <a:off x="6783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87884</xdr:rowOff>
    </xdr:from>
    <xdr:to>
      <xdr:col>55</xdr:col>
      <xdr:colOff>0</xdr:colOff>
      <xdr:row>57</xdr:row>
      <xdr:rowOff>92935</xdr:rowOff>
    </xdr:to>
    <xdr:cxnSp macro="">
      <xdr:nvCxnSpPr>
        <xdr:cNvPr id="353" name="直線コネクタ 352"/>
        <xdr:cNvCxnSpPr/>
      </xdr:nvCxnSpPr>
      <xdr:spPr>
        <a:xfrm>
          <a:off x="9639300" y="9860534"/>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87884</xdr:rowOff>
    </xdr:from>
    <xdr:to>
      <xdr:col>50</xdr:col>
      <xdr:colOff>114300</xdr:colOff>
      <xdr:row>57</xdr:row>
      <xdr:rowOff>94154</xdr:rowOff>
    </xdr:to>
    <xdr:cxnSp macro="">
      <xdr:nvCxnSpPr>
        <xdr:cNvPr id="356" name="直線コネクタ 355"/>
        <xdr:cNvCxnSpPr/>
      </xdr:nvCxnSpPr>
      <xdr:spPr>
        <a:xfrm flipV="1">
          <a:off x="8750300" y="9860534"/>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75692</xdr:rowOff>
    </xdr:from>
    <xdr:to>
      <xdr:col>45</xdr:col>
      <xdr:colOff>177800</xdr:colOff>
      <xdr:row>57</xdr:row>
      <xdr:rowOff>94154</xdr:rowOff>
    </xdr:to>
    <xdr:cxnSp macro="">
      <xdr:nvCxnSpPr>
        <xdr:cNvPr id="359" name="直線コネクタ 358"/>
        <xdr:cNvCxnSpPr/>
      </xdr:nvCxnSpPr>
      <xdr:spPr>
        <a:xfrm>
          <a:off x="7861300" y="9676892"/>
          <a:ext cx="889000" cy="18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160779</xdr:rowOff>
    </xdr:from>
    <xdr:to>
      <xdr:col>46</xdr:col>
      <xdr:colOff>38100</xdr:colOff>
      <xdr:row>58</xdr:row>
      <xdr:rowOff>90929</xdr:rowOff>
    </xdr:to>
    <xdr:sp macro="" textlink="">
      <xdr:nvSpPr>
        <xdr:cNvPr id="360" name="フローチャート: 判断 359"/>
        <xdr:cNvSpPr/>
      </xdr:nvSpPr>
      <xdr:spPr>
        <a:xfrm>
          <a:off x="8699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82056</xdr:rowOff>
    </xdr:from>
    <xdr:ext cx="534377" cy="259045"/>
    <xdr:sp macro="" textlink="">
      <xdr:nvSpPr>
        <xdr:cNvPr id="361" name="テキスト ボックス 360"/>
        <xdr:cNvSpPr txBox="1"/>
      </xdr:nvSpPr>
      <xdr:spPr>
        <a:xfrm>
          <a:off x="8483111" y="1002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75692</xdr:rowOff>
    </xdr:from>
    <xdr:to>
      <xdr:col>41</xdr:col>
      <xdr:colOff>50800</xdr:colOff>
      <xdr:row>57</xdr:row>
      <xdr:rowOff>100240</xdr:rowOff>
    </xdr:to>
    <xdr:cxnSp macro="">
      <xdr:nvCxnSpPr>
        <xdr:cNvPr id="362" name="直線コネクタ 361"/>
        <xdr:cNvCxnSpPr/>
      </xdr:nvCxnSpPr>
      <xdr:spPr>
        <a:xfrm flipV="1">
          <a:off x="6972300" y="9676892"/>
          <a:ext cx="889000" cy="19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155717</xdr:rowOff>
    </xdr:from>
    <xdr:to>
      <xdr:col>41</xdr:col>
      <xdr:colOff>101600</xdr:colOff>
      <xdr:row>58</xdr:row>
      <xdr:rowOff>85867</xdr:rowOff>
    </xdr:to>
    <xdr:sp macro="" textlink="">
      <xdr:nvSpPr>
        <xdr:cNvPr id="363" name="フローチャート: 判断 362"/>
        <xdr:cNvSpPr/>
      </xdr:nvSpPr>
      <xdr:spPr>
        <a:xfrm>
          <a:off x="7810500" y="992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76994</xdr:rowOff>
    </xdr:from>
    <xdr:ext cx="534377" cy="259045"/>
    <xdr:sp macro="" textlink="">
      <xdr:nvSpPr>
        <xdr:cNvPr id="364" name="テキスト ボックス 363"/>
        <xdr:cNvSpPr txBox="1"/>
      </xdr:nvSpPr>
      <xdr:spPr>
        <a:xfrm>
          <a:off x="7594111" y="100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3948</xdr:rowOff>
    </xdr:from>
    <xdr:to>
      <xdr:col>36</xdr:col>
      <xdr:colOff>165100</xdr:colOff>
      <xdr:row>58</xdr:row>
      <xdr:rowOff>105548</xdr:rowOff>
    </xdr:to>
    <xdr:sp macro="" textlink="">
      <xdr:nvSpPr>
        <xdr:cNvPr id="365" name="フローチャート: 判断 364"/>
        <xdr:cNvSpPr/>
      </xdr:nvSpPr>
      <xdr:spPr>
        <a:xfrm>
          <a:off x="6921500" y="994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96675</xdr:rowOff>
    </xdr:from>
    <xdr:ext cx="534377" cy="259045"/>
    <xdr:sp macro="" textlink="">
      <xdr:nvSpPr>
        <xdr:cNvPr id="366" name="テキスト ボックス 365"/>
        <xdr:cNvSpPr txBox="1"/>
      </xdr:nvSpPr>
      <xdr:spPr>
        <a:xfrm>
          <a:off x="6705111" y="100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42135</xdr:rowOff>
    </xdr:from>
    <xdr:to>
      <xdr:col>55</xdr:col>
      <xdr:colOff>50800</xdr:colOff>
      <xdr:row>57</xdr:row>
      <xdr:rowOff>143735</xdr:rowOff>
    </xdr:to>
    <xdr:sp macro="" textlink="">
      <xdr:nvSpPr>
        <xdr:cNvPr id="372" name="楕円 371"/>
        <xdr:cNvSpPr/>
      </xdr:nvSpPr>
      <xdr:spPr>
        <a:xfrm>
          <a:off x="10426700" y="981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20562</xdr:rowOff>
    </xdr:from>
    <xdr:ext cx="534377" cy="259045"/>
    <xdr:sp macro="" textlink="">
      <xdr:nvSpPr>
        <xdr:cNvPr id="373" name="農林水産業費該当値テキスト"/>
        <xdr:cNvSpPr txBox="1"/>
      </xdr:nvSpPr>
      <xdr:spPr>
        <a:xfrm>
          <a:off x="10528300" y="979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37084</xdr:rowOff>
    </xdr:from>
    <xdr:to>
      <xdr:col>50</xdr:col>
      <xdr:colOff>165100</xdr:colOff>
      <xdr:row>57</xdr:row>
      <xdr:rowOff>138684</xdr:rowOff>
    </xdr:to>
    <xdr:sp macro="" textlink="">
      <xdr:nvSpPr>
        <xdr:cNvPr id="374" name="楕円 373"/>
        <xdr:cNvSpPr/>
      </xdr:nvSpPr>
      <xdr:spPr>
        <a:xfrm>
          <a:off x="9588500" y="98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129811</xdr:rowOff>
    </xdr:from>
    <xdr:ext cx="534377" cy="259045"/>
    <xdr:sp macro="" textlink="">
      <xdr:nvSpPr>
        <xdr:cNvPr id="375" name="テキスト ボックス 374"/>
        <xdr:cNvSpPr txBox="1"/>
      </xdr:nvSpPr>
      <xdr:spPr>
        <a:xfrm>
          <a:off x="9372111" y="99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43354</xdr:rowOff>
    </xdr:from>
    <xdr:to>
      <xdr:col>46</xdr:col>
      <xdr:colOff>38100</xdr:colOff>
      <xdr:row>57</xdr:row>
      <xdr:rowOff>144954</xdr:rowOff>
    </xdr:to>
    <xdr:sp macro="" textlink="">
      <xdr:nvSpPr>
        <xdr:cNvPr id="376" name="楕円 375"/>
        <xdr:cNvSpPr/>
      </xdr:nvSpPr>
      <xdr:spPr>
        <a:xfrm>
          <a:off x="8699500" y="981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161481</xdr:rowOff>
    </xdr:from>
    <xdr:ext cx="534377" cy="259045"/>
    <xdr:sp macro="" textlink="">
      <xdr:nvSpPr>
        <xdr:cNvPr id="377" name="テキスト ボックス 376"/>
        <xdr:cNvSpPr txBox="1"/>
      </xdr:nvSpPr>
      <xdr:spPr>
        <a:xfrm>
          <a:off x="8483111" y="959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24892</xdr:rowOff>
    </xdr:from>
    <xdr:to>
      <xdr:col>41</xdr:col>
      <xdr:colOff>101600</xdr:colOff>
      <xdr:row>56</xdr:row>
      <xdr:rowOff>126492</xdr:rowOff>
    </xdr:to>
    <xdr:sp macro="" textlink="">
      <xdr:nvSpPr>
        <xdr:cNvPr id="378" name="楕円 377"/>
        <xdr:cNvSpPr/>
      </xdr:nvSpPr>
      <xdr:spPr>
        <a:xfrm>
          <a:off x="7810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143019</xdr:rowOff>
    </xdr:from>
    <xdr:ext cx="534377" cy="259045"/>
    <xdr:sp macro="" textlink="">
      <xdr:nvSpPr>
        <xdr:cNvPr id="379" name="テキスト ボックス 378"/>
        <xdr:cNvSpPr txBox="1"/>
      </xdr:nvSpPr>
      <xdr:spPr>
        <a:xfrm>
          <a:off x="7594111" y="9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49440</xdr:rowOff>
    </xdr:from>
    <xdr:to>
      <xdr:col>36</xdr:col>
      <xdr:colOff>165100</xdr:colOff>
      <xdr:row>57</xdr:row>
      <xdr:rowOff>151040</xdr:rowOff>
    </xdr:to>
    <xdr:sp macro="" textlink="">
      <xdr:nvSpPr>
        <xdr:cNvPr id="380" name="楕円 379"/>
        <xdr:cNvSpPr/>
      </xdr:nvSpPr>
      <xdr:spPr>
        <a:xfrm>
          <a:off x="6921500" y="98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167567</xdr:rowOff>
    </xdr:from>
    <xdr:ext cx="534377" cy="259045"/>
    <xdr:sp macro="" textlink="">
      <xdr:nvSpPr>
        <xdr:cNvPr id="381" name="テキスト ボックス 380"/>
        <xdr:cNvSpPr txBox="1"/>
      </xdr:nvSpPr>
      <xdr:spPr>
        <a:xfrm>
          <a:off x="6705111" y="95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50006</xdr:rowOff>
    </xdr:from>
    <xdr:to>
      <xdr:col>55</xdr:col>
      <xdr:colOff>0</xdr:colOff>
      <xdr:row>78</xdr:row>
      <xdr:rowOff>53093</xdr:rowOff>
    </xdr:to>
    <xdr:cxnSp macro="">
      <xdr:nvCxnSpPr>
        <xdr:cNvPr id="408" name="直線コネクタ 407"/>
        <xdr:cNvCxnSpPr/>
      </xdr:nvCxnSpPr>
      <xdr:spPr>
        <a:xfrm flipV="1">
          <a:off x="9639300" y="13423106"/>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42521</xdr:rowOff>
    </xdr:from>
    <xdr:to>
      <xdr:col>50</xdr:col>
      <xdr:colOff>114300</xdr:colOff>
      <xdr:row>78</xdr:row>
      <xdr:rowOff>53093</xdr:rowOff>
    </xdr:to>
    <xdr:cxnSp macro="">
      <xdr:nvCxnSpPr>
        <xdr:cNvPr id="411" name="直線コネクタ 410"/>
        <xdr:cNvCxnSpPr/>
      </xdr:nvCxnSpPr>
      <xdr:spPr>
        <a:xfrm>
          <a:off x="8750300" y="13415621"/>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42521</xdr:rowOff>
    </xdr:from>
    <xdr:to>
      <xdr:col>45</xdr:col>
      <xdr:colOff>177800</xdr:colOff>
      <xdr:row>78</xdr:row>
      <xdr:rowOff>85234</xdr:rowOff>
    </xdr:to>
    <xdr:cxnSp macro="">
      <xdr:nvCxnSpPr>
        <xdr:cNvPr id="414" name="直線コネクタ 413"/>
        <xdr:cNvCxnSpPr/>
      </xdr:nvCxnSpPr>
      <xdr:spPr>
        <a:xfrm flipV="1">
          <a:off x="7861300" y="13415621"/>
          <a:ext cx="889000" cy="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15" name="フローチャート: 判断 414"/>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16" name="テキスト ボックス 415"/>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68377</xdr:rowOff>
    </xdr:from>
    <xdr:to>
      <xdr:col>41</xdr:col>
      <xdr:colOff>50800</xdr:colOff>
      <xdr:row>78</xdr:row>
      <xdr:rowOff>85234</xdr:rowOff>
    </xdr:to>
    <xdr:cxnSp macro="">
      <xdr:nvCxnSpPr>
        <xdr:cNvPr id="417" name="直線コネクタ 416"/>
        <xdr:cNvCxnSpPr/>
      </xdr:nvCxnSpPr>
      <xdr:spPr>
        <a:xfrm>
          <a:off x="6972300" y="13441477"/>
          <a:ext cx="889000" cy="1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8" name="フローチャート: 判断 417"/>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138740</xdr:rowOff>
    </xdr:from>
    <xdr:ext cx="534377" cy="259045"/>
    <xdr:sp macro="" textlink="">
      <xdr:nvSpPr>
        <xdr:cNvPr id="419" name="テキスト ボックス 418"/>
        <xdr:cNvSpPr txBox="1"/>
      </xdr:nvSpPr>
      <xdr:spPr>
        <a:xfrm>
          <a:off x="7594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20" name="フローチャート: 判断 419"/>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117705</xdr:rowOff>
    </xdr:from>
    <xdr:ext cx="534377" cy="259045"/>
    <xdr:sp macro="" textlink="">
      <xdr:nvSpPr>
        <xdr:cNvPr id="421" name="テキスト ボックス 420"/>
        <xdr:cNvSpPr txBox="1"/>
      </xdr:nvSpPr>
      <xdr:spPr>
        <a:xfrm>
          <a:off x="6705111" y="134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170656</xdr:rowOff>
    </xdr:from>
    <xdr:to>
      <xdr:col>55</xdr:col>
      <xdr:colOff>50800</xdr:colOff>
      <xdr:row>78</xdr:row>
      <xdr:rowOff>100806</xdr:rowOff>
    </xdr:to>
    <xdr:sp macro="" textlink="">
      <xdr:nvSpPr>
        <xdr:cNvPr id="427" name="楕円 426"/>
        <xdr:cNvSpPr/>
      </xdr:nvSpPr>
      <xdr:spPr>
        <a:xfrm>
          <a:off x="10426700" y="133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2293</xdr:rowOff>
    </xdr:from>
    <xdr:to>
      <xdr:col>50</xdr:col>
      <xdr:colOff>165100</xdr:colOff>
      <xdr:row>78</xdr:row>
      <xdr:rowOff>103893</xdr:rowOff>
    </xdr:to>
    <xdr:sp macro="" textlink="">
      <xdr:nvSpPr>
        <xdr:cNvPr id="429" name="楕円 428"/>
        <xdr:cNvSpPr/>
      </xdr:nvSpPr>
      <xdr:spPr>
        <a:xfrm>
          <a:off x="9588500" y="133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95020</xdr:rowOff>
    </xdr:from>
    <xdr:ext cx="534377" cy="259045"/>
    <xdr:sp macro="" textlink="">
      <xdr:nvSpPr>
        <xdr:cNvPr id="430" name="テキスト ボックス 429"/>
        <xdr:cNvSpPr txBox="1"/>
      </xdr:nvSpPr>
      <xdr:spPr>
        <a:xfrm>
          <a:off x="9372111" y="134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163171</xdr:rowOff>
    </xdr:from>
    <xdr:to>
      <xdr:col>46</xdr:col>
      <xdr:colOff>38100</xdr:colOff>
      <xdr:row>78</xdr:row>
      <xdr:rowOff>93321</xdr:rowOff>
    </xdr:to>
    <xdr:sp macro="" textlink="">
      <xdr:nvSpPr>
        <xdr:cNvPr id="431" name="楕円 430"/>
        <xdr:cNvSpPr/>
      </xdr:nvSpPr>
      <xdr:spPr>
        <a:xfrm>
          <a:off x="8699500" y="133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84448</xdr:rowOff>
    </xdr:from>
    <xdr:ext cx="534377" cy="259045"/>
    <xdr:sp macro="" textlink="">
      <xdr:nvSpPr>
        <xdr:cNvPr id="432" name="テキスト ボックス 431"/>
        <xdr:cNvSpPr txBox="1"/>
      </xdr:nvSpPr>
      <xdr:spPr>
        <a:xfrm>
          <a:off x="8483111" y="134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34434</xdr:rowOff>
    </xdr:from>
    <xdr:to>
      <xdr:col>41</xdr:col>
      <xdr:colOff>101600</xdr:colOff>
      <xdr:row>78</xdr:row>
      <xdr:rowOff>136034</xdr:rowOff>
    </xdr:to>
    <xdr:sp macro="" textlink="">
      <xdr:nvSpPr>
        <xdr:cNvPr id="433" name="楕円 432"/>
        <xdr:cNvSpPr/>
      </xdr:nvSpPr>
      <xdr:spPr>
        <a:xfrm>
          <a:off x="7810500" y="134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127161</xdr:rowOff>
    </xdr:from>
    <xdr:ext cx="534377" cy="259045"/>
    <xdr:sp macro="" textlink="">
      <xdr:nvSpPr>
        <xdr:cNvPr id="434" name="テキスト ボックス 433"/>
        <xdr:cNvSpPr txBox="1"/>
      </xdr:nvSpPr>
      <xdr:spPr>
        <a:xfrm>
          <a:off x="7594111" y="135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17577</xdr:rowOff>
    </xdr:from>
    <xdr:to>
      <xdr:col>36</xdr:col>
      <xdr:colOff>165100</xdr:colOff>
      <xdr:row>78</xdr:row>
      <xdr:rowOff>119177</xdr:rowOff>
    </xdr:to>
    <xdr:sp macro="" textlink="">
      <xdr:nvSpPr>
        <xdr:cNvPr id="435" name="楕円 434"/>
        <xdr:cNvSpPr/>
      </xdr:nvSpPr>
      <xdr:spPr>
        <a:xfrm>
          <a:off x="6921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135704</xdr:rowOff>
    </xdr:from>
    <xdr:ext cx="534377" cy="259045"/>
    <xdr:sp macro="" textlink="">
      <xdr:nvSpPr>
        <xdr:cNvPr id="436" name="テキスト ボックス 435"/>
        <xdr:cNvSpPr txBox="1"/>
      </xdr:nvSpPr>
      <xdr:spPr>
        <a:xfrm>
          <a:off x="6705111" y="1316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131927</xdr:rowOff>
    </xdr:from>
    <xdr:to>
      <xdr:col>55</xdr:col>
      <xdr:colOff>0</xdr:colOff>
      <xdr:row>97</xdr:row>
      <xdr:rowOff>45622</xdr:rowOff>
    </xdr:to>
    <xdr:cxnSp macro="">
      <xdr:nvCxnSpPr>
        <xdr:cNvPr id="469" name="直線コネクタ 468"/>
        <xdr:cNvCxnSpPr/>
      </xdr:nvCxnSpPr>
      <xdr:spPr>
        <a:xfrm>
          <a:off x="9639300" y="16591127"/>
          <a:ext cx="838200" cy="8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131927</xdr:rowOff>
    </xdr:from>
    <xdr:to>
      <xdr:col>50</xdr:col>
      <xdr:colOff>114300</xdr:colOff>
      <xdr:row>96</xdr:row>
      <xdr:rowOff>158445</xdr:rowOff>
    </xdr:to>
    <xdr:cxnSp macro="">
      <xdr:nvCxnSpPr>
        <xdr:cNvPr id="472" name="直線コネクタ 471"/>
        <xdr:cNvCxnSpPr/>
      </xdr:nvCxnSpPr>
      <xdr:spPr>
        <a:xfrm flipV="1">
          <a:off x="8750300" y="1659112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158445</xdr:rowOff>
    </xdr:from>
    <xdr:to>
      <xdr:col>45</xdr:col>
      <xdr:colOff>177800</xdr:colOff>
      <xdr:row>97</xdr:row>
      <xdr:rowOff>59347</xdr:rowOff>
    </xdr:to>
    <xdr:cxnSp macro="">
      <xdr:nvCxnSpPr>
        <xdr:cNvPr id="475" name="直線コネクタ 474"/>
        <xdr:cNvCxnSpPr/>
      </xdr:nvCxnSpPr>
      <xdr:spPr>
        <a:xfrm flipV="1">
          <a:off x="7861300" y="16617645"/>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24701</xdr:rowOff>
    </xdr:from>
    <xdr:to>
      <xdr:col>46</xdr:col>
      <xdr:colOff>38100</xdr:colOff>
      <xdr:row>96</xdr:row>
      <xdr:rowOff>126301</xdr:rowOff>
    </xdr:to>
    <xdr:sp macro="" textlink="">
      <xdr:nvSpPr>
        <xdr:cNvPr id="476" name="フローチャート: 判断 475"/>
        <xdr:cNvSpPr/>
      </xdr:nvSpPr>
      <xdr:spPr>
        <a:xfrm>
          <a:off x="8699500" y="1648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142828</xdr:rowOff>
    </xdr:from>
    <xdr:ext cx="534377" cy="259045"/>
    <xdr:sp macro="" textlink="">
      <xdr:nvSpPr>
        <xdr:cNvPr id="477" name="テキスト ボックス 476"/>
        <xdr:cNvSpPr txBox="1"/>
      </xdr:nvSpPr>
      <xdr:spPr>
        <a:xfrm>
          <a:off x="8483111" y="162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59347</xdr:rowOff>
    </xdr:from>
    <xdr:to>
      <xdr:col>41</xdr:col>
      <xdr:colOff>50800</xdr:colOff>
      <xdr:row>97</xdr:row>
      <xdr:rowOff>65863</xdr:rowOff>
    </xdr:to>
    <xdr:cxnSp macro="">
      <xdr:nvCxnSpPr>
        <xdr:cNvPr id="478" name="直線コネクタ 477"/>
        <xdr:cNvCxnSpPr/>
      </xdr:nvCxnSpPr>
      <xdr:spPr>
        <a:xfrm flipV="1">
          <a:off x="6972300" y="16689997"/>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111627</xdr:rowOff>
    </xdr:from>
    <xdr:to>
      <xdr:col>41</xdr:col>
      <xdr:colOff>101600</xdr:colOff>
      <xdr:row>97</xdr:row>
      <xdr:rowOff>41777</xdr:rowOff>
    </xdr:to>
    <xdr:sp macro="" textlink="">
      <xdr:nvSpPr>
        <xdr:cNvPr id="479" name="フローチャート: 判断 478"/>
        <xdr:cNvSpPr/>
      </xdr:nvSpPr>
      <xdr:spPr>
        <a:xfrm>
          <a:off x="7810500" y="1657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58304</xdr:rowOff>
    </xdr:from>
    <xdr:ext cx="534377" cy="259045"/>
    <xdr:sp macro="" textlink="">
      <xdr:nvSpPr>
        <xdr:cNvPr id="480" name="テキスト ボックス 479"/>
        <xdr:cNvSpPr txBox="1"/>
      </xdr:nvSpPr>
      <xdr:spPr>
        <a:xfrm>
          <a:off x="7594111" y="163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85661</xdr:rowOff>
    </xdr:from>
    <xdr:to>
      <xdr:col>36</xdr:col>
      <xdr:colOff>165100</xdr:colOff>
      <xdr:row>97</xdr:row>
      <xdr:rowOff>15811</xdr:rowOff>
    </xdr:to>
    <xdr:sp macro="" textlink="">
      <xdr:nvSpPr>
        <xdr:cNvPr id="481" name="フローチャート: 判断 480"/>
        <xdr:cNvSpPr/>
      </xdr:nvSpPr>
      <xdr:spPr>
        <a:xfrm>
          <a:off x="6921500" y="165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32338</xdr:rowOff>
    </xdr:from>
    <xdr:ext cx="534377" cy="259045"/>
    <xdr:sp macro="" textlink="">
      <xdr:nvSpPr>
        <xdr:cNvPr id="482" name="テキスト ボックス 481"/>
        <xdr:cNvSpPr txBox="1"/>
      </xdr:nvSpPr>
      <xdr:spPr>
        <a:xfrm>
          <a:off x="6705111" y="163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166272</xdr:rowOff>
    </xdr:from>
    <xdr:to>
      <xdr:col>55</xdr:col>
      <xdr:colOff>50800</xdr:colOff>
      <xdr:row>97</xdr:row>
      <xdr:rowOff>96422</xdr:rowOff>
    </xdr:to>
    <xdr:sp macro="" textlink="">
      <xdr:nvSpPr>
        <xdr:cNvPr id="488" name="楕円 487"/>
        <xdr:cNvSpPr/>
      </xdr:nvSpPr>
      <xdr:spPr>
        <a:xfrm>
          <a:off x="10426700" y="166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144699</xdr:rowOff>
    </xdr:from>
    <xdr:ext cx="534377" cy="259045"/>
    <xdr:sp macro="" textlink="">
      <xdr:nvSpPr>
        <xdr:cNvPr id="489" name="土木費該当値テキスト"/>
        <xdr:cNvSpPr txBox="1"/>
      </xdr:nvSpPr>
      <xdr:spPr>
        <a:xfrm>
          <a:off x="10528300" y="166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81127</xdr:rowOff>
    </xdr:from>
    <xdr:to>
      <xdr:col>50</xdr:col>
      <xdr:colOff>165100</xdr:colOff>
      <xdr:row>97</xdr:row>
      <xdr:rowOff>11277</xdr:rowOff>
    </xdr:to>
    <xdr:sp macro="" textlink="">
      <xdr:nvSpPr>
        <xdr:cNvPr id="490" name="楕円 489"/>
        <xdr:cNvSpPr/>
      </xdr:nvSpPr>
      <xdr:spPr>
        <a:xfrm>
          <a:off x="9588500" y="165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2404</xdr:rowOff>
    </xdr:from>
    <xdr:ext cx="534377" cy="259045"/>
    <xdr:sp macro="" textlink="">
      <xdr:nvSpPr>
        <xdr:cNvPr id="491" name="テキスト ボックス 490"/>
        <xdr:cNvSpPr txBox="1"/>
      </xdr:nvSpPr>
      <xdr:spPr>
        <a:xfrm>
          <a:off x="9372111" y="166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107645</xdr:rowOff>
    </xdr:from>
    <xdr:to>
      <xdr:col>46</xdr:col>
      <xdr:colOff>38100</xdr:colOff>
      <xdr:row>97</xdr:row>
      <xdr:rowOff>37795</xdr:rowOff>
    </xdr:to>
    <xdr:sp macro="" textlink="">
      <xdr:nvSpPr>
        <xdr:cNvPr id="492" name="楕円 491"/>
        <xdr:cNvSpPr/>
      </xdr:nvSpPr>
      <xdr:spPr>
        <a:xfrm>
          <a:off x="8699500" y="165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28922</xdr:rowOff>
    </xdr:from>
    <xdr:ext cx="534377" cy="259045"/>
    <xdr:sp macro="" textlink="">
      <xdr:nvSpPr>
        <xdr:cNvPr id="493" name="テキスト ボックス 492"/>
        <xdr:cNvSpPr txBox="1"/>
      </xdr:nvSpPr>
      <xdr:spPr>
        <a:xfrm>
          <a:off x="8483111" y="1665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8547</xdr:rowOff>
    </xdr:from>
    <xdr:to>
      <xdr:col>41</xdr:col>
      <xdr:colOff>101600</xdr:colOff>
      <xdr:row>97</xdr:row>
      <xdr:rowOff>110147</xdr:rowOff>
    </xdr:to>
    <xdr:sp macro="" textlink="">
      <xdr:nvSpPr>
        <xdr:cNvPr id="494" name="楕円 493"/>
        <xdr:cNvSpPr/>
      </xdr:nvSpPr>
      <xdr:spPr>
        <a:xfrm>
          <a:off x="7810500" y="166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101274</xdr:rowOff>
    </xdr:from>
    <xdr:ext cx="534377" cy="259045"/>
    <xdr:sp macro="" textlink="">
      <xdr:nvSpPr>
        <xdr:cNvPr id="495" name="テキスト ボックス 494"/>
        <xdr:cNvSpPr txBox="1"/>
      </xdr:nvSpPr>
      <xdr:spPr>
        <a:xfrm>
          <a:off x="7594111" y="167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15063</xdr:rowOff>
    </xdr:from>
    <xdr:to>
      <xdr:col>36</xdr:col>
      <xdr:colOff>165100</xdr:colOff>
      <xdr:row>97</xdr:row>
      <xdr:rowOff>116663</xdr:rowOff>
    </xdr:to>
    <xdr:sp macro="" textlink="">
      <xdr:nvSpPr>
        <xdr:cNvPr id="496" name="楕円 495"/>
        <xdr:cNvSpPr/>
      </xdr:nvSpPr>
      <xdr:spPr>
        <a:xfrm>
          <a:off x="6921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107790</xdr:rowOff>
    </xdr:from>
    <xdr:ext cx="534377" cy="259045"/>
    <xdr:sp macro="" textlink="">
      <xdr:nvSpPr>
        <xdr:cNvPr id="497" name="テキスト ボックス 496"/>
        <xdr:cNvSpPr txBox="1"/>
      </xdr:nvSpPr>
      <xdr:spPr>
        <a:xfrm>
          <a:off x="6705111"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153473</xdr:rowOff>
    </xdr:from>
    <xdr:to>
      <xdr:col>85</xdr:col>
      <xdr:colOff>127000</xdr:colOff>
      <xdr:row>36</xdr:row>
      <xdr:rowOff>153721</xdr:rowOff>
    </xdr:to>
    <xdr:cxnSp macro="">
      <xdr:nvCxnSpPr>
        <xdr:cNvPr id="526" name="直線コネクタ 525"/>
        <xdr:cNvCxnSpPr/>
      </xdr:nvCxnSpPr>
      <xdr:spPr>
        <a:xfrm flipV="1">
          <a:off x="15481300" y="6325673"/>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63367</xdr:rowOff>
    </xdr:from>
    <xdr:to>
      <xdr:col>81</xdr:col>
      <xdr:colOff>50800</xdr:colOff>
      <xdr:row>36</xdr:row>
      <xdr:rowOff>153721</xdr:rowOff>
    </xdr:to>
    <xdr:cxnSp macro="">
      <xdr:nvCxnSpPr>
        <xdr:cNvPr id="529" name="直線コネクタ 528"/>
        <xdr:cNvCxnSpPr/>
      </xdr:nvCxnSpPr>
      <xdr:spPr>
        <a:xfrm>
          <a:off x="14592300" y="6235567"/>
          <a:ext cx="889000" cy="9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63367</xdr:rowOff>
    </xdr:from>
    <xdr:to>
      <xdr:col>76</xdr:col>
      <xdr:colOff>114300</xdr:colOff>
      <xdr:row>36</xdr:row>
      <xdr:rowOff>138976</xdr:rowOff>
    </xdr:to>
    <xdr:cxnSp macro="">
      <xdr:nvCxnSpPr>
        <xdr:cNvPr id="532" name="直線コネクタ 531"/>
        <xdr:cNvCxnSpPr/>
      </xdr:nvCxnSpPr>
      <xdr:spPr>
        <a:xfrm flipV="1">
          <a:off x="13703300" y="6235567"/>
          <a:ext cx="889000" cy="7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33" name="フローチャート: 判断 532"/>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3948</xdr:rowOff>
    </xdr:from>
    <xdr:ext cx="534377" cy="259045"/>
    <xdr:sp macro="" textlink="">
      <xdr:nvSpPr>
        <xdr:cNvPr id="534" name="テキスト ボックス 533"/>
        <xdr:cNvSpPr txBox="1"/>
      </xdr:nvSpPr>
      <xdr:spPr>
        <a:xfrm>
          <a:off x="14325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133966</xdr:rowOff>
    </xdr:from>
    <xdr:to>
      <xdr:col>71</xdr:col>
      <xdr:colOff>177800</xdr:colOff>
      <xdr:row>36</xdr:row>
      <xdr:rowOff>138976</xdr:rowOff>
    </xdr:to>
    <xdr:cxnSp macro="">
      <xdr:nvCxnSpPr>
        <xdr:cNvPr id="535" name="直線コネクタ 534"/>
        <xdr:cNvCxnSpPr/>
      </xdr:nvCxnSpPr>
      <xdr:spPr>
        <a:xfrm>
          <a:off x="12814300" y="630616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36" name="フローチャート: 判断 535"/>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31323</xdr:rowOff>
    </xdr:from>
    <xdr:ext cx="534377" cy="259045"/>
    <xdr:sp macro="" textlink="">
      <xdr:nvSpPr>
        <xdr:cNvPr id="537" name="テキスト ボックス 536"/>
        <xdr:cNvSpPr txBox="1"/>
      </xdr:nvSpPr>
      <xdr:spPr>
        <a:xfrm>
          <a:off x="13436111" y="63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38" name="フローチャート: 判断 537"/>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57592</xdr:rowOff>
    </xdr:from>
    <xdr:ext cx="534377" cy="259045"/>
    <xdr:sp macro="" textlink="">
      <xdr:nvSpPr>
        <xdr:cNvPr id="539" name="テキスト ボックス 538"/>
        <xdr:cNvSpPr txBox="1"/>
      </xdr:nvSpPr>
      <xdr:spPr>
        <a:xfrm>
          <a:off x="12547111" y="64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102673</xdr:rowOff>
    </xdr:from>
    <xdr:to>
      <xdr:col>85</xdr:col>
      <xdr:colOff>177800</xdr:colOff>
      <xdr:row>37</xdr:row>
      <xdr:rowOff>32823</xdr:rowOff>
    </xdr:to>
    <xdr:sp macro="" textlink="">
      <xdr:nvSpPr>
        <xdr:cNvPr id="545" name="楕円 544"/>
        <xdr:cNvSpPr/>
      </xdr:nvSpPr>
      <xdr:spPr>
        <a:xfrm>
          <a:off x="16268700" y="62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81100</xdr:rowOff>
    </xdr:from>
    <xdr:ext cx="534377" cy="259045"/>
    <xdr:sp macro="" textlink="">
      <xdr:nvSpPr>
        <xdr:cNvPr id="546" name="消防費該当値テキスト"/>
        <xdr:cNvSpPr txBox="1"/>
      </xdr:nvSpPr>
      <xdr:spPr>
        <a:xfrm>
          <a:off x="16370300" y="62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102921</xdr:rowOff>
    </xdr:from>
    <xdr:to>
      <xdr:col>81</xdr:col>
      <xdr:colOff>101600</xdr:colOff>
      <xdr:row>37</xdr:row>
      <xdr:rowOff>33071</xdr:rowOff>
    </xdr:to>
    <xdr:sp macro="" textlink="">
      <xdr:nvSpPr>
        <xdr:cNvPr id="547" name="楕円 546"/>
        <xdr:cNvSpPr/>
      </xdr:nvSpPr>
      <xdr:spPr>
        <a:xfrm>
          <a:off x="15430500" y="62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24198</xdr:rowOff>
    </xdr:from>
    <xdr:ext cx="534377" cy="259045"/>
    <xdr:sp macro="" textlink="">
      <xdr:nvSpPr>
        <xdr:cNvPr id="548" name="テキスト ボックス 547"/>
        <xdr:cNvSpPr txBox="1"/>
      </xdr:nvSpPr>
      <xdr:spPr>
        <a:xfrm>
          <a:off x="15214111" y="63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12567</xdr:rowOff>
    </xdr:from>
    <xdr:to>
      <xdr:col>76</xdr:col>
      <xdr:colOff>165100</xdr:colOff>
      <xdr:row>36</xdr:row>
      <xdr:rowOff>114167</xdr:rowOff>
    </xdr:to>
    <xdr:sp macro="" textlink="">
      <xdr:nvSpPr>
        <xdr:cNvPr id="549" name="楕円 548"/>
        <xdr:cNvSpPr/>
      </xdr:nvSpPr>
      <xdr:spPr>
        <a:xfrm>
          <a:off x="14541500" y="61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130694</xdr:rowOff>
    </xdr:from>
    <xdr:ext cx="534377" cy="259045"/>
    <xdr:sp macro="" textlink="">
      <xdr:nvSpPr>
        <xdr:cNvPr id="550" name="テキスト ボックス 549"/>
        <xdr:cNvSpPr txBox="1"/>
      </xdr:nvSpPr>
      <xdr:spPr>
        <a:xfrm>
          <a:off x="14325111" y="595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88176</xdr:rowOff>
    </xdr:from>
    <xdr:to>
      <xdr:col>72</xdr:col>
      <xdr:colOff>38100</xdr:colOff>
      <xdr:row>37</xdr:row>
      <xdr:rowOff>18326</xdr:rowOff>
    </xdr:to>
    <xdr:sp macro="" textlink="">
      <xdr:nvSpPr>
        <xdr:cNvPr id="551" name="楕円 550"/>
        <xdr:cNvSpPr/>
      </xdr:nvSpPr>
      <xdr:spPr>
        <a:xfrm>
          <a:off x="13652500" y="62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34853</xdr:rowOff>
    </xdr:from>
    <xdr:ext cx="534377" cy="259045"/>
    <xdr:sp macro="" textlink="">
      <xdr:nvSpPr>
        <xdr:cNvPr id="552" name="テキスト ボックス 551"/>
        <xdr:cNvSpPr txBox="1"/>
      </xdr:nvSpPr>
      <xdr:spPr>
        <a:xfrm>
          <a:off x="13436111" y="603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83166</xdr:rowOff>
    </xdr:from>
    <xdr:to>
      <xdr:col>67</xdr:col>
      <xdr:colOff>101600</xdr:colOff>
      <xdr:row>37</xdr:row>
      <xdr:rowOff>13316</xdr:rowOff>
    </xdr:to>
    <xdr:sp macro="" textlink="">
      <xdr:nvSpPr>
        <xdr:cNvPr id="553" name="楕円 552"/>
        <xdr:cNvSpPr/>
      </xdr:nvSpPr>
      <xdr:spPr>
        <a:xfrm>
          <a:off x="12763500" y="62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29843</xdr:rowOff>
    </xdr:from>
    <xdr:ext cx="534377" cy="259045"/>
    <xdr:sp macro="" textlink="">
      <xdr:nvSpPr>
        <xdr:cNvPr id="554" name="テキスト ボックス 553"/>
        <xdr:cNvSpPr txBox="1"/>
      </xdr:nvSpPr>
      <xdr:spPr>
        <a:xfrm>
          <a:off x="12547111" y="60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60769</xdr:rowOff>
    </xdr:from>
    <xdr:to>
      <xdr:col>85</xdr:col>
      <xdr:colOff>127000</xdr:colOff>
      <xdr:row>56</xdr:row>
      <xdr:rowOff>135458</xdr:rowOff>
    </xdr:to>
    <xdr:cxnSp macro="">
      <xdr:nvCxnSpPr>
        <xdr:cNvPr id="584" name="直線コネクタ 583"/>
        <xdr:cNvCxnSpPr/>
      </xdr:nvCxnSpPr>
      <xdr:spPr>
        <a:xfrm>
          <a:off x="15481300" y="9490519"/>
          <a:ext cx="838200" cy="2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60769</xdr:rowOff>
    </xdr:from>
    <xdr:to>
      <xdr:col>81</xdr:col>
      <xdr:colOff>50800</xdr:colOff>
      <xdr:row>56</xdr:row>
      <xdr:rowOff>33972</xdr:rowOff>
    </xdr:to>
    <xdr:cxnSp macro="">
      <xdr:nvCxnSpPr>
        <xdr:cNvPr id="587" name="直線コネクタ 586"/>
        <xdr:cNvCxnSpPr/>
      </xdr:nvCxnSpPr>
      <xdr:spPr>
        <a:xfrm flipV="1">
          <a:off x="14592300" y="9490519"/>
          <a:ext cx="889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33972</xdr:rowOff>
    </xdr:from>
    <xdr:to>
      <xdr:col>76</xdr:col>
      <xdr:colOff>114300</xdr:colOff>
      <xdr:row>58</xdr:row>
      <xdr:rowOff>34049</xdr:rowOff>
    </xdr:to>
    <xdr:cxnSp macro="">
      <xdr:nvCxnSpPr>
        <xdr:cNvPr id="590" name="直線コネクタ 589"/>
        <xdr:cNvCxnSpPr/>
      </xdr:nvCxnSpPr>
      <xdr:spPr>
        <a:xfrm flipV="1">
          <a:off x="13703300" y="9635172"/>
          <a:ext cx="889000" cy="3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91" name="フローチャート: 判断 590"/>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92" name="テキスト ボックス 591"/>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16497</xdr:rowOff>
    </xdr:from>
    <xdr:to>
      <xdr:col>71</xdr:col>
      <xdr:colOff>177800</xdr:colOff>
      <xdr:row>58</xdr:row>
      <xdr:rowOff>34049</xdr:rowOff>
    </xdr:to>
    <xdr:cxnSp macro="">
      <xdr:nvCxnSpPr>
        <xdr:cNvPr id="593" name="直線コネクタ 592"/>
        <xdr:cNvCxnSpPr/>
      </xdr:nvCxnSpPr>
      <xdr:spPr>
        <a:xfrm>
          <a:off x="12814300" y="9960597"/>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4" name="フローチャート: 判断 593"/>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5" name="テキスト ボックス 594"/>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6" name="フローチャート: 判断 595"/>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7" name="テキスト ボックス 596"/>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84658</xdr:rowOff>
    </xdr:from>
    <xdr:to>
      <xdr:col>85</xdr:col>
      <xdr:colOff>177800</xdr:colOff>
      <xdr:row>57</xdr:row>
      <xdr:rowOff>14808</xdr:rowOff>
    </xdr:to>
    <xdr:sp macro="" textlink="">
      <xdr:nvSpPr>
        <xdr:cNvPr id="603" name="楕円 602"/>
        <xdr:cNvSpPr/>
      </xdr:nvSpPr>
      <xdr:spPr>
        <a:xfrm>
          <a:off x="16268700" y="96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63085</xdr:rowOff>
    </xdr:from>
    <xdr:ext cx="534377" cy="259045"/>
    <xdr:sp macro="" textlink="">
      <xdr:nvSpPr>
        <xdr:cNvPr id="604" name="教育費該当値テキスト"/>
        <xdr:cNvSpPr txBox="1"/>
      </xdr:nvSpPr>
      <xdr:spPr>
        <a:xfrm>
          <a:off x="16370300" y="96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9969</xdr:rowOff>
    </xdr:from>
    <xdr:to>
      <xdr:col>81</xdr:col>
      <xdr:colOff>101600</xdr:colOff>
      <xdr:row>55</xdr:row>
      <xdr:rowOff>111569</xdr:rowOff>
    </xdr:to>
    <xdr:sp macro="" textlink="">
      <xdr:nvSpPr>
        <xdr:cNvPr id="605" name="楕円 604"/>
        <xdr:cNvSpPr/>
      </xdr:nvSpPr>
      <xdr:spPr>
        <a:xfrm>
          <a:off x="15430500" y="9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128096</xdr:rowOff>
    </xdr:from>
    <xdr:ext cx="534377" cy="259045"/>
    <xdr:sp macro="" textlink="">
      <xdr:nvSpPr>
        <xdr:cNvPr id="606" name="テキスト ボックス 605"/>
        <xdr:cNvSpPr txBox="1"/>
      </xdr:nvSpPr>
      <xdr:spPr>
        <a:xfrm>
          <a:off x="15214111" y="92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154622</xdr:rowOff>
    </xdr:from>
    <xdr:to>
      <xdr:col>76</xdr:col>
      <xdr:colOff>165100</xdr:colOff>
      <xdr:row>56</xdr:row>
      <xdr:rowOff>84772</xdr:rowOff>
    </xdr:to>
    <xdr:sp macro="" textlink="">
      <xdr:nvSpPr>
        <xdr:cNvPr id="607" name="楕円 606"/>
        <xdr:cNvSpPr/>
      </xdr:nvSpPr>
      <xdr:spPr>
        <a:xfrm>
          <a:off x="14541500" y="95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101299</xdr:rowOff>
    </xdr:from>
    <xdr:ext cx="534377" cy="259045"/>
    <xdr:sp macro="" textlink="">
      <xdr:nvSpPr>
        <xdr:cNvPr id="608" name="テキスト ボックス 607"/>
        <xdr:cNvSpPr txBox="1"/>
      </xdr:nvSpPr>
      <xdr:spPr>
        <a:xfrm>
          <a:off x="14325111" y="93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154699</xdr:rowOff>
    </xdr:from>
    <xdr:to>
      <xdr:col>72</xdr:col>
      <xdr:colOff>38100</xdr:colOff>
      <xdr:row>58</xdr:row>
      <xdr:rowOff>84849</xdr:rowOff>
    </xdr:to>
    <xdr:sp macro="" textlink="">
      <xdr:nvSpPr>
        <xdr:cNvPr id="609" name="楕円 608"/>
        <xdr:cNvSpPr/>
      </xdr:nvSpPr>
      <xdr:spPr>
        <a:xfrm>
          <a:off x="13652500" y="99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75976</xdr:rowOff>
    </xdr:from>
    <xdr:ext cx="534377" cy="259045"/>
    <xdr:sp macro="" textlink="">
      <xdr:nvSpPr>
        <xdr:cNvPr id="610" name="テキスト ボックス 609"/>
        <xdr:cNvSpPr txBox="1"/>
      </xdr:nvSpPr>
      <xdr:spPr>
        <a:xfrm>
          <a:off x="13436111" y="100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137147</xdr:rowOff>
    </xdr:from>
    <xdr:to>
      <xdr:col>67</xdr:col>
      <xdr:colOff>101600</xdr:colOff>
      <xdr:row>58</xdr:row>
      <xdr:rowOff>67297</xdr:rowOff>
    </xdr:to>
    <xdr:sp macro="" textlink="">
      <xdr:nvSpPr>
        <xdr:cNvPr id="611" name="楕円 610"/>
        <xdr:cNvSpPr/>
      </xdr:nvSpPr>
      <xdr:spPr>
        <a:xfrm>
          <a:off x="12763500" y="99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58424</xdr:rowOff>
    </xdr:from>
    <xdr:ext cx="534377" cy="259045"/>
    <xdr:sp macro="" textlink="">
      <xdr:nvSpPr>
        <xdr:cNvPr id="612" name="テキスト ボックス 611"/>
        <xdr:cNvSpPr txBox="1"/>
      </xdr:nvSpPr>
      <xdr:spPr>
        <a:xfrm>
          <a:off x="12547111" y="100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35671</xdr:rowOff>
    </xdr:from>
    <xdr:to>
      <xdr:col>85</xdr:col>
      <xdr:colOff>127000</xdr:colOff>
      <xdr:row>75</xdr:row>
      <xdr:rowOff>162266</xdr:rowOff>
    </xdr:to>
    <xdr:cxnSp macro="">
      <xdr:nvCxnSpPr>
        <xdr:cNvPr id="643" name="直線コネクタ 642"/>
        <xdr:cNvCxnSpPr/>
      </xdr:nvCxnSpPr>
      <xdr:spPr>
        <a:xfrm>
          <a:off x="15481300" y="12551521"/>
          <a:ext cx="838200" cy="4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145431</xdr:rowOff>
    </xdr:from>
    <xdr:to>
      <xdr:col>81</xdr:col>
      <xdr:colOff>50800</xdr:colOff>
      <xdr:row>73</xdr:row>
      <xdr:rowOff>35671</xdr:rowOff>
    </xdr:to>
    <xdr:cxnSp macro="">
      <xdr:nvCxnSpPr>
        <xdr:cNvPr id="646" name="直線コネクタ 645"/>
        <xdr:cNvCxnSpPr/>
      </xdr:nvCxnSpPr>
      <xdr:spPr>
        <a:xfrm>
          <a:off x="14592300" y="12489831"/>
          <a:ext cx="8890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145431</xdr:rowOff>
    </xdr:from>
    <xdr:to>
      <xdr:col>76</xdr:col>
      <xdr:colOff>114300</xdr:colOff>
      <xdr:row>75</xdr:row>
      <xdr:rowOff>164601</xdr:rowOff>
    </xdr:to>
    <xdr:cxnSp macro="">
      <xdr:nvCxnSpPr>
        <xdr:cNvPr id="649" name="直線コネクタ 648"/>
        <xdr:cNvCxnSpPr/>
      </xdr:nvCxnSpPr>
      <xdr:spPr>
        <a:xfrm flipV="1">
          <a:off x="13703300" y="12489831"/>
          <a:ext cx="889000" cy="5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114193</xdr:rowOff>
    </xdr:from>
    <xdr:to>
      <xdr:col>76</xdr:col>
      <xdr:colOff>165100</xdr:colOff>
      <xdr:row>79</xdr:row>
      <xdr:rowOff>44343</xdr:rowOff>
    </xdr:to>
    <xdr:sp macro="" textlink="">
      <xdr:nvSpPr>
        <xdr:cNvPr id="650" name="フローチャート: 判断 649"/>
        <xdr:cNvSpPr/>
      </xdr:nvSpPr>
      <xdr:spPr>
        <a:xfrm>
          <a:off x="14541500" y="134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35470</xdr:rowOff>
    </xdr:from>
    <xdr:ext cx="469744" cy="259045"/>
    <xdr:sp macro="" textlink="">
      <xdr:nvSpPr>
        <xdr:cNvPr id="651" name="テキスト ボックス 650"/>
        <xdr:cNvSpPr txBox="1"/>
      </xdr:nvSpPr>
      <xdr:spPr>
        <a:xfrm>
          <a:off x="14357428" y="135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164601</xdr:rowOff>
    </xdr:from>
    <xdr:to>
      <xdr:col>71</xdr:col>
      <xdr:colOff>177800</xdr:colOff>
      <xdr:row>78</xdr:row>
      <xdr:rowOff>157742</xdr:rowOff>
    </xdr:to>
    <xdr:cxnSp macro="">
      <xdr:nvCxnSpPr>
        <xdr:cNvPr id="652" name="直線コネクタ 651"/>
        <xdr:cNvCxnSpPr/>
      </xdr:nvCxnSpPr>
      <xdr:spPr>
        <a:xfrm flipV="1">
          <a:off x="12814300" y="13023351"/>
          <a:ext cx="889000" cy="5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114715</xdr:rowOff>
    </xdr:from>
    <xdr:to>
      <xdr:col>72</xdr:col>
      <xdr:colOff>38100</xdr:colOff>
      <xdr:row>79</xdr:row>
      <xdr:rowOff>44865</xdr:rowOff>
    </xdr:to>
    <xdr:sp macro="" textlink="">
      <xdr:nvSpPr>
        <xdr:cNvPr id="653" name="フローチャート: 判断 652"/>
        <xdr:cNvSpPr/>
      </xdr:nvSpPr>
      <xdr:spPr>
        <a:xfrm>
          <a:off x="13652500" y="1348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35992</xdr:rowOff>
    </xdr:from>
    <xdr:ext cx="469744" cy="259045"/>
    <xdr:sp macro="" textlink="">
      <xdr:nvSpPr>
        <xdr:cNvPr id="654" name="テキスト ボックス 653"/>
        <xdr:cNvSpPr txBox="1"/>
      </xdr:nvSpPr>
      <xdr:spPr>
        <a:xfrm>
          <a:off x="13468428" y="1358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126946</xdr:rowOff>
    </xdr:from>
    <xdr:to>
      <xdr:col>67</xdr:col>
      <xdr:colOff>101600</xdr:colOff>
      <xdr:row>79</xdr:row>
      <xdr:rowOff>57096</xdr:rowOff>
    </xdr:to>
    <xdr:sp macro="" textlink="">
      <xdr:nvSpPr>
        <xdr:cNvPr id="655" name="フローチャート: 判断 654"/>
        <xdr:cNvSpPr/>
      </xdr:nvSpPr>
      <xdr:spPr>
        <a:xfrm>
          <a:off x="12763500" y="1350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48223</xdr:rowOff>
    </xdr:from>
    <xdr:ext cx="469744" cy="259045"/>
    <xdr:sp macro="" textlink="">
      <xdr:nvSpPr>
        <xdr:cNvPr id="656" name="テキスト ボックス 655"/>
        <xdr:cNvSpPr txBox="1"/>
      </xdr:nvSpPr>
      <xdr:spPr>
        <a:xfrm>
          <a:off x="12579428" y="1359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111466</xdr:rowOff>
    </xdr:from>
    <xdr:to>
      <xdr:col>85</xdr:col>
      <xdr:colOff>177800</xdr:colOff>
      <xdr:row>76</xdr:row>
      <xdr:rowOff>41616</xdr:rowOff>
    </xdr:to>
    <xdr:sp macro="" textlink="">
      <xdr:nvSpPr>
        <xdr:cNvPr id="662" name="楕円 661"/>
        <xdr:cNvSpPr/>
      </xdr:nvSpPr>
      <xdr:spPr>
        <a:xfrm>
          <a:off x="16268700" y="129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134343</xdr:rowOff>
    </xdr:from>
    <xdr:ext cx="534377" cy="259045"/>
    <xdr:sp macro="" textlink="">
      <xdr:nvSpPr>
        <xdr:cNvPr id="663" name="災害復旧費該当値テキスト"/>
        <xdr:cNvSpPr txBox="1"/>
      </xdr:nvSpPr>
      <xdr:spPr>
        <a:xfrm>
          <a:off x="16370300" y="128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156321</xdr:rowOff>
    </xdr:from>
    <xdr:to>
      <xdr:col>81</xdr:col>
      <xdr:colOff>101600</xdr:colOff>
      <xdr:row>73</xdr:row>
      <xdr:rowOff>86471</xdr:rowOff>
    </xdr:to>
    <xdr:sp macro="" textlink="">
      <xdr:nvSpPr>
        <xdr:cNvPr id="664" name="楕円 663"/>
        <xdr:cNvSpPr/>
      </xdr:nvSpPr>
      <xdr:spPr>
        <a:xfrm>
          <a:off x="15430500" y="125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102998</xdr:rowOff>
    </xdr:from>
    <xdr:ext cx="534377" cy="259045"/>
    <xdr:sp macro="" textlink="">
      <xdr:nvSpPr>
        <xdr:cNvPr id="665" name="テキスト ボックス 664"/>
        <xdr:cNvSpPr txBox="1"/>
      </xdr:nvSpPr>
      <xdr:spPr>
        <a:xfrm>
          <a:off x="15214111" y="122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94631</xdr:rowOff>
    </xdr:from>
    <xdr:to>
      <xdr:col>76</xdr:col>
      <xdr:colOff>165100</xdr:colOff>
      <xdr:row>73</xdr:row>
      <xdr:rowOff>24781</xdr:rowOff>
    </xdr:to>
    <xdr:sp macro="" textlink="">
      <xdr:nvSpPr>
        <xdr:cNvPr id="666" name="楕円 665"/>
        <xdr:cNvSpPr/>
      </xdr:nvSpPr>
      <xdr:spPr>
        <a:xfrm>
          <a:off x="14541500" y="124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41308</xdr:rowOff>
    </xdr:from>
    <xdr:ext cx="534377" cy="259045"/>
    <xdr:sp macro="" textlink="">
      <xdr:nvSpPr>
        <xdr:cNvPr id="667" name="テキスト ボックス 666"/>
        <xdr:cNvSpPr txBox="1"/>
      </xdr:nvSpPr>
      <xdr:spPr>
        <a:xfrm>
          <a:off x="14325111" y="122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113801</xdr:rowOff>
    </xdr:from>
    <xdr:to>
      <xdr:col>72</xdr:col>
      <xdr:colOff>38100</xdr:colOff>
      <xdr:row>76</xdr:row>
      <xdr:rowOff>43951</xdr:rowOff>
    </xdr:to>
    <xdr:sp macro="" textlink="">
      <xdr:nvSpPr>
        <xdr:cNvPr id="668" name="楕円 667"/>
        <xdr:cNvSpPr/>
      </xdr:nvSpPr>
      <xdr:spPr>
        <a:xfrm>
          <a:off x="13652500" y="129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60478</xdr:rowOff>
    </xdr:from>
    <xdr:ext cx="534377" cy="259045"/>
    <xdr:sp macro="" textlink="">
      <xdr:nvSpPr>
        <xdr:cNvPr id="669" name="テキスト ボックス 668"/>
        <xdr:cNvSpPr txBox="1"/>
      </xdr:nvSpPr>
      <xdr:spPr>
        <a:xfrm>
          <a:off x="13436111" y="127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106942</xdr:rowOff>
    </xdr:from>
    <xdr:to>
      <xdr:col>67</xdr:col>
      <xdr:colOff>101600</xdr:colOff>
      <xdr:row>79</xdr:row>
      <xdr:rowOff>37092</xdr:rowOff>
    </xdr:to>
    <xdr:sp macro="" textlink="">
      <xdr:nvSpPr>
        <xdr:cNvPr id="670" name="楕円 669"/>
        <xdr:cNvSpPr/>
      </xdr:nvSpPr>
      <xdr:spPr>
        <a:xfrm>
          <a:off x="12763500" y="13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53619</xdr:rowOff>
    </xdr:from>
    <xdr:ext cx="469744" cy="259045"/>
    <xdr:sp macro="" textlink="">
      <xdr:nvSpPr>
        <xdr:cNvPr id="671" name="テキスト ボックス 670"/>
        <xdr:cNvSpPr txBox="1"/>
      </xdr:nvSpPr>
      <xdr:spPr>
        <a:xfrm>
          <a:off x="12579428" y="132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159102</xdr:rowOff>
    </xdr:from>
    <xdr:to>
      <xdr:col>85</xdr:col>
      <xdr:colOff>127000</xdr:colOff>
      <xdr:row>98</xdr:row>
      <xdr:rowOff>27749</xdr:rowOff>
    </xdr:to>
    <xdr:cxnSp macro="">
      <xdr:nvCxnSpPr>
        <xdr:cNvPr id="702" name="直線コネクタ 701"/>
        <xdr:cNvCxnSpPr/>
      </xdr:nvCxnSpPr>
      <xdr:spPr>
        <a:xfrm flipV="1">
          <a:off x="15481300" y="16789752"/>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27749</xdr:rowOff>
    </xdr:from>
    <xdr:to>
      <xdr:col>81</xdr:col>
      <xdr:colOff>50800</xdr:colOff>
      <xdr:row>98</xdr:row>
      <xdr:rowOff>47796</xdr:rowOff>
    </xdr:to>
    <xdr:cxnSp macro="">
      <xdr:nvCxnSpPr>
        <xdr:cNvPr id="705" name="直線コネクタ 704"/>
        <xdr:cNvCxnSpPr/>
      </xdr:nvCxnSpPr>
      <xdr:spPr>
        <a:xfrm flipV="1">
          <a:off x="14592300" y="16829849"/>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44968</xdr:rowOff>
    </xdr:from>
    <xdr:to>
      <xdr:col>76</xdr:col>
      <xdr:colOff>114300</xdr:colOff>
      <xdr:row>98</xdr:row>
      <xdr:rowOff>47796</xdr:rowOff>
    </xdr:to>
    <xdr:cxnSp macro="">
      <xdr:nvCxnSpPr>
        <xdr:cNvPr id="708" name="直線コネクタ 707"/>
        <xdr:cNvCxnSpPr/>
      </xdr:nvCxnSpPr>
      <xdr:spPr>
        <a:xfrm>
          <a:off x="13703300" y="16847068"/>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40359</xdr:rowOff>
    </xdr:from>
    <xdr:to>
      <xdr:col>76</xdr:col>
      <xdr:colOff>165100</xdr:colOff>
      <xdr:row>98</xdr:row>
      <xdr:rowOff>141959</xdr:rowOff>
    </xdr:to>
    <xdr:sp macro="" textlink="">
      <xdr:nvSpPr>
        <xdr:cNvPr id="709" name="フローチャート: 判断 708"/>
        <xdr:cNvSpPr/>
      </xdr:nvSpPr>
      <xdr:spPr>
        <a:xfrm>
          <a:off x="14541500" y="168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133086</xdr:rowOff>
    </xdr:from>
    <xdr:ext cx="534377" cy="259045"/>
    <xdr:sp macro="" textlink="">
      <xdr:nvSpPr>
        <xdr:cNvPr id="710" name="テキスト ボックス 709"/>
        <xdr:cNvSpPr txBox="1"/>
      </xdr:nvSpPr>
      <xdr:spPr>
        <a:xfrm>
          <a:off x="14325111" y="169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44968</xdr:rowOff>
    </xdr:from>
    <xdr:to>
      <xdr:col>71</xdr:col>
      <xdr:colOff>177800</xdr:colOff>
      <xdr:row>98</xdr:row>
      <xdr:rowOff>51898</xdr:rowOff>
    </xdr:to>
    <xdr:cxnSp macro="">
      <xdr:nvCxnSpPr>
        <xdr:cNvPr id="711" name="直線コネクタ 710"/>
        <xdr:cNvCxnSpPr/>
      </xdr:nvCxnSpPr>
      <xdr:spPr>
        <a:xfrm flipV="1">
          <a:off x="12814300" y="16847068"/>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51332</xdr:rowOff>
    </xdr:from>
    <xdr:to>
      <xdr:col>72</xdr:col>
      <xdr:colOff>38100</xdr:colOff>
      <xdr:row>98</xdr:row>
      <xdr:rowOff>152932</xdr:rowOff>
    </xdr:to>
    <xdr:sp macro="" textlink="">
      <xdr:nvSpPr>
        <xdr:cNvPr id="712" name="フローチャート: 判断 711"/>
        <xdr:cNvSpPr/>
      </xdr:nvSpPr>
      <xdr:spPr>
        <a:xfrm>
          <a:off x="13652500" y="168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144059</xdr:rowOff>
    </xdr:from>
    <xdr:ext cx="534377" cy="259045"/>
    <xdr:sp macro="" textlink="">
      <xdr:nvSpPr>
        <xdr:cNvPr id="713" name="テキスト ボックス 712"/>
        <xdr:cNvSpPr txBox="1"/>
      </xdr:nvSpPr>
      <xdr:spPr>
        <a:xfrm>
          <a:off x="13436111" y="169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55054</xdr:rowOff>
    </xdr:from>
    <xdr:to>
      <xdr:col>67</xdr:col>
      <xdr:colOff>101600</xdr:colOff>
      <xdr:row>98</xdr:row>
      <xdr:rowOff>156654</xdr:rowOff>
    </xdr:to>
    <xdr:sp macro="" textlink="">
      <xdr:nvSpPr>
        <xdr:cNvPr id="714" name="フローチャート: 判断 713"/>
        <xdr:cNvSpPr/>
      </xdr:nvSpPr>
      <xdr:spPr>
        <a:xfrm>
          <a:off x="12763500" y="168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147781</xdr:rowOff>
    </xdr:from>
    <xdr:ext cx="534377" cy="259045"/>
    <xdr:sp macro="" textlink="">
      <xdr:nvSpPr>
        <xdr:cNvPr id="715" name="テキスト ボックス 714"/>
        <xdr:cNvSpPr txBox="1"/>
      </xdr:nvSpPr>
      <xdr:spPr>
        <a:xfrm>
          <a:off x="12547111" y="1694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108302</xdr:rowOff>
    </xdr:from>
    <xdr:to>
      <xdr:col>85</xdr:col>
      <xdr:colOff>177800</xdr:colOff>
      <xdr:row>98</xdr:row>
      <xdr:rowOff>38452</xdr:rowOff>
    </xdr:to>
    <xdr:sp macro="" textlink="">
      <xdr:nvSpPr>
        <xdr:cNvPr id="721" name="楕円 720"/>
        <xdr:cNvSpPr/>
      </xdr:nvSpPr>
      <xdr:spPr>
        <a:xfrm>
          <a:off x="16268700" y="167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131179</xdr:rowOff>
    </xdr:from>
    <xdr:ext cx="534377" cy="259045"/>
    <xdr:sp macro="" textlink="">
      <xdr:nvSpPr>
        <xdr:cNvPr id="722" name="公債費該当値テキスト"/>
        <xdr:cNvSpPr txBox="1"/>
      </xdr:nvSpPr>
      <xdr:spPr>
        <a:xfrm>
          <a:off x="16370300" y="1659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148399</xdr:rowOff>
    </xdr:from>
    <xdr:to>
      <xdr:col>81</xdr:col>
      <xdr:colOff>101600</xdr:colOff>
      <xdr:row>98</xdr:row>
      <xdr:rowOff>78549</xdr:rowOff>
    </xdr:to>
    <xdr:sp macro="" textlink="">
      <xdr:nvSpPr>
        <xdr:cNvPr id="723" name="楕円 722"/>
        <xdr:cNvSpPr/>
      </xdr:nvSpPr>
      <xdr:spPr>
        <a:xfrm>
          <a:off x="15430500" y="167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69676</xdr:rowOff>
    </xdr:from>
    <xdr:ext cx="534377" cy="259045"/>
    <xdr:sp macro="" textlink="">
      <xdr:nvSpPr>
        <xdr:cNvPr id="724" name="テキスト ボックス 723"/>
        <xdr:cNvSpPr txBox="1"/>
      </xdr:nvSpPr>
      <xdr:spPr>
        <a:xfrm>
          <a:off x="15214111" y="168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168446</xdr:rowOff>
    </xdr:from>
    <xdr:to>
      <xdr:col>76</xdr:col>
      <xdr:colOff>165100</xdr:colOff>
      <xdr:row>98</xdr:row>
      <xdr:rowOff>98596</xdr:rowOff>
    </xdr:to>
    <xdr:sp macro="" textlink="">
      <xdr:nvSpPr>
        <xdr:cNvPr id="725" name="楕円 724"/>
        <xdr:cNvSpPr/>
      </xdr:nvSpPr>
      <xdr:spPr>
        <a:xfrm>
          <a:off x="14541500" y="167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115123</xdr:rowOff>
    </xdr:from>
    <xdr:ext cx="534377" cy="259045"/>
    <xdr:sp macro="" textlink="">
      <xdr:nvSpPr>
        <xdr:cNvPr id="726" name="テキスト ボックス 725"/>
        <xdr:cNvSpPr txBox="1"/>
      </xdr:nvSpPr>
      <xdr:spPr>
        <a:xfrm>
          <a:off x="14325111" y="1657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165618</xdr:rowOff>
    </xdr:from>
    <xdr:to>
      <xdr:col>72</xdr:col>
      <xdr:colOff>38100</xdr:colOff>
      <xdr:row>98</xdr:row>
      <xdr:rowOff>95768</xdr:rowOff>
    </xdr:to>
    <xdr:sp macro="" textlink="">
      <xdr:nvSpPr>
        <xdr:cNvPr id="727" name="楕円 726"/>
        <xdr:cNvSpPr/>
      </xdr:nvSpPr>
      <xdr:spPr>
        <a:xfrm>
          <a:off x="13652500" y="167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112295</xdr:rowOff>
    </xdr:from>
    <xdr:ext cx="534377" cy="259045"/>
    <xdr:sp macro="" textlink="">
      <xdr:nvSpPr>
        <xdr:cNvPr id="728" name="テキスト ボックス 727"/>
        <xdr:cNvSpPr txBox="1"/>
      </xdr:nvSpPr>
      <xdr:spPr>
        <a:xfrm>
          <a:off x="13436111" y="165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1098</xdr:rowOff>
    </xdr:from>
    <xdr:to>
      <xdr:col>67</xdr:col>
      <xdr:colOff>101600</xdr:colOff>
      <xdr:row>98</xdr:row>
      <xdr:rowOff>102698</xdr:rowOff>
    </xdr:to>
    <xdr:sp macro="" textlink="">
      <xdr:nvSpPr>
        <xdr:cNvPr id="729" name="楕円 728"/>
        <xdr:cNvSpPr/>
      </xdr:nvSpPr>
      <xdr:spPr>
        <a:xfrm>
          <a:off x="12763500" y="168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119225</xdr:rowOff>
    </xdr:from>
    <xdr:ext cx="534377" cy="259045"/>
    <xdr:sp macro="" textlink="">
      <xdr:nvSpPr>
        <xdr:cNvPr id="730" name="テキスト ボックス 729"/>
        <xdr:cNvSpPr txBox="1"/>
      </xdr:nvSpPr>
      <xdr:spPr>
        <a:xfrm>
          <a:off x="12547111" y="165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23206</xdr:rowOff>
    </xdr:from>
    <xdr:to>
      <xdr:col>111</xdr:col>
      <xdr:colOff>177800</xdr:colOff>
      <xdr:row>38</xdr:row>
      <xdr:rowOff>139700</xdr:rowOff>
    </xdr:to>
    <xdr:cxnSp macro="">
      <xdr:nvCxnSpPr>
        <xdr:cNvPr id="760" name="直線コネクタ 759"/>
        <xdr:cNvCxnSpPr/>
      </xdr:nvCxnSpPr>
      <xdr:spPr>
        <a:xfrm>
          <a:off x="20434300" y="6538306"/>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23206</xdr:rowOff>
    </xdr:from>
    <xdr:to>
      <xdr:col>107</xdr:col>
      <xdr:colOff>50800</xdr:colOff>
      <xdr:row>38</xdr:row>
      <xdr:rowOff>139700</xdr:rowOff>
    </xdr:to>
    <xdr:cxnSp macro="">
      <xdr:nvCxnSpPr>
        <xdr:cNvPr id="763" name="直線コネクタ 762"/>
        <xdr:cNvCxnSpPr/>
      </xdr:nvCxnSpPr>
      <xdr:spPr>
        <a:xfrm flipV="1">
          <a:off x="19545300" y="6538306"/>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77013</xdr:rowOff>
    </xdr:from>
    <xdr:to>
      <xdr:col>107</xdr:col>
      <xdr:colOff>101600</xdr:colOff>
      <xdr:row>39</xdr:row>
      <xdr:rowOff>7163</xdr:rowOff>
    </xdr:to>
    <xdr:sp macro="" textlink="">
      <xdr:nvSpPr>
        <xdr:cNvPr id="764" name="フローチャート: 判断 763"/>
        <xdr:cNvSpPr/>
      </xdr:nvSpPr>
      <xdr:spPr>
        <a:xfrm>
          <a:off x="20383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169740</xdr:rowOff>
    </xdr:from>
    <xdr:ext cx="378565" cy="259045"/>
    <xdr:sp macro="" textlink="">
      <xdr:nvSpPr>
        <xdr:cNvPr id="765" name="テキスト ボックス 764"/>
        <xdr:cNvSpPr txBox="1"/>
      </xdr:nvSpPr>
      <xdr:spPr>
        <a:xfrm>
          <a:off x="20245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131653</xdr:rowOff>
    </xdr:from>
    <xdr:to>
      <xdr:col>102</xdr:col>
      <xdr:colOff>114300</xdr:colOff>
      <xdr:row>38</xdr:row>
      <xdr:rowOff>139700</xdr:rowOff>
    </xdr:to>
    <xdr:cxnSp macro="">
      <xdr:nvCxnSpPr>
        <xdr:cNvPr id="766" name="直線コネクタ 765"/>
        <xdr:cNvCxnSpPr/>
      </xdr:nvCxnSpPr>
      <xdr:spPr>
        <a:xfrm>
          <a:off x="18656300" y="6646753"/>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86340</xdr:rowOff>
    </xdr:from>
    <xdr:to>
      <xdr:col>102</xdr:col>
      <xdr:colOff>165100</xdr:colOff>
      <xdr:row>39</xdr:row>
      <xdr:rowOff>16490</xdr:rowOff>
    </xdr:to>
    <xdr:sp macro="" textlink="">
      <xdr:nvSpPr>
        <xdr:cNvPr id="767" name="フローチャート: 判断 766"/>
        <xdr:cNvSpPr/>
      </xdr:nvSpPr>
      <xdr:spPr>
        <a:xfrm>
          <a:off x="19494500" y="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33017</xdr:rowOff>
    </xdr:from>
    <xdr:ext cx="313932" cy="259045"/>
    <xdr:sp macro="" textlink="">
      <xdr:nvSpPr>
        <xdr:cNvPr id="768" name="テキスト ボックス 767"/>
        <xdr:cNvSpPr txBox="1"/>
      </xdr:nvSpPr>
      <xdr:spPr>
        <a:xfrm>
          <a:off x="19388333" y="637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83688</xdr:rowOff>
    </xdr:from>
    <xdr:to>
      <xdr:col>98</xdr:col>
      <xdr:colOff>38100</xdr:colOff>
      <xdr:row>39</xdr:row>
      <xdr:rowOff>13838</xdr:rowOff>
    </xdr:to>
    <xdr:sp macro="" textlink="">
      <xdr:nvSpPr>
        <xdr:cNvPr id="769" name="フローチャート: 判断 768"/>
        <xdr:cNvSpPr/>
      </xdr:nvSpPr>
      <xdr:spPr>
        <a:xfrm>
          <a:off x="18605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4965</xdr:rowOff>
    </xdr:from>
    <xdr:ext cx="313932" cy="259045"/>
    <xdr:sp macro="" textlink="">
      <xdr:nvSpPr>
        <xdr:cNvPr id="770" name="テキスト ボックス 769"/>
        <xdr:cNvSpPr txBox="1"/>
      </xdr:nvSpPr>
      <xdr:spPr>
        <a:xfrm>
          <a:off x="18499333" y="669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143856</xdr:rowOff>
    </xdr:from>
    <xdr:to>
      <xdr:col>107</xdr:col>
      <xdr:colOff>101600</xdr:colOff>
      <xdr:row>38</xdr:row>
      <xdr:rowOff>74006</xdr:rowOff>
    </xdr:to>
    <xdr:sp macro="" textlink="">
      <xdr:nvSpPr>
        <xdr:cNvPr id="780" name="楕円 779"/>
        <xdr:cNvSpPr/>
      </xdr:nvSpPr>
      <xdr:spPr>
        <a:xfrm>
          <a:off x="20383500" y="64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90533</xdr:rowOff>
    </xdr:from>
    <xdr:ext cx="469744" cy="259045"/>
    <xdr:sp macro="" textlink="">
      <xdr:nvSpPr>
        <xdr:cNvPr id="781" name="テキスト ボックス 780"/>
        <xdr:cNvSpPr txBox="1"/>
      </xdr:nvSpPr>
      <xdr:spPr>
        <a:xfrm>
          <a:off x="20199428" y="62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80853</xdr:rowOff>
    </xdr:from>
    <xdr:to>
      <xdr:col>98</xdr:col>
      <xdr:colOff>38100</xdr:colOff>
      <xdr:row>39</xdr:row>
      <xdr:rowOff>11003</xdr:rowOff>
    </xdr:to>
    <xdr:sp macro="" textlink="">
      <xdr:nvSpPr>
        <xdr:cNvPr id="784" name="楕円 783"/>
        <xdr:cNvSpPr/>
      </xdr:nvSpPr>
      <xdr:spPr>
        <a:xfrm>
          <a:off x="186055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27530</xdr:rowOff>
    </xdr:from>
    <xdr:ext cx="313932" cy="259045"/>
    <xdr:sp macro="" textlink="">
      <xdr:nvSpPr>
        <xdr:cNvPr id="785" name="テキスト ボックス 784"/>
        <xdr:cNvSpPr txBox="1"/>
      </xdr:nvSpPr>
      <xdr:spPr>
        <a:xfrm>
          <a:off x="18499333" y="6371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議会費については、当市の昨年度と比べると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類似団体平均と比較すると例年高い水準で推移している。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これは人口に対して議員数が多いことが要因と考えられる。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住民一人当たりのコストが増加した主なものは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総務費、衛生費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のコスト増の主な要因は、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ふるさと振興基金積立金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による増であり、昨年度と比較すると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59,399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円の増額となり、衛生費で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地域振興対策事業や、新公立病院整備事業等により増額となり、昨年度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と比較して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21,368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円の増額となった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た、住民一人当たりコストが減少した主なものは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であり、当市の昨年度と比べると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28,753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の減額となった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年度の災害がなかったことが減額の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財政調整基金残高は、適切な財源の確保と歳出の精査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や災害に係る経費が減少してきたこともあり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２年連続で積立てることができた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前年度と比較し、実質収支額が約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、標準財政規模に占める割合では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となっており、実質単年度収支は標準財政規模に占める割合は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年度の広域化に向けて、平成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年度より国民健康保険事業特別会計の赤字解消のために一般会計から臨時の繰出しを行ったことにより、平成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年度以降は国民健康保険事業特別会計の赤字は解消された。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他の会計については、令和元年度に公共下水道事業特別会計と農業集落排水事業特別会計で赤字となったが、翌年度から解消された。引き続き健全な財政運営に努める。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3" zoomScale="60" zoomScaleNormal="6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16001124</v>
      </c>
      <c r="BO4" s="371"/>
      <c r="BP4" s="371"/>
      <c r="BQ4" s="371"/>
      <c r="BR4" s="371"/>
      <c r="BS4" s="371"/>
      <c r="BT4" s="371"/>
      <c r="BU4" s="372"/>
      <c r="BV4" s="370">
        <v>15583139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11.2</v>
      </c>
      <c r="CU4" s="377"/>
      <c r="CV4" s="377"/>
      <c r="CW4" s="377"/>
      <c r="CX4" s="377"/>
      <c r="CY4" s="377"/>
      <c r="CZ4" s="377"/>
      <c r="DA4" s="378"/>
      <c r="DB4" s="376">
        <v>8.6999999999999993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15179036</v>
      </c>
      <c r="BO5" s="439"/>
      <c r="BP5" s="439"/>
      <c r="BQ5" s="439"/>
      <c r="BR5" s="439"/>
      <c r="BS5" s="439"/>
      <c r="BT5" s="439"/>
      <c r="BU5" s="440"/>
      <c r="BV5" s="438">
        <v>14852737</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95.8</v>
      </c>
      <c r="CU5" s="405"/>
      <c r="CV5" s="405"/>
      <c r="CW5" s="405"/>
      <c r="CX5" s="405"/>
      <c r="CY5" s="405"/>
      <c r="CZ5" s="405"/>
      <c r="DA5" s="406"/>
      <c r="DB5" s="404">
        <v>91.2</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822088</v>
      </c>
      <c r="BO6" s="439"/>
      <c r="BP6" s="439"/>
      <c r="BQ6" s="439"/>
      <c r="BR6" s="439"/>
      <c r="BS6" s="439"/>
      <c r="BT6" s="439"/>
      <c r="BU6" s="440"/>
      <c r="BV6" s="438">
        <v>730402</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97</v>
      </c>
      <c r="CU6" s="445"/>
      <c r="CV6" s="445"/>
      <c r="CW6" s="445"/>
      <c r="CX6" s="445"/>
      <c r="CY6" s="445"/>
      <c r="CZ6" s="445"/>
      <c r="DA6" s="446"/>
      <c r="DB6" s="444">
        <v>95.3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113513</v>
      </c>
      <c r="BO7" s="439"/>
      <c r="BP7" s="439"/>
      <c r="BQ7" s="439"/>
      <c r="BR7" s="439"/>
      <c r="BS7" s="439"/>
      <c r="BT7" s="439"/>
      <c r="BU7" s="440"/>
      <c r="BV7" s="438">
        <v>172610</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6340732</v>
      </c>
      <c r="CU7" s="439"/>
      <c r="CV7" s="439"/>
      <c r="CW7" s="439"/>
      <c r="CX7" s="439"/>
      <c r="CY7" s="439"/>
      <c r="CZ7" s="439"/>
      <c r="DA7" s="440"/>
      <c r="DB7" s="438">
        <v>6378169</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708575</v>
      </c>
      <c r="BO8" s="439"/>
      <c r="BP8" s="439"/>
      <c r="BQ8" s="439"/>
      <c r="BR8" s="439"/>
      <c r="BS8" s="439"/>
      <c r="BT8" s="439"/>
      <c r="BU8" s="440"/>
      <c r="BV8" s="438">
        <v>557792</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0.36</v>
      </c>
      <c r="CU8" s="448"/>
      <c r="CV8" s="448"/>
      <c r="CW8" s="448"/>
      <c r="CX8" s="448"/>
      <c r="CY8" s="448"/>
      <c r="CZ8" s="448"/>
      <c r="DA8" s="449"/>
      <c r="DB8" s="447">
        <v>0.37</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18295</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96</v>
      </c>
      <c r="AV9" s="434"/>
      <c r="AW9" s="434"/>
      <c r="AX9" s="434"/>
      <c r="AY9" s="435" t="s">
        <v>119</v>
      </c>
      <c r="AZ9" s="436"/>
      <c r="BA9" s="436"/>
      <c r="BB9" s="436"/>
      <c r="BC9" s="436"/>
      <c r="BD9" s="436"/>
      <c r="BE9" s="436"/>
      <c r="BF9" s="436"/>
      <c r="BG9" s="436"/>
      <c r="BH9" s="436"/>
      <c r="BI9" s="436"/>
      <c r="BJ9" s="436"/>
      <c r="BK9" s="436"/>
      <c r="BL9" s="436"/>
      <c r="BM9" s="437"/>
      <c r="BN9" s="438">
        <v>150783</v>
      </c>
      <c r="BO9" s="439"/>
      <c r="BP9" s="439"/>
      <c r="BQ9" s="439"/>
      <c r="BR9" s="439"/>
      <c r="BS9" s="439"/>
      <c r="BT9" s="439"/>
      <c r="BU9" s="440"/>
      <c r="BV9" s="438">
        <v>445417</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16.8</v>
      </c>
      <c r="CU9" s="405"/>
      <c r="CV9" s="405"/>
      <c r="CW9" s="405"/>
      <c r="CX9" s="405"/>
      <c r="CY9" s="405"/>
      <c r="CZ9" s="405"/>
      <c r="DA9" s="406"/>
      <c r="DB9" s="404">
        <v>15.9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19749</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454182</v>
      </c>
      <c r="BO10" s="439"/>
      <c r="BP10" s="439"/>
      <c r="BQ10" s="439"/>
      <c r="BR10" s="439"/>
      <c r="BS10" s="439"/>
      <c r="BT10" s="439"/>
      <c r="BU10" s="440"/>
      <c r="BV10" s="438">
        <v>355150</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96</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18285</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96</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18042</v>
      </c>
      <c r="S13" s="492"/>
      <c r="T13" s="492"/>
      <c r="U13" s="492"/>
      <c r="V13" s="493"/>
      <c r="W13" s="417" t="s">
        <v>142</v>
      </c>
      <c r="X13" s="418"/>
      <c r="Y13" s="418"/>
      <c r="Z13" s="418"/>
      <c r="AA13" s="418"/>
      <c r="AB13" s="408"/>
      <c r="AC13" s="458">
        <v>705</v>
      </c>
      <c r="AD13" s="459"/>
      <c r="AE13" s="459"/>
      <c r="AF13" s="459"/>
      <c r="AG13" s="501"/>
      <c r="AH13" s="458">
        <v>823</v>
      </c>
      <c r="AI13" s="459"/>
      <c r="AJ13" s="459"/>
      <c r="AK13" s="459"/>
      <c r="AL13" s="460"/>
      <c r="AM13" s="430" t="s">
        <v>143</v>
      </c>
      <c r="AN13" s="431"/>
      <c r="AO13" s="431"/>
      <c r="AP13" s="431"/>
      <c r="AQ13" s="431"/>
      <c r="AR13" s="431"/>
      <c r="AS13" s="431"/>
      <c r="AT13" s="432"/>
      <c r="AU13" s="433" t="s">
        <v>123</v>
      </c>
      <c r="AV13" s="434"/>
      <c r="AW13" s="434"/>
      <c r="AX13" s="434"/>
      <c r="AY13" s="435" t="s">
        <v>144</v>
      </c>
      <c r="AZ13" s="436"/>
      <c r="BA13" s="436"/>
      <c r="BB13" s="436"/>
      <c r="BC13" s="436"/>
      <c r="BD13" s="436"/>
      <c r="BE13" s="436"/>
      <c r="BF13" s="436"/>
      <c r="BG13" s="436"/>
      <c r="BH13" s="436"/>
      <c r="BI13" s="436"/>
      <c r="BJ13" s="436"/>
      <c r="BK13" s="436"/>
      <c r="BL13" s="436"/>
      <c r="BM13" s="437"/>
      <c r="BN13" s="438">
        <v>604965</v>
      </c>
      <c r="BO13" s="439"/>
      <c r="BP13" s="439"/>
      <c r="BQ13" s="439"/>
      <c r="BR13" s="439"/>
      <c r="BS13" s="439"/>
      <c r="BT13" s="439"/>
      <c r="BU13" s="440"/>
      <c r="BV13" s="438">
        <v>800567</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12.1</v>
      </c>
      <c r="CU13" s="405"/>
      <c r="CV13" s="405"/>
      <c r="CW13" s="405"/>
      <c r="CX13" s="405"/>
      <c r="CY13" s="405"/>
      <c r="CZ13" s="405"/>
      <c r="DA13" s="406"/>
      <c r="DB13" s="404">
        <v>11.7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18569</v>
      </c>
      <c r="S14" s="492"/>
      <c r="T14" s="492"/>
      <c r="U14" s="492"/>
      <c r="V14" s="493"/>
      <c r="W14" s="397"/>
      <c r="X14" s="398"/>
      <c r="Y14" s="398"/>
      <c r="Z14" s="398"/>
      <c r="AA14" s="398"/>
      <c r="AB14" s="387"/>
      <c r="AC14" s="494">
        <v>8</v>
      </c>
      <c r="AD14" s="495"/>
      <c r="AE14" s="495"/>
      <c r="AF14" s="495"/>
      <c r="AG14" s="496"/>
      <c r="AH14" s="494">
        <v>8.6999999999999993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18390</v>
      </c>
      <c r="S15" s="492"/>
      <c r="T15" s="492"/>
      <c r="U15" s="492"/>
      <c r="V15" s="493"/>
      <c r="W15" s="417" t="s">
        <v>148</v>
      </c>
      <c r="X15" s="418"/>
      <c r="Y15" s="418"/>
      <c r="Z15" s="418"/>
      <c r="AA15" s="418"/>
      <c r="AB15" s="408"/>
      <c r="AC15" s="458">
        <v>2410</v>
      </c>
      <c r="AD15" s="459"/>
      <c r="AE15" s="459"/>
      <c r="AF15" s="459"/>
      <c r="AG15" s="501"/>
      <c r="AH15" s="458">
        <v>2652</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2056533</v>
      </c>
      <c r="BO15" s="371"/>
      <c r="BP15" s="371"/>
      <c r="BQ15" s="371"/>
      <c r="BR15" s="371"/>
      <c r="BS15" s="371"/>
      <c r="BT15" s="371"/>
      <c r="BU15" s="372"/>
      <c r="BV15" s="370">
        <v>1982894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27.4</v>
      </c>
      <c r="AD16" s="495"/>
      <c r="AE16" s="495"/>
      <c r="AF16" s="495"/>
      <c r="AG16" s="496"/>
      <c r="AH16" s="494">
        <v>28.1</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5747060</v>
      </c>
      <c r="BO16" s="439"/>
      <c r="BP16" s="439"/>
      <c r="BQ16" s="439"/>
      <c r="BR16" s="439"/>
      <c r="BS16" s="439"/>
      <c r="BT16" s="439"/>
      <c r="BU16" s="440"/>
      <c r="BV16" s="438">
        <v>5609026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5690</v>
      </c>
      <c r="AD17" s="459"/>
      <c r="AE17" s="459"/>
      <c r="AF17" s="459"/>
      <c r="AG17" s="501"/>
      <c r="AH17" s="458">
        <v>5949</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2569640</v>
      </c>
      <c r="BO17" s="439"/>
      <c r="BP17" s="439"/>
      <c r="BQ17" s="439"/>
      <c r="BR17" s="439"/>
      <c r="BS17" s="439"/>
      <c r="BT17" s="439"/>
      <c r="BU17" s="440"/>
      <c r="BV17" s="438">
        <v>2472026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96.56</v>
      </c>
      <c r="M18" s="523"/>
      <c r="N18" s="523"/>
      <c r="O18" s="523"/>
      <c r="P18" s="523"/>
      <c r="Q18" s="523"/>
      <c r="R18" s="524"/>
      <c r="S18" s="524"/>
      <c r="T18" s="524"/>
      <c r="U18" s="524"/>
      <c r="V18" s="525"/>
      <c r="W18" s="419"/>
      <c r="X18" s="420"/>
      <c r="Y18" s="420"/>
      <c r="Z18" s="420"/>
      <c r="AA18" s="420"/>
      <c r="AB18" s="411"/>
      <c r="AC18" s="526">
        <v>64.599999999999994</v>
      </c>
      <c r="AD18" s="527"/>
      <c r="AE18" s="527"/>
      <c r="AF18" s="527"/>
      <c r="AG18" s="528"/>
      <c r="AH18" s="526">
        <v>63.1</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6125256</v>
      </c>
      <c r="BO18" s="439"/>
      <c r="BP18" s="439"/>
      <c r="BQ18" s="439"/>
      <c r="BR18" s="439"/>
      <c r="BS18" s="439"/>
      <c r="BT18" s="439"/>
      <c r="BU18" s="440"/>
      <c r="BV18" s="438">
        <v>5949348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189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9082277</v>
      </c>
      <c r="BO19" s="439"/>
      <c r="BP19" s="439"/>
      <c r="BQ19" s="439"/>
      <c r="BR19" s="439"/>
      <c r="BS19" s="439"/>
      <c r="BT19" s="439"/>
      <c r="BU19" s="440"/>
      <c r="BV19" s="438">
        <v>8380901</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6773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13831930</v>
      </c>
      <c r="BO22" s="371"/>
      <c r="BP22" s="371"/>
      <c r="BQ22" s="371"/>
      <c r="BR22" s="371"/>
      <c r="BS22" s="371"/>
      <c r="BT22" s="371"/>
      <c r="BU22" s="372"/>
      <c r="BV22" s="370">
        <v>14220354</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13239177</v>
      </c>
      <c r="BO23" s="439"/>
      <c r="BP23" s="439"/>
      <c r="BQ23" s="439"/>
      <c r="BR23" s="439"/>
      <c r="BS23" s="439"/>
      <c r="BT23" s="439"/>
      <c r="BU23" s="440"/>
      <c r="BV23" s="438">
        <v>13599132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8130</v>
      </c>
      <c r="R24" s="459"/>
      <c r="S24" s="459"/>
      <c r="T24" s="459"/>
      <c r="U24" s="459"/>
      <c r="V24" s="501"/>
      <c r="W24" s="566"/>
      <c r="X24" s="554"/>
      <c r="Y24" s="555"/>
      <c r="Z24" s="457" t="s">
        <v>173</v>
      </c>
      <c r="AA24" s="431"/>
      <c r="AB24" s="431"/>
      <c r="AC24" s="431"/>
      <c r="AD24" s="431"/>
      <c r="AE24" s="431"/>
      <c r="AF24" s="431"/>
      <c r="AG24" s="432"/>
      <c r="AH24" s="458">
        <v>185</v>
      </c>
      <c r="AI24" s="459"/>
      <c r="AJ24" s="459"/>
      <c r="AK24" s="459"/>
      <c r="AL24" s="501"/>
      <c r="AM24" s="458">
        <v>582565</v>
      </c>
      <c r="AN24" s="459"/>
      <c r="AO24" s="459"/>
      <c r="AP24" s="459"/>
      <c r="AQ24" s="459"/>
      <c r="AR24" s="501"/>
      <c r="AS24" s="458">
        <v>3149</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10479623</v>
      </c>
      <c r="BO24" s="439"/>
      <c r="BP24" s="439"/>
      <c r="BQ24" s="439"/>
      <c r="BR24" s="439"/>
      <c r="BS24" s="439"/>
      <c r="BT24" s="439"/>
      <c r="BU24" s="440"/>
      <c r="BV24" s="438">
        <v>10598748</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6520</v>
      </c>
      <c r="R25" s="459"/>
      <c r="S25" s="459"/>
      <c r="T25" s="459"/>
      <c r="U25" s="459"/>
      <c r="V25" s="501"/>
      <c r="W25" s="566"/>
      <c r="X25" s="554"/>
      <c r="Y25" s="555"/>
      <c r="Z25" s="457" t="s">
        <v>176</v>
      </c>
      <c r="AA25" s="431"/>
      <c r="AB25" s="431"/>
      <c r="AC25" s="431"/>
      <c r="AD25" s="431"/>
      <c r="AE25" s="431"/>
      <c r="AF25" s="431"/>
      <c r="AG25" s="432"/>
      <c r="AH25" s="458" t="s">
        <v>131</v>
      </c>
      <c r="AI25" s="459"/>
      <c r="AJ25" s="459"/>
      <c r="AK25" s="459"/>
      <c r="AL25" s="501"/>
      <c r="AM25" s="458" t="s">
        <v>139</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1912051</v>
      </c>
      <c r="BO25" s="371"/>
      <c r="BP25" s="371"/>
      <c r="BQ25" s="371"/>
      <c r="BR25" s="371"/>
      <c r="BS25" s="371"/>
      <c r="BT25" s="371"/>
      <c r="BU25" s="372"/>
      <c r="BV25" s="370">
        <v>1898573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5710</v>
      </c>
      <c r="R26" s="459"/>
      <c r="S26" s="459"/>
      <c r="T26" s="459"/>
      <c r="U26" s="459"/>
      <c r="V26" s="501"/>
      <c r="W26" s="566"/>
      <c r="X26" s="554"/>
      <c r="Y26" s="555"/>
      <c r="Z26" s="457" t="s">
        <v>180</v>
      </c>
      <c r="AA26" s="578"/>
      <c r="AB26" s="578"/>
      <c r="AC26" s="578"/>
      <c r="AD26" s="578"/>
      <c r="AE26" s="578"/>
      <c r="AF26" s="578"/>
      <c r="AG26" s="579"/>
      <c r="AH26" s="458">
        <v>2</v>
      </c>
      <c r="AI26" s="459"/>
      <c r="AJ26" s="459"/>
      <c r="AK26" s="459"/>
      <c r="AL26" s="501"/>
      <c r="AM26" s="458" t="s">
        <v>181</v>
      </c>
      <c r="AN26" s="459"/>
      <c r="AO26" s="459"/>
      <c r="AP26" s="459"/>
      <c r="AQ26" s="459"/>
      <c r="AR26" s="501"/>
      <c r="AS26" s="458" t="s">
        <v>182</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131</v>
      </c>
      <c r="BO26" s="439"/>
      <c r="BP26" s="439"/>
      <c r="BQ26" s="439"/>
      <c r="BR26" s="439"/>
      <c r="BS26" s="439"/>
      <c r="BT26" s="439"/>
      <c r="BU26" s="440"/>
      <c r="BV26" s="438" t="s">
        <v>139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4410</v>
      </c>
      <c r="R27" s="459"/>
      <c r="S27" s="459"/>
      <c r="T27" s="459"/>
      <c r="U27" s="459"/>
      <c r="V27" s="501"/>
      <c r="W27" s="566"/>
      <c r="X27" s="554"/>
      <c r="Y27" s="555"/>
      <c r="Z27" s="457" t="s">
        <v>185</v>
      </c>
      <c r="AA27" s="431"/>
      <c r="AB27" s="431"/>
      <c r="AC27" s="431"/>
      <c r="AD27" s="431"/>
      <c r="AE27" s="431"/>
      <c r="AF27" s="431"/>
      <c r="AG27" s="432"/>
      <c r="AH27" s="458">
        <v>3</v>
      </c>
      <c r="AI27" s="459"/>
      <c r="AJ27" s="459"/>
      <c r="AK27" s="459"/>
      <c r="AL27" s="501"/>
      <c r="AM27" s="458">
        <v>11931</v>
      </c>
      <c r="AN27" s="459"/>
      <c r="AO27" s="459"/>
      <c r="AP27" s="459"/>
      <c r="AQ27" s="459"/>
      <c r="AR27" s="501"/>
      <c r="AS27" s="458">
        <v>3977</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353463</v>
      </c>
      <c r="BO27" s="548"/>
      <c r="BP27" s="548"/>
      <c r="BQ27" s="548"/>
      <c r="BR27" s="548"/>
      <c r="BS27" s="548"/>
      <c r="BT27" s="548"/>
      <c r="BU27" s="549"/>
      <c r="BV27" s="547">
        <v>353462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3710</v>
      </c>
      <c r="R28" s="459"/>
      <c r="S28" s="459"/>
      <c r="T28" s="459"/>
      <c r="U28" s="459"/>
      <c r="V28" s="501"/>
      <c r="W28" s="566"/>
      <c r="X28" s="554"/>
      <c r="Y28" s="555"/>
      <c r="Z28" s="457" t="s">
        <v>188</v>
      </c>
      <c r="AA28" s="431"/>
      <c r="AB28" s="431"/>
      <c r="AC28" s="431"/>
      <c r="AD28" s="431"/>
      <c r="AE28" s="431"/>
      <c r="AF28" s="431"/>
      <c r="AG28" s="432"/>
      <c r="AH28" s="458" t="s">
        <v>131</v>
      </c>
      <c r="AI28" s="459"/>
      <c r="AJ28" s="459"/>
      <c r="AK28" s="459"/>
      <c r="AL28" s="501"/>
      <c r="AM28" s="458" t="s">
        <v>139</v>
      </c>
      <c r="AN28" s="459"/>
      <c r="AO28" s="459"/>
      <c r="AP28" s="459"/>
      <c r="AQ28" s="459"/>
      <c r="AR28" s="501"/>
      <c r="AS28" s="458" t="s">
        <v>139</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1264075</v>
      </c>
      <c r="BO28" s="371"/>
      <c r="BP28" s="371"/>
      <c r="BQ28" s="371"/>
      <c r="BR28" s="371"/>
      <c r="BS28" s="371"/>
      <c r="BT28" s="371"/>
      <c r="BU28" s="372"/>
      <c r="BV28" s="370">
        <v>809893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13</v>
      </c>
      <c r="M29" s="459"/>
      <c r="N29" s="459"/>
      <c r="O29" s="459"/>
      <c r="P29" s="501"/>
      <c r="Q29" s="458">
        <v>3450</v>
      </c>
      <c r="R29" s="459"/>
      <c r="S29" s="459"/>
      <c r="T29" s="459"/>
      <c r="U29" s="459"/>
      <c r="V29" s="501"/>
      <c r="W29" s="567"/>
      <c r="X29" s="568"/>
      <c r="Y29" s="569"/>
      <c r="Z29" s="457" t="s">
        <v>191</v>
      </c>
      <c r="AA29" s="431"/>
      <c r="AB29" s="431"/>
      <c r="AC29" s="431"/>
      <c r="AD29" s="431"/>
      <c r="AE29" s="431"/>
      <c r="AF29" s="431"/>
      <c r="AG29" s="432"/>
      <c r="AH29" s="458">
        <v>188</v>
      </c>
      <c r="AI29" s="459"/>
      <c r="AJ29" s="459"/>
      <c r="AK29" s="459"/>
      <c r="AL29" s="501"/>
      <c r="AM29" s="458">
        <v>594496</v>
      </c>
      <c r="AN29" s="459"/>
      <c r="AO29" s="459"/>
      <c r="AP29" s="459"/>
      <c r="AQ29" s="459"/>
      <c r="AR29" s="501"/>
      <c r="AS29" s="458">
        <v>3162</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1009437</v>
      </c>
      <c r="BO29" s="439"/>
      <c r="BP29" s="439"/>
      <c r="BQ29" s="439"/>
      <c r="BR29" s="439"/>
      <c r="BS29" s="439"/>
      <c r="BT29" s="439"/>
      <c r="BU29" s="440"/>
      <c r="BV29" s="438">
        <v>758835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98.2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7969466</v>
      </c>
      <c r="BO30" s="548"/>
      <c r="BP30" s="548"/>
      <c r="BQ30" s="548"/>
      <c r="BR30" s="548"/>
      <c r="BS30" s="548"/>
      <c r="BT30" s="548"/>
      <c r="BU30" s="549"/>
      <c r="BV30" s="547">
        <v>7627518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202</v>
      </c>
      <c r="X33" s="396"/>
      <c r="Y33" s="396"/>
      <c r="Z33" s="396"/>
      <c r="AA33" s="396"/>
      <c r="AB33" s="396"/>
      <c r="AC33" s="396"/>
      <c r="AD33" s="396"/>
      <c r="AE33" s="396"/>
      <c r="AF33" s="396"/>
      <c r="AG33" s="396"/>
      <c r="AH33" s="396"/>
      <c r="AI33" s="396"/>
      <c r="AJ33" s="396"/>
      <c r="AK33" s="396"/>
      <c r="AL33" s="206"/>
      <c r="AM33" s="425" t="s">
        <v>200</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200</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多久市国民健康保険事業特別会計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IF('各会計、関係団体の財政状況及び健全化判断比率'!B30="","",'各会計、関係団体の財政状況及び健全化判断比率'!B30)</f>
        <v>多久市病院事業会計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IF('各会計、関係団体の財政状況及び健全化判断比率'!B31="","",'各会計、関係団体の財政状況及び健全化判断比率'!B31)</f>
        <v>多久市公共下水道事業特別会計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天山地区共同衛生処理場組合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多久市土地開発公社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多久市土地区画整理事業特別会計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多久市後期高齢者医療特別会計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IF('各会計、関係団体の財政状況及び健全化判断比率'!B32="","",'各会計、関係団体の財政状況及び健全化判断比率'!B32)</f>
        <v>多久市農業集落排水事業特別会計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天山地区共同斎場組合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公益財団法人 孔子の里</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多久市給与管理・物品調達特別会計</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IF('各会計、関係団体の財政状況及び健全化判断比率'!B33="","",'各会計、関係団体の財政状況及び健全化判断比率'!B33)</f>
        <v>多久市宅地造成事業特別会計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佐賀中部広域連合（普通会計）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一般財団法人 多久市学校給食振興会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佐賀中部広域連合（介護保険会計）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佐賀県後期高齢者医療広域連合（普通会計）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佐賀県後期高齢者医療広域連合（特別会計）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佐賀県市町総合事務組合（一般会計）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佐賀県市町総合事務組合（交通災害会計）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天山地区共同環境組合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多久小城医療組合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miN4Ix4yiQr6CFrFglQTI7z1Huw6yO52i/uwvaXDYPgl+l4T0GloqZDG4WytL/6usg9RhKc5tc+3n1mPE3oj0w==" saltValue="NZvDJkVo+yB59GofDhTv4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565</v>
      </c>
      <c r="D34" s="1151"/>
      <c r="E34" s="1152"/>
      <c r="F34" s="32">
        <v>8.14</v>
      </c>
      <c r="G34" s="33">
        <v>6.61</v>
      </c>
      <c r="H34" s="33">
        <v>1.87</v>
      </c>
      <c r="I34" s="33">
        <v>8.74</v>
      </c>
      <c r="J34" s="34">
        <v>11.17</v>
      </c>
      <c r="K34" s="22"/>
      <c r="L34" s="22"/>
      <c r="M34" s="22"/>
      <c r="N34" s="22"/>
      <c r="O34" s="22"/>
      <c r="P34" s="22"/>
    </row>
    <row r="35" spans="1:16" ht="39" customHeight="1" x14ac:dyDescent="0.15">
      <c r="A35" s="22"/>
      <c r="B35" s="35"/>
      <c r="C35" s="1145" t="s">
        <v>566</v>
      </c>
      <c r="D35" s="1146"/>
      <c r="E35" s="1147"/>
      <c r="F35" s="36">
        <v>9.83</v>
      </c>
      <c r="G35" s="37">
        <v>9.32</v>
      </c>
      <c r="H35" s="37">
        <v>7.27</v>
      </c>
      <c r="I35" s="37">
        <v>7.35</v>
      </c>
      <c r="J35" s="38">
        <v>10.08</v>
      </c>
      <c r="K35" s="22"/>
      <c r="L35" s="22"/>
      <c r="M35" s="22"/>
      <c r="N35" s="22"/>
      <c r="O35" s="22"/>
      <c r="P35" s="22"/>
    </row>
    <row r="36" spans="1:16" ht="39" customHeight="1" x14ac:dyDescent="0.15">
      <c r="A36" s="22"/>
      <c r="B36" s="35"/>
      <c r="C36" s="1145" t="s">
        <v>567</v>
      </c>
      <c r="D36" s="1146"/>
      <c r="E36" s="1147"/>
      <c r="F36" s="36">
        <v>1.06</v>
      </c>
      <c r="G36" s="37">
        <v>1.23</v>
      </c>
      <c r="H36" s="37">
        <v>0.97</v>
      </c>
      <c r="I36" s="37">
        <v>0.55000000000000004</v>
      </c>
      <c r="J36" s="38">
        <v>0.36</v>
      </c>
      <c r="K36" s="22"/>
      <c r="L36" s="22"/>
      <c r="M36" s="22"/>
      <c r="N36" s="22"/>
      <c r="O36" s="22"/>
      <c r="P36" s="22"/>
    </row>
    <row r="37" spans="1:16" ht="39" customHeight="1" x14ac:dyDescent="0.15">
      <c r="A37" s="22"/>
      <c r="B37" s="35"/>
      <c r="C37" s="1145" t="s">
        <v>568</v>
      </c>
      <c r="D37" s="1146"/>
      <c r="E37" s="1147"/>
      <c r="F37" s="36">
        <v>0</v>
      </c>
      <c r="G37" s="37" t="s">
        <v>569</v>
      </c>
      <c r="H37" s="37">
        <v>0</v>
      </c>
      <c r="I37" s="37">
        <v>0</v>
      </c>
      <c r="J37" s="38">
        <v>0.28000000000000003</v>
      </c>
      <c r="K37" s="22"/>
      <c r="L37" s="22"/>
      <c r="M37" s="22"/>
      <c r="N37" s="22"/>
      <c r="O37" s="22"/>
      <c r="P37" s="22"/>
    </row>
    <row r="38" spans="1:16" ht="39" customHeight="1" x14ac:dyDescent="0.15">
      <c r="A38" s="22"/>
      <c r="B38" s="35"/>
      <c r="C38" s="1145" t="s">
        <v>570</v>
      </c>
      <c r="D38" s="1146"/>
      <c r="E38" s="1147"/>
      <c r="F38" s="36">
        <v>0</v>
      </c>
      <c r="G38" s="37" t="s">
        <v>571</v>
      </c>
      <c r="H38" s="37">
        <v>0</v>
      </c>
      <c r="I38" s="37">
        <v>0</v>
      </c>
      <c r="J38" s="38">
        <v>0.13</v>
      </c>
      <c r="K38" s="22"/>
      <c r="L38" s="22"/>
      <c r="M38" s="22"/>
      <c r="N38" s="22"/>
      <c r="O38" s="22"/>
      <c r="P38" s="22"/>
    </row>
    <row r="39" spans="1:16" ht="39" customHeight="1" x14ac:dyDescent="0.15">
      <c r="A39" s="22"/>
      <c r="B39" s="35"/>
      <c r="C39" s="1145" t="s">
        <v>572</v>
      </c>
      <c r="D39" s="1146"/>
      <c r="E39" s="1147"/>
      <c r="F39" s="36">
        <v>0</v>
      </c>
      <c r="G39" s="37">
        <v>0</v>
      </c>
      <c r="H39" s="37">
        <v>0.01</v>
      </c>
      <c r="I39" s="37">
        <v>0</v>
      </c>
      <c r="J39" s="38">
        <v>0.01</v>
      </c>
      <c r="K39" s="22"/>
      <c r="L39" s="22"/>
      <c r="M39" s="22"/>
      <c r="N39" s="22"/>
      <c r="O39" s="22"/>
      <c r="P39" s="22"/>
    </row>
    <row r="40" spans="1:16" ht="39" customHeight="1" x14ac:dyDescent="0.15">
      <c r="A40" s="22"/>
      <c r="B40" s="35"/>
      <c r="C40" s="1145" t="s">
        <v>573</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575</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576</v>
      </c>
      <c r="D43" s="1149"/>
      <c r="E43" s="1150"/>
      <c r="F43" s="41">
        <v>10.59</v>
      </c>
      <c r="G43" s="42">
        <v>10.28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RL/5vwh23JERn/8yCtf07jegTxHz7cOl6C18WJlvuwMlkhthjbwBI7WCYnHwSTNg5XGRxgNWF3dkdb5t2Pubw==" saltValue="PMqZ1rco0vtcxh8QQDx4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1294</v>
      </c>
      <c r="L45" s="60">
        <v>1313</v>
      </c>
      <c r="M45" s="60">
        <v>1276</v>
      </c>
      <c r="N45" s="60">
        <v>1379</v>
      </c>
      <c r="O45" s="61">
        <v>1583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246</v>
      </c>
      <c r="L48" s="64">
        <v>269</v>
      </c>
      <c r="M48" s="64">
        <v>229</v>
      </c>
      <c r="N48" s="64">
        <v>223</v>
      </c>
      <c r="O48" s="65">
        <v>236</v>
      </c>
      <c r="P48" s="48"/>
      <c r="Q48" s="48"/>
      <c r="R48" s="48"/>
      <c r="S48" s="48"/>
      <c r="T48" s="48"/>
      <c r="U48" s="48"/>
    </row>
    <row r="49" spans="1:21" ht="30.75" customHeight="1" x14ac:dyDescent="0.15">
      <c r="A49" s="48"/>
      <c r="B49" s="1155"/>
      <c r="C49" s="1156"/>
      <c r="D49" s="62"/>
      <c r="E49" s="1161" t="s">
        <v>16</v>
      </c>
      <c r="F49" s="1161"/>
      <c r="G49" s="1161"/>
      <c r="H49" s="1161"/>
      <c r="I49" s="1161"/>
      <c r="J49" s="1162"/>
      <c r="K49" s="63">
        <v>34</v>
      </c>
      <c r="L49" s="64">
        <v>35</v>
      </c>
      <c r="M49" s="64">
        <v>71</v>
      </c>
      <c r="N49" s="64">
        <v>71</v>
      </c>
      <c r="O49" s="65">
        <v>72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515</v>
      </c>
      <c r="L50" s="64" t="s">
        <v>515</v>
      </c>
      <c r="M50" s="64" t="s">
        <v>515</v>
      </c>
      <c r="N50" s="64" t="s">
        <v>515</v>
      </c>
      <c r="O50" s="65" t="s">
        <v>515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v>0</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1032</v>
      </c>
      <c r="L52" s="64">
        <v>1034</v>
      </c>
      <c r="M52" s="64">
        <v>993</v>
      </c>
      <c r="N52" s="64">
        <v>1051</v>
      </c>
      <c r="O52" s="65">
        <v>1203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542</v>
      </c>
      <c r="L53" s="69">
        <v>583</v>
      </c>
      <c r="M53" s="69">
        <v>583</v>
      </c>
      <c r="N53" s="69">
        <v>622</v>
      </c>
      <c r="O53" s="70">
        <v>688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M5IHIih/8rDK1+iN1nCfsbn2A7kHBJc3/G7lhX9t62SqeRUwH8lsvY+p31Nmu4JUMkg9ECW97Iumf94ygWvyw==" saltValue="MJAJKLf6wRT6V0zWnA3Gy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14035</v>
      </c>
      <c r="J41" s="356">
        <v>14568</v>
      </c>
      <c r="K41" s="356">
        <v>14443</v>
      </c>
      <c r="L41" s="356">
        <v>14220</v>
      </c>
      <c r="M41" s="357">
        <v>13832</v>
      </c>
    </row>
    <row r="42" spans="2:13" ht="27.75" customHeight="1" x14ac:dyDescent="0.15">
      <c r="B42" s="1186"/>
      <c r="C42" s="1187"/>
      <c r="D42" s="106"/>
      <c r="E42" s="1192" t="s">
        <v>34</v>
      </c>
      <c r="F42" s="1192"/>
      <c r="G42" s="1192"/>
      <c r="H42" s="1193"/>
      <c r="I42" s="358" t="s">
        <v>515</v>
      </c>
      <c r="J42" s="359" t="s">
        <v>515</v>
      </c>
      <c r="K42" s="359" t="s">
        <v>515</v>
      </c>
      <c r="L42" s="359" t="s">
        <v>515</v>
      </c>
      <c r="M42" s="360" t="s">
        <v>515</v>
      </c>
    </row>
    <row r="43" spans="2:13" ht="27.75" customHeight="1" x14ac:dyDescent="0.15">
      <c r="B43" s="1186"/>
      <c r="C43" s="1187"/>
      <c r="D43" s="106"/>
      <c r="E43" s="1192" t="s">
        <v>35</v>
      </c>
      <c r="F43" s="1192"/>
      <c r="G43" s="1192"/>
      <c r="H43" s="1193"/>
      <c r="I43" s="358">
        <v>4084</v>
      </c>
      <c r="J43" s="359">
        <v>4174</v>
      </c>
      <c r="K43" s="359">
        <v>3656</v>
      </c>
      <c r="L43" s="359">
        <v>3517</v>
      </c>
      <c r="M43" s="360">
        <v>3414</v>
      </c>
    </row>
    <row r="44" spans="2:13" ht="27.75" customHeight="1" x14ac:dyDescent="0.15">
      <c r="B44" s="1186"/>
      <c r="C44" s="1187"/>
      <c r="D44" s="106"/>
      <c r="E44" s="1192" t="s">
        <v>36</v>
      </c>
      <c r="F44" s="1192"/>
      <c r="G44" s="1192"/>
      <c r="H44" s="1193"/>
      <c r="I44" s="358">
        <v>122</v>
      </c>
      <c r="J44" s="359">
        <v>182</v>
      </c>
      <c r="K44" s="359">
        <v>970</v>
      </c>
      <c r="L44" s="359">
        <v>864</v>
      </c>
      <c r="M44" s="360">
        <v>857</v>
      </c>
    </row>
    <row r="45" spans="2:13" ht="27.75" customHeight="1" x14ac:dyDescent="0.15">
      <c r="B45" s="1186"/>
      <c r="C45" s="1187"/>
      <c r="D45" s="106"/>
      <c r="E45" s="1192" t="s">
        <v>37</v>
      </c>
      <c r="F45" s="1192"/>
      <c r="G45" s="1192"/>
      <c r="H45" s="1193"/>
      <c r="I45" s="358">
        <v>1755</v>
      </c>
      <c r="J45" s="359">
        <v>1717</v>
      </c>
      <c r="K45" s="359">
        <v>1640</v>
      </c>
      <c r="L45" s="359">
        <v>1634</v>
      </c>
      <c r="M45" s="360">
        <v>1579</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8644</v>
      </c>
      <c r="J50" s="359">
        <v>8309</v>
      </c>
      <c r="K50" s="359">
        <v>8582</v>
      </c>
      <c r="L50" s="359">
        <v>9202</v>
      </c>
      <c r="M50" s="360">
        <v>10174</v>
      </c>
    </row>
    <row r="51" spans="2:13" ht="27.75" customHeight="1" x14ac:dyDescent="0.15">
      <c r="B51" s="1186"/>
      <c r="C51" s="1187"/>
      <c r="D51" s="106"/>
      <c r="E51" s="1192" t="s">
        <v>44</v>
      </c>
      <c r="F51" s="1192"/>
      <c r="G51" s="1192"/>
      <c r="H51" s="1193"/>
      <c r="I51" s="358">
        <v>488</v>
      </c>
      <c r="J51" s="359">
        <v>461</v>
      </c>
      <c r="K51" s="359">
        <v>361</v>
      </c>
      <c r="L51" s="359">
        <v>325</v>
      </c>
      <c r="M51" s="360">
        <v>287</v>
      </c>
    </row>
    <row r="52" spans="2:13" ht="27.75" customHeight="1" x14ac:dyDescent="0.15">
      <c r="B52" s="1188"/>
      <c r="C52" s="1189"/>
      <c r="D52" s="106"/>
      <c r="E52" s="1192" t="s">
        <v>45</v>
      </c>
      <c r="F52" s="1192"/>
      <c r="G52" s="1192"/>
      <c r="H52" s="1193"/>
      <c r="I52" s="358">
        <v>11385</v>
      </c>
      <c r="J52" s="359">
        <v>11912</v>
      </c>
      <c r="K52" s="359">
        <v>12036</v>
      </c>
      <c r="L52" s="359">
        <v>11790</v>
      </c>
      <c r="M52" s="360">
        <v>11203</v>
      </c>
    </row>
    <row r="53" spans="2:13" ht="27.75" customHeight="1" thickBot="1" x14ac:dyDescent="0.2">
      <c r="B53" s="1199" t="s">
        <v>46</v>
      </c>
      <c r="C53" s="1200"/>
      <c r="D53" s="110"/>
      <c r="E53" s="1201" t="s">
        <v>47</v>
      </c>
      <c r="F53" s="1201"/>
      <c r="G53" s="1201"/>
      <c r="H53" s="1202"/>
      <c r="I53" s="361">
        <v>-521</v>
      </c>
      <c r="J53" s="362">
        <v>-41</v>
      </c>
      <c r="K53" s="362">
        <v>-269</v>
      </c>
      <c r="L53" s="362">
        <v>-1082</v>
      </c>
      <c r="M53" s="363">
        <v>-1982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93T71Fbfl4i8u/IfU6ADrd4TGlCMUQI+iGbqyyW34DG3RfRfWw1wfhcASif+WPZpNpESPh0KUV28K5TSO+yo3g==" saltValue="GHgcSKM+wgUrluSqmoLL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455</v>
      </c>
      <c r="G55" s="122">
        <v>810</v>
      </c>
      <c r="H55" s="123">
        <v>1264</v>
      </c>
    </row>
    <row r="56" spans="2:8" ht="52.5" customHeight="1" x14ac:dyDescent="0.15">
      <c r="B56" s="124"/>
      <c r="C56" s="1213" t="s">
        <v>51</v>
      </c>
      <c r="D56" s="1213"/>
      <c r="E56" s="1214"/>
      <c r="F56" s="125">
        <v>690</v>
      </c>
      <c r="G56" s="125">
        <v>759</v>
      </c>
      <c r="H56" s="126">
        <v>1009</v>
      </c>
    </row>
    <row r="57" spans="2:8" ht="53.25" customHeight="1" x14ac:dyDescent="0.15">
      <c r="B57" s="124"/>
      <c r="C57" s="1215" t="s">
        <v>52</v>
      </c>
      <c r="D57" s="1215"/>
      <c r="E57" s="1216"/>
      <c r="F57" s="127">
        <v>7497</v>
      </c>
      <c r="G57" s="127">
        <v>7628</v>
      </c>
      <c r="H57" s="128">
        <v>7969</v>
      </c>
    </row>
    <row r="58" spans="2:8" ht="45.75" customHeight="1" x14ac:dyDescent="0.15">
      <c r="B58" s="129"/>
      <c r="C58" s="1203" t="s">
        <v>599</v>
      </c>
      <c r="D58" s="1204"/>
      <c r="E58" s="1205"/>
      <c r="F58" s="130">
        <v>4816</v>
      </c>
      <c r="G58" s="130">
        <v>4825</v>
      </c>
      <c r="H58" s="131">
        <v>4828</v>
      </c>
    </row>
    <row r="59" spans="2:8" ht="45.75" customHeight="1" x14ac:dyDescent="0.15">
      <c r="B59" s="129"/>
      <c r="C59" s="1203" t="s">
        <v>600</v>
      </c>
      <c r="D59" s="1204"/>
      <c r="E59" s="1205"/>
      <c r="F59" s="130">
        <v>979</v>
      </c>
      <c r="G59" s="130">
        <v>1092</v>
      </c>
      <c r="H59" s="131">
        <v>1323</v>
      </c>
    </row>
    <row r="60" spans="2:8" ht="45.75" customHeight="1" x14ac:dyDescent="0.15">
      <c r="B60" s="129"/>
      <c r="C60" s="1203" t="s">
        <v>601</v>
      </c>
      <c r="D60" s="1204"/>
      <c r="E60" s="1205"/>
      <c r="F60" s="130">
        <v>589</v>
      </c>
      <c r="G60" s="130">
        <v>589</v>
      </c>
      <c r="H60" s="131">
        <v>589</v>
      </c>
    </row>
    <row r="61" spans="2:8" ht="45.75" customHeight="1" x14ac:dyDescent="0.15">
      <c r="B61" s="129"/>
      <c r="C61" s="1203" t="s">
        <v>602</v>
      </c>
      <c r="D61" s="1204"/>
      <c r="E61" s="1205"/>
      <c r="F61" s="130">
        <v>227</v>
      </c>
      <c r="G61" s="130">
        <v>227</v>
      </c>
      <c r="H61" s="131">
        <v>327</v>
      </c>
    </row>
    <row r="62" spans="2:8" ht="45.75" customHeight="1" thickBot="1" x14ac:dyDescent="0.2">
      <c r="B62" s="132"/>
      <c r="C62" s="1206" t="s">
        <v>603</v>
      </c>
      <c r="D62" s="1207"/>
      <c r="E62" s="1208"/>
      <c r="F62" s="133">
        <v>321</v>
      </c>
      <c r="G62" s="133">
        <v>321</v>
      </c>
      <c r="H62" s="134">
        <v>322</v>
      </c>
    </row>
    <row r="63" spans="2:8" ht="52.5" customHeight="1" thickBot="1" x14ac:dyDescent="0.2">
      <c r="B63" s="135"/>
      <c r="C63" s="1209" t="s">
        <v>53</v>
      </c>
      <c r="D63" s="1209"/>
      <c r="E63" s="1210"/>
      <c r="F63" s="136">
        <v>8642</v>
      </c>
      <c r="G63" s="136">
        <v>9196</v>
      </c>
      <c r="H63" s="137">
        <v>10243</v>
      </c>
    </row>
    <row r="64" spans="2:8" x14ac:dyDescent="0.15"/>
  </sheetData>
  <sheetProtection algorithmName="SHA-512" hashValue="KDUeQ8qgXDQp8dGQ3airVeodnjmdS6hCXVamNJdQ8jyNaraPiwf8Kj/vhdbz/NispUGBhkH46NCGkPcemQ7cpQ==" saltValue="yQ5Ce42Mjb4FSNFdczvf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82710</v>
      </c>
      <c r="E3" s="156"/>
      <c r="F3" s="157">
        <v>69729</v>
      </c>
      <c r="G3" s="158"/>
      <c r="H3" s="159"/>
    </row>
    <row r="4" spans="1:8" x14ac:dyDescent="0.15">
      <c r="A4" s="160"/>
      <c r="B4" s="161"/>
      <c r="C4" s="162"/>
      <c r="D4" s="163">
        <v>32986</v>
      </c>
      <c r="E4" s="164"/>
      <c r="F4" s="165">
        <v>38908</v>
      </c>
      <c r="G4" s="166"/>
      <c r="H4" s="167"/>
    </row>
    <row r="5" spans="1:8" x14ac:dyDescent="0.15">
      <c r="A5" s="148" t="s">
        <v>549</v>
      </c>
      <c r="B5" s="153"/>
      <c r="C5" s="154"/>
      <c r="D5" s="155">
        <v>68953</v>
      </c>
      <c r="E5" s="156"/>
      <c r="F5" s="157">
        <v>74581</v>
      </c>
      <c r="G5" s="158"/>
      <c r="H5" s="159"/>
    </row>
    <row r="6" spans="1:8" x14ac:dyDescent="0.15">
      <c r="A6" s="160"/>
      <c r="B6" s="161"/>
      <c r="C6" s="162"/>
      <c r="D6" s="163">
        <v>27240</v>
      </c>
      <c r="E6" s="164"/>
      <c r="F6" s="165">
        <v>41563</v>
      </c>
      <c r="G6" s="166"/>
      <c r="H6" s="167"/>
    </row>
    <row r="7" spans="1:8" x14ac:dyDescent="0.15">
      <c r="A7" s="148" t="s">
        <v>550</v>
      </c>
      <c r="B7" s="153"/>
      <c r="C7" s="154"/>
      <c r="D7" s="155">
        <v>92250</v>
      </c>
      <c r="E7" s="156"/>
      <c r="F7" s="157">
        <v>76347</v>
      </c>
      <c r="G7" s="158"/>
      <c r="H7" s="159"/>
    </row>
    <row r="8" spans="1:8" x14ac:dyDescent="0.15">
      <c r="A8" s="160"/>
      <c r="B8" s="161"/>
      <c r="C8" s="162"/>
      <c r="D8" s="163">
        <v>35518</v>
      </c>
      <c r="E8" s="164"/>
      <c r="F8" s="165">
        <v>41762</v>
      </c>
      <c r="G8" s="166"/>
      <c r="H8" s="167"/>
    </row>
    <row r="9" spans="1:8" x14ac:dyDescent="0.15">
      <c r="A9" s="148" t="s">
        <v>551</v>
      </c>
      <c r="B9" s="153"/>
      <c r="C9" s="154"/>
      <c r="D9" s="155">
        <v>87623</v>
      </c>
      <c r="E9" s="156"/>
      <c r="F9" s="157">
        <v>96469</v>
      </c>
      <c r="G9" s="158"/>
      <c r="H9" s="159"/>
    </row>
    <row r="10" spans="1:8" x14ac:dyDescent="0.15">
      <c r="A10" s="160"/>
      <c r="B10" s="161"/>
      <c r="C10" s="162"/>
      <c r="D10" s="163">
        <v>20959</v>
      </c>
      <c r="E10" s="164"/>
      <c r="F10" s="165">
        <v>49775</v>
      </c>
      <c r="G10" s="166"/>
      <c r="H10" s="167"/>
    </row>
    <row r="11" spans="1:8" x14ac:dyDescent="0.15">
      <c r="A11" s="148" t="s">
        <v>552</v>
      </c>
      <c r="B11" s="153"/>
      <c r="C11" s="154"/>
      <c r="D11" s="155">
        <v>68168</v>
      </c>
      <c r="E11" s="156"/>
      <c r="F11" s="157">
        <v>85743</v>
      </c>
      <c r="G11" s="158"/>
      <c r="H11" s="159"/>
    </row>
    <row r="12" spans="1:8" x14ac:dyDescent="0.15">
      <c r="A12" s="160"/>
      <c r="B12" s="161"/>
      <c r="C12" s="168"/>
      <c r="D12" s="163">
        <v>51341</v>
      </c>
      <c r="E12" s="164"/>
      <c r="F12" s="165">
        <v>45231</v>
      </c>
      <c r="G12" s="166"/>
      <c r="H12" s="167"/>
    </row>
    <row r="13" spans="1:8" x14ac:dyDescent="0.15">
      <c r="A13" s="148"/>
      <c r="B13" s="153"/>
      <c r="C13" s="169"/>
      <c r="D13" s="170">
        <v>79941</v>
      </c>
      <c r="E13" s="171"/>
      <c r="F13" s="172">
        <v>80574</v>
      </c>
      <c r="G13" s="173"/>
      <c r="H13" s="159"/>
    </row>
    <row r="14" spans="1:8" x14ac:dyDescent="0.15">
      <c r="A14" s="160"/>
      <c r="B14" s="161"/>
      <c r="C14" s="162"/>
      <c r="D14" s="163">
        <v>33609</v>
      </c>
      <c r="E14" s="164"/>
      <c r="F14" s="165">
        <v>43448</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8.14</v>
      </c>
      <c r="C19" s="174">
        <f>ROUND(VALUE(SUBSTITUTE(実質収支比率等に係る経年分析!G$48,"▲","-")),2)</f>
        <v>6.61</v>
      </c>
      <c r="D19" s="174">
        <f>ROUND(VALUE(SUBSTITUTE(実質収支比率等に係る経年分析!H$48,"▲","-")),2)</f>
        <v>1.88</v>
      </c>
      <c r="E19" s="174">
        <f>ROUND(VALUE(SUBSTITUTE(実質収支比率等に係る経年分析!I$48,"▲","-")),2)</f>
        <v>8.75</v>
      </c>
      <c r="F19" s="174">
        <f>ROUND(VALUE(SUBSTITUTE(実質収支比率等に係る経年分析!J$48,"▲","-")),2)</f>
        <v>11.17</v>
      </c>
    </row>
    <row r="20" spans="1:11" x14ac:dyDescent="0.15">
      <c r="A20" s="174" t="s">
        <v>57</v>
      </c>
      <c r="B20" s="174">
        <f>ROUND(VALUE(SUBSTITUTE(実質収支比率等に係る経年分析!F$47,"▲","-")),2)</f>
        <v>13.86</v>
      </c>
      <c r="C20" s="174">
        <f>ROUND(VALUE(SUBSTITUTE(実質収支比率等に係る経年分析!G$47,"▲","-")),2)</f>
        <v>7.82</v>
      </c>
      <c r="D20" s="174">
        <f>ROUND(VALUE(SUBSTITUTE(実質収支比率等に係る経年分析!H$47,"▲","-")),2)</f>
        <v>7.6</v>
      </c>
      <c r="E20" s="174">
        <f>ROUND(VALUE(SUBSTITUTE(実質収支比率等に係る経年分析!I$47,"▲","-")),2)</f>
        <v>12.7</v>
      </c>
      <c r="F20" s="174">
        <f>ROUND(VALUE(SUBSTITUTE(実質収支比率等に係る経年分析!J$47,"▲","-")),2)</f>
        <v>19.940000000000001</v>
      </c>
    </row>
    <row r="21" spans="1:11" x14ac:dyDescent="0.15">
      <c r="A21" s="174" t="s">
        <v>58</v>
      </c>
      <c r="B21" s="174">
        <f>IF(ISNUMBER(VALUE(SUBSTITUTE(実質収支比率等に係る経年分析!F$49,"▲","-"))),ROUND(VALUE(SUBSTITUTE(実質収支比率等に係る経年分析!F$49,"▲","-")),2),NA())</f>
        <v>-2.5499999999999998</v>
      </c>
      <c r="C21" s="174">
        <f>IF(ISNUMBER(VALUE(SUBSTITUTE(実質収支比率等に係る経年分析!G$49,"▲","-"))),ROUND(VALUE(SUBSTITUTE(実質収支比率等に係る経年分析!G$49,"▲","-")),2),NA())</f>
        <v>-7.78</v>
      </c>
      <c r="D21" s="174">
        <f>IF(ISNUMBER(VALUE(SUBSTITUTE(実質収支比率等に係る経年分析!H$49,"▲","-"))),ROUND(VALUE(SUBSTITUTE(実質収支比率等に係る経年分析!H$49,"▲","-")),2),NA())</f>
        <v>-4.55</v>
      </c>
      <c r="E21" s="174">
        <f>IF(ISNUMBER(VALUE(SUBSTITUTE(実質収支比率等に係る経年分析!I$49,"▲","-"))),ROUND(VALUE(SUBSTITUTE(実質収支比率等に係る経年分析!I$49,"▲","-")),2),NA())</f>
        <v>12.55</v>
      </c>
      <c r="F21" s="174">
        <f>IF(ISNUMBER(VALUE(SUBSTITUTE(実質収支比率等に係る経年分析!J$49,"▲","-"))),ROUND(VALUE(SUBSTITUTE(実質収支比率等に係る経年分析!J$49,"▲","-")),2),NA())</f>
        <v>9.5399999999999991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10.59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10.28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多久市給与管理・物品調達特別会計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多久市土地区画整理事業特別会計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多久市後期高齢者医療特別会計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多久市農業集落排水事業特別会計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f>IF(ROUND(VALUE(SUBSTITUTE(連結実質赤字比率に係る赤字・黒字の構成分析!G$38,"▲", "-")), 2) &lt; 0, ABS(ROUND(VALUE(SUBSTITUTE(連結実質赤字比率に係る赤字・黒字の構成分析!G$38,"▲", "-")), 2)), NA())</f>
        <v>0.43</v>
      </c>
      <c r="E32" s="175" t="e">
        <f>IF(ROUND(VALUE(SUBSTITUTE(連結実質赤字比率に係る赤字・黒字の構成分析!G$38,"▲", "-")), 2) &gt;= 0, ABS(ROUND(VALUE(SUBSTITUTE(連結実質赤字比率に係る赤字・黒字の構成分析!G$38,"▲", "-")), 2)), NA())</f>
        <v>#N/A</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多久市公共下水道事業特別会計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f>IF(ROUND(VALUE(SUBSTITUTE(連結実質赤字比率に係る赤字・黒字の構成分析!G$37,"▲", "-")), 2) &lt; 0, ABS(ROUND(VALUE(SUBSTITUTE(連結実質赤字比率に係る赤字・黒字の構成分析!G$37,"▲", "-")), 2)), NA())</f>
        <v>1.47</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15">
      <c r="A34" s="175" t="str">
        <f>IF(連結実質赤字比率に係る赤字・黒字の構成分析!C$36="",NA(),連結実質赤字比率に係る赤字・黒字の構成分析!C$36)</f>
        <v>多久市国民健康保険事業特別会計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0.55000000000000004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0.36</v>
      </c>
    </row>
    <row r="35" spans="1:16" x14ac:dyDescent="0.15">
      <c r="A35" s="175" t="str">
        <f>IF(連結実質赤字比率に係る赤字・黒字の構成分析!C$35="",NA(),連結実質赤字比率に係る赤字・黒字の構成分析!C$35)</f>
        <v>多久市病院事業会計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10.08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11.17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1032</v>
      </c>
      <c r="E42" s="176"/>
      <c r="F42" s="176"/>
      <c r="G42" s="176">
        <f>'実質公債費比率（分子）の構造'!L$52</f>
        <v>1034</v>
      </c>
      <c r="H42" s="176"/>
      <c r="I42" s="176"/>
      <c r="J42" s="176">
        <f>'実質公債費比率（分子）の構造'!M$52</f>
        <v>993</v>
      </c>
      <c r="K42" s="176"/>
      <c r="L42" s="176"/>
      <c r="M42" s="176">
        <f>'実質公債費比率（分子）の構造'!N$52</f>
        <v>1051</v>
      </c>
      <c r="N42" s="176"/>
      <c r="O42" s="176"/>
      <c r="P42" s="176">
        <f>'実質公債費比率（分子）の構造'!O$52</f>
        <v>1203</v>
      </c>
    </row>
    <row r="43" spans="1:16" x14ac:dyDescent="0.15">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34</v>
      </c>
      <c r="C45" s="176"/>
      <c r="D45" s="176"/>
      <c r="E45" s="176">
        <f>'実質公債費比率（分子）の構造'!L$49</f>
        <v>35</v>
      </c>
      <c r="F45" s="176"/>
      <c r="G45" s="176"/>
      <c r="H45" s="176">
        <f>'実質公債費比率（分子）の構造'!M$49</f>
        <v>71</v>
      </c>
      <c r="I45" s="176"/>
      <c r="J45" s="176"/>
      <c r="K45" s="176">
        <f>'実質公債費比率（分子）の構造'!N$49</f>
        <v>71</v>
      </c>
      <c r="L45" s="176"/>
      <c r="M45" s="176"/>
      <c r="N45" s="176">
        <f>'実質公債費比率（分子）の構造'!O$49</f>
        <v>72</v>
      </c>
      <c r="O45" s="176"/>
      <c r="P45" s="176"/>
    </row>
    <row r="46" spans="1:16" x14ac:dyDescent="0.15">
      <c r="A46" s="176" t="s">
        <v>69</v>
      </c>
      <c r="B46" s="176">
        <f>'実質公債費比率（分子）の構造'!K$48</f>
        <v>246</v>
      </c>
      <c r="C46" s="176"/>
      <c r="D46" s="176"/>
      <c r="E46" s="176">
        <f>'実質公債費比率（分子）の構造'!L$48</f>
        <v>269</v>
      </c>
      <c r="F46" s="176"/>
      <c r="G46" s="176"/>
      <c r="H46" s="176">
        <f>'実質公債費比率（分子）の構造'!M$48</f>
        <v>229</v>
      </c>
      <c r="I46" s="176"/>
      <c r="J46" s="176"/>
      <c r="K46" s="176">
        <f>'実質公債費比率（分子）の構造'!N$48</f>
        <v>223</v>
      </c>
      <c r="L46" s="176"/>
      <c r="M46" s="176"/>
      <c r="N46" s="176">
        <f>'実質公債費比率（分子）の構造'!O$48</f>
        <v>236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1294</v>
      </c>
      <c r="C49" s="176"/>
      <c r="D49" s="176"/>
      <c r="E49" s="176">
        <f>'実質公債費比率（分子）の構造'!L$45</f>
        <v>1313</v>
      </c>
      <c r="F49" s="176"/>
      <c r="G49" s="176"/>
      <c r="H49" s="176">
        <f>'実質公債費比率（分子）の構造'!M$45</f>
        <v>1276</v>
      </c>
      <c r="I49" s="176"/>
      <c r="J49" s="176"/>
      <c r="K49" s="176">
        <f>'実質公債費比率（分子）の構造'!N$45</f>
        <v>1379</v>
      </c>
      <c r="L49" s="176"/>
      <c r="M49" s="176"/>
      <c r="N49" s="176">
        <f>'実質公債費比率（分子）の構造'!O$45</f>
        <v>1583</v>
      </c>
      <c r="O49" s="176"/>
      <c r="P49" s="176"/>
    </row>
    <row r="50" spans="1:16" x14ac:dyDescent="0.15">
      <c r="A50" s="176" t="s">
        <v>73</v>
      </c>
      <c r="B50" s="176" t="e">
        <f>NA()</f>
        <v>#N/A</v>
      </c>
      <c r="C50" s="176">
        <f>IF(ISNUMBER('実質公債費比率（分子）の構造'!K$53),'実質公債費比率（分子）の構造'!K$53,NA())</f>
        <v>542</v>
      </c>
      <c r="D50" s="176" t="e">
        <f>NA()</f>
        <v>#N/A</v>
      </c>
      <c r="E50" s="176" t="e">
        <f>NA()</f>
        <v>#N/A</v>
      </c>
      <c r="F50" s="176">
        <f>IF(ISNUMBER('実質公債費比率（分子）の構造'!L$53),'実質公債費比率（分子）の構造'!L$53,NA())</f>
        <v>583</v>
      </c>
      <c r="G50" s="176" t="e">
        <f>NA()</f>
        <v>#N/A</v>
      </c>
      <c r="H50" s="176" t="e">
        <f>NA()</f>
        <v>#N/A</v>
      </c>
      <c r="I50" s="176">
        <f>IF(ISNUMBER('実質公債費比率（分子）の構造'!M$53),'実質公債費比率（分子）の構造'!M$53,NA())</f>
        <v>583</v>
      </c>
      <c r="J50" s="176" t="e">
        <f>NA()</f>
        <v>#N/A</v>
      </c>
      <c r="K50" s="176" t="e">
        <f>NA()</f>
        <v>#N/A</v>
      </c>
      <c r="L50" s="176">
        <f>IF(ISNUMBER('実質公債費比率（分子）の構造'!N$53),'実質公債費比率（分子）の構造'!N$53,NA())</f>
        <v>622</v>
      </c>
      <c r="M50" s="176" t="e">
        <f>NA()</f>
        <v>#N/A</v>
      </c>
      <c r="N50" s="176" t="e">
        <f>NA()</f>
        <v>#N/A</v>
      </c>
      <c r="O50" s="176">
        <f>IF(ISNUMBER('実質公債費比率（分子）の構造'!O$53),'実質公債費比率（分子）の構造'!O$53,NA())</f>
        <v>688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11385</v>
      </c>
      <c r="E56" s="175"/>
      <c r="F56" s="175"/>
      <c r="G56" s="175">
        <f>'将来負担比率（分子）の構造'!J$52</f>
        <v>11912</v>
      </c>
      <c r="H56" s="175"/>
      <c r="I56" s="175"/>
      <c r="J56" s="175">
        <f>'将来負担比率（分子）の構造'!K$52</f>
        <v>12036</v>
      </c>
      <c r="K56" s="175"/>
      <c r="L56" s="175"/>
      <c r="M56" s="175">
        <f>'将来負担比率（分子）の構造'!L$52</f>
        <v>11790</v>
      </c>
      <c r="N56" s="175"/>
      <c r="O56" s="175"/>
      <c r="P56" s="175">
        <f>'将来負担比率（分子）の構造'!M$52</f>
        <v>11203</v>
      </c>
    </row>
    <row r="57" spans="1:16" x14ac:dyDescent="0.15">
      <c r="A57" s="175" t="s">
        <v>44</v>
      </c>
      <c r="B57" s="175"/>
      <c r="C57" s="175"/>
      <c r="D57" s="175">
        <f>'将来負担比率（分子）の構造'!I$51</f>
        <v>488</v>
      </c>
      <c r="E57" s="175"/>
      <c r="F57" s="175"/>
      <c r="G57" s="175">
        <f>'将来負担比率（分子）の構造'!J$51</f>
        <v>461</v>
      </c>
      <c r="H57" s="175"/>
      <c r="I57" s="175"/>
      <c r="J57" s="175">
        <f>'将来負担比率（分子）の構造'!K$51</f>
        <v>361</v>
      </c>
      <c r="K57" s="175"/>
      <c r="L57" s="175"/>
      <c r="M57" s="175">
        <f>'将来負担比率（分子）の構造'!L$51</f>
        <v>325</v>
      </c>
      <c r="N57" s="175"/>
      <c r="O57" s="175"/>
      <c r="P57" s="175">
        <f>'将来負担比率（分子）の構造'!M$51</f>
        <v>287</v>
      </c>
    </row>
    <row r="58" spans="1:16" x14ac:dyDescent="0.15">
      <c r="A58" s="175" t="s">
        <v>43</v>
      </c>
      <c r="B58" s="175"/>
      <c r="C58" s="175"/>
      <c r="D58" s="175">
        <f>'将来負担比率（分子）の構造'!I$50</f>
        <v>8644</v>
      </c>
      <c r="E58" s="175"/>
      <c r="F58" s="175"/>
      <c r="G58" s="175">
        <f>'将来負担比率（分子）の構造'!J$50</f>
        <v>8309</v>
      </c>
      <c r="H58" s="175"/>
      <c r="I58" s="175"/>
      <c r="J58" s="175">
        <f>'将来負担比率（分子）の構造'!K$50</f>
        <v>8582</v>
      </c>
      <c r="K58" s="175"/>
      <c r="L58" s="175"/>
      <c r="M58" s="175">
        <f>'将来負担比率（分子）の構造'!L$50</f>
        <v>9202</v>
      </c>
      <c r="N58" s="175"/>
      <c r="O58" s="175"/>
      <c r="P58" s="175">
        <f>'将来負担比率（分子）の構造'!M$50</f>
        <v>10174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1755</v>
      </c>
      <c r="C62" s="175"/>
      <c r="D62" s="175"/>
      <c r="E62" s="175">
        <f>'将来負担比率（分子）の構造'!J$45</f>
        <v>1717</v>
      </c>
      <c r="F62" s="175"/>
      <c r="G62" s="175"/>
      <c r="H62" s="175">
        <f>'将来負担比率（分子）の構造'!K$45</f>
        <v>1640</v>
      </c>
      <c r="I62" s="175"/>
      <c r="J62" s="175"/>
      <c r="K62" s="175">
        <f>'将来負担比率（分子）の構造'!L$45</f>
        <v>1634</v>
      </c>
      <c r="L62" s="175"/>
      <c r="M62" s="175"/>
      <c r="N62" s="175">
        <f>'将来負担比率（分子）の構造'!M$45</f>
        <v>1579</v>
      </c>
      <c r="O62" s="175"/>
      <c r="P62" s="175"/>
    </row>
    <row r="63" spans="1:16" x14ac:dyDescent="0.15">
      <c r="A63" s="175" t="s">
        <v>36</v>
      </c>
      <c r="B63" s="175">
        <f>'将来負担比率（分子）の構造'!I$44</f>
        <v>122</v>
      </c>
      <c r="C63" s="175"/>
      <c r="D63" s="175"/>
      <c r="E63" s="175">
        <f>'将来負担比率（分子）の構造'!J$44</f>
        <v>182</v>
      </c>
      <c r="F63" s="175"/>
      <c r="G63" s="175"/>
      <c r="H63" s="175">
        <f>'将来負担比率（分子）の構造'!K$44</f>
        <v>970</v>
      </c>
      <c r="I63" s="175"/>
      <c r="J63" s="175"/>
      <c r="K63" s="175">
        <f>'将来負担比率（分子）の構造'!L$44</f>
        <v>864</v>
      </c>
      <c r="L63" s="175"/>
      <c r="M63" s="175"/>
      <c r="N63" s="175">
        <f>'将来負担比率（分子）の構造'!M$44</f>
        <v>857</v>
      </c>
      <c r="O63" s="175"/>
      <c r="P63" s="175"/>
    </row>
    <row r="64" spans="1:16" x14ac:dyDescent="0.15">
      <c r="A64" s="175" t="s">
        <v>35</v>
      </c>
      <c r="B64" s="175">
        <f>'将来負担比率（分子）の構造'!I$43</f>
        <v>4084</v>
      </c>
      <c r="C64" s="175"/>
      <c r="D64" s="175"/>
      <c r="E64" s="175">
        <f>'将来負担比率（分子）の構造'!J$43</f>
        <v>4174</v>
      </c>
      <c r="F64" s="175"/>
      <c r="G64" s="175"/>
      <c r="H64" s="175">
        <f>'将来負担比率（分子）の構造'!K$43</f>
        <v>3656</v>
      </c>
      <c r="I64" s="175"/>
      <c r="J64" s="175"/>
      <c r="K64" s="175">
        <f>'将来負担比率（分子）の構造'!L$43</f>
        <v>3517</v>
      </c>
      <c r="L64" s="175"/>
      <c r="M64" s="175"/>
      <c r="N64" s="175">
        <f>'将来負担比率（分子）の構造'!M$43</f>
        <v>3414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14035</v>
      </c>
      <c r="C66" s="175"/>
      <c r="D66" s="175"/>
      <c r="E66" s="175">
        <f>'将来負担比率（分子）の構造'!J$41</f>
        <v>14568</v>
      </c>
      <c r="F66" s="175"/>
      <c r="G66" s="175"/>
      <c r="H66" s="175">
        <f>'将来負担比率（分子）の構造'!K$41</f>
        <v>14443</v>
      </c>
      <c r="I66" s="175"/>
      <c r="J66" s="175"/>
      <c r="K66" s="175">
        <f>'将来負担比率（分子）の構造'!L$41</f>
        <v>14220</v>
      </c>
      <c r="L66" s="175"/>
      <c r="M66" s="175"/>
      <c r="N66" s="175">
        <f>'将来負担比率（分子）の構造'!M$41</f>
        <v>13832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455</v>
      </c>
      <c r="C72" s="179">
        <f>基金残高に係る経年分析!G55</f>
        <v>810</v>
      </c>
      <c r="D72" s="179">
        <f>基金残高に係る経年分析!H55</f>
        <v>1264</v>
      </c>
    </row>
    <row r="73" spans="1:16" x14ac:dyDescent="0.15">
      <c r="A73" s="178" t="s">
        <v>80</v>
      </c>
      <c r="B73" s="179">
        <f>基金残高に係る経年分析!F56</f>
        <v>690</v>
      </c>
      <c r="C73" s="179">
        <f>基金残高に係る経年分析!G56</f>
        <v>759</v>
      </c>
      <c r="D73" s="179">
        <f>基金残高に係る経年分析!H56</f>
        <v>1009</v>
      </c>
    </row>
    <row r="74" spans="1:16" x14ac:dyDescent="0.15">
      <c r="A74" s="178" t="s">
        <v>81</v>
      </c>
      <c r="B74" s="179">
        <f>基金残高に係る経年分析!F57</f>
        <v>7497</v>
      </c>
      <c r="C74" s="179">
        <f>基金残高に係る経年分析!G57</f>
        <v>7628</v>
      </c>
      <c r="D74" s="179">
        <f>基金残高に係る経年分析!H57</f>
        <v>7969</v>
      </c>
    </row>
  </sheetData>
  <sheetProtection algorithmName="SHA-512" hashValue="5HO96bUOasFE8JXFpS+ymPbyErFy1ivMcVSAIstT6CbIKIuIfze4BqzOXFAlOCY0Ez2CbNfi3qtwBiF2J/cdKQ==" saltValue="Nb7Jv6gQtFl5zTsxeyuy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zoomScale="60" zoomScaleNormal="6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1929709</v>
      </c>
      <c r="S5" s="613"/>
      <c r="T5" s="613"/>
      <c r="U5" s="613"/>
      <c r="V5" s="613"/>
      <c r="W5" s="613"/>
      <c r="X5" s="613"/>
      <c r="Y5" s="614"/>
      <c r="Z5" s="615">
        <v>12.1</v>
      </c>
      <c r="AA5" s="615"/>
      <c r="AB5" s="615"/>
      <c r="AC5" s="615"/>
      <c r="AD5" s="616">
        <v>1929709</v>
      </c>
      <c r="AE5" s="616"/>
      <c r="AF5" s="616"/>
      <c r="AG5" s="616"/>
      <c r="AH5" s="616"/>
      <c r="AI5" s="616"/>
      <c r="AJ5" s="616"/>
      <c r="AK5" s="616"/>
      <c r="AL5" s="617">
        <v>30.6</v>
      </c>
      <c r="AM5" s="618"/>
      <c r="AN5" s="618"/>
      <c r="AO5" s="619"/>
      <c r="AP5" s="609" t="s">
        <v>232</v>
      </c>
      <c r="AQ5" s="610"/>
      <c r="AR5" s="610"/>
      <c r="AS5" s="610"/>
      <c r="AT5" s="610"/>
      <c r="AU5" s="610"/>
      <c r="AV5" s="610"/>
      <c r="AW5" s="610"/>
      <c r="AX5" s="610"/>
      <c r="AY5" s="610"/>
      <c r="AZ5" s="610"/>
      <c r="BA5" s="610"/>
      <c r="BB5" s="610"/>
      <c r="BC5" s="610"/>
      <c r="BD5" s="610"/>
      <c r="BE5" s="610"/>
      <c r="BF5" s="611"/>
      <c r="BG5" s="623">
        <v>1926947</v>
      </c>
      <c r="BH5" s="624"/>
      <c r="BI5" s="624"/>
      <c r="BJ5" s="624"/>
      <c r="BK5" s="624"/>
      <c r="BL5" s="624"/>
      <c r="BM5" s="624"/>
      <c r="BN5" s="625"/>
      <c r="BO5" s="626">
        <v>99.9</v>
      </c>
      <c r="BP5" s="626"/>
      <c r="BQ5" s="626"/>
      <c r="BR5" s="626"/>
      <c r="BS5" s="627">
        <v>18359</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118839</v>
      </c>
      <c r="S6" s="624"/>
      <c r="T6" s="624"/>
      <c r="U6" s="624"/>
      <c r="V6" s="624"/>
      <c r="W6" s="624"/>
      <c r="X6" s="624"/>
      <c r="Y6" s="625"/>
      <c r="Z6" s="626">
        <v>0.7</v>
      </c>
      <c r="AA6" s="626"/>
      <c r="AB6" s="626"/>
      <c r="AC6" s="626"/>
      <c r="AD6" s="627">
        <v>118839</v>
      </c>
      <c r="AE6" s="627"/>
      <c r="AF6" s="627"/>
      <c r="AG6" s="627"/>
      <c r="AH6" s="627"/>
      <c r="AI6" s="627"/>
      <c r="AJ6" s="627"/>
      <c r="AK6" s="627"/>
      <c r="AL6" s="628">
        <v>1.9</v>
      </c>
      <c r="AM6" s="629"/>
      <c r="AN6" s="629"/>
      <c r="AO6" s="630"/>
      <c r="AP6" s="620" t="s">
        <v>237</v>
      </c>
      <c r="AQ6" s="621"/>
      <c r="AR6" s="621"/>
      <c r="AS6" s="621"/>
      <c r="AT6" s="621"/>
      <c r="AU6" s="621"/>
      <c r="AV6" s="621"/>
      <c r="AW6" s="621"/>
      <c r="AX6" s="621"/>
      <c r="AY6" s="621"/>
      <c r="AZ6" s="621"/>
      <c r="BA6" s="621"/>
      <c r="BB6" s="621"/>
      <c r="BC6" s="621"/>
      <c r="BD6" s="621"/>
      <c r="BE6" s="621"/>
      <c r="BF6" s="622"/>
      <c r="BG6" s="623">
        <v>1926947</v>
      </c>
      <c r="BH6" s="624"/>
      <c r="BI6" s="624"/>
      <c r="BJ6" s="624"/>
      <c r="BK6" s="624"/>
      <c r="BL6" s="624"/>
      <c r="BM6" s="624"/>
      <c r="BN6" s="625"/>
      <c r="BO6" s="626">
        <v>99.9</v>
      </c>
      <c r="BP6" s="626"/>
      <c r="BQ6" s="626"/>
      <c r="BR6" s="626"/>
      <c r="BS6" s="627">
        <v>18359</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138671</v>
      </c>
      <c r="CS6" s="624"/>
      <c r="CT6" s="624"/>
      <c r="CU6" s="624"/>
      <c r="CV6" s="624"/>
      <c r="CW6" s="624"/>
      <c r="CX6" s="624"/>
      <c r="CY6" s="625"/>
      <c r="CZ6" s="617">
        <v>0.9</v>
      </c>
      <c r="DA6" s="618"/>
      <c r="DB6" s="618"/>
      <c r="DC6" s="634"/>
      <c r="DD6" s="632" t="s">
        <v>239</v>
      </c>
      <c r="DE6" s="624"/>
      <c r="DF6" s="624"/>
      <c r="DG6" s="624"/>
      <c r="DH6" s="624"/>
      <c r="DI6" s="624"/>
      <c r="DJ6" s="624"/>
      <c r="DK6" s="624"/>
      <c r="DL6" s="624"/>
      <c r="DM6" s="624"/>
      <c r="DN6" s="624"/>
      <c r="DO6" s="624"/>
      <c r="DP6" s="625"/>
      <c r="DQ6" s="632">
        <v>138671</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688</v>
      </c>
      <c r="S7" s="624"/>
      <c r="T7" s="624"/>
      <c r="U7" s="624"/>
      <c r="V7" s="624"/>
      <c r="W7" s="624"/>
      <c r="X7" s="624"/>
      <c r="Y7" s="625"/>
      <c r="Z7" s="626">
        <v>0</v>
      </c>
      <c r="AA7" s="626"/>
      <c r="AB7" s="626"/>
      <c r="AC7" s="626"/>
      <c r="AD7" s="627">
        <v>688</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762278</v>
      </c>
      <c r="BH7" s="624"/>
      <c r="BI7" s="624"/>
      <c r="BJ7" s="624"/>
      <c r="BK7" s="624"/>
      <c r="BL7" s="624"/>
      <c r="BM7" s="624"/>
      <c r="BN7" s="625"/>
      <c r="BO7" s="626">
        <v>39.5</v>
      </c>
      <c r="BP7" s="626"/>
      <c r="BQ7" s="626"/>
      <c r="BR7" s="626"/>
      <c r="BS7" s="627">
        <v>18359</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3775571</v>
      </c>
      <c r="CS7" s="624"/>
      <c r="CT7" s="624"/>
      <c r="CU7" s="624"/>
      <c r="CV7" s="624"/>
      <c r="CW7" s="624"/>
      <c r="CX7" s="624"/>
      <c r="CY7" s="625"/>
      <c r="CZ7" s="626">
        <v>24.9</v>
      </c>
      <c r="DA7" s="626"/>
      <c r="DB7" s="626"/>
      <c r="DC7" s="626"/>
      <c r="DD7" s="632">
        <v>5833</v>
      </c>
      <c r="DE7" s="624"/>
      <c r="DF7" s="624"/>
      <c r="DG7" s="624"/>
      <c r="DH7" s="624"/>
      <c r="DI7" s="624"/>
      <c r="DJ7" s="624"/>
      <c r="DK7" s="624"/>
      <c r="DL7" s="624"/>
      <c r="DM7" s="624"/>
      <c r="DN7" s="624"/>
      <c r="DO7" s="624"/>
      <c r="DP7" s="625"/>
      <c r="DQ7" s="632">
        <v>1941173</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5552</v>
      </c>
      <c r="S8" s="624"/>
      <c r="T8" s="624"/>
      <c r="U8" s="624"/>
      <c r="V8" s="624"/>
      <c r="W8" s="624"/>
      <c r="X8" s="624"/>
      <c r="Y8" s="625"/>
      <c r="Z8" s="626">
        <v>0</v>
      </c>
      <c r="AA8" s="626"/>
      <c r="AB8" s="626"/>
      <c r="AC8" s="626"/>
      <c r="AD8" s="627">
        <v>5552</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31212</v>
      </c>
      <c r="BH8" s="624"/>
      <c r="BI8" s="624"/>
      <c r="BJ8" s="624"/>
      <c r="BK8" s="624"/>
      <c r="BL8" s="624"/>
      <c r="BM8" s="624"/>
      <c r="BN8" s="625"/>
      <c r="BO8" s="626">
        <v>1.6</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4095401</v>
      </c>
      <c r="CS8" s="624"/>
      <c r="CT8" s="624"/>
      <c r="CU8" s="624"/>
      <c r="CV8" s="624"/>
      <c r="CW8" s="624"/>
      <c r="CX8" s="624"/>
      <c r="CY8" s="625"/>
      <c r="CZ8" s="626">
        <v>27</v>
      </c>
      <c r="DA8" s="626"/>
      <c r="DB8" s="626"/>
      <c r="DC8" s="626"/>
      <c r="DD8" s="632">
        <v>5660</v>
      </c>
      <c r="DE8" s="624"/>
      <c r="DF8" s="624"/>
      <c r="DG8" s="624"/>
      <c r="DH8" s="624"/>
      <c r="DI8" s="624"/>
      <c r="DJ8" s="624"/>
      <c r="DK8" s="624"/>
      <c r="DL8" s="624"/>
      <c r="DM8" s="624"/>
      <c r="DN8" s="624"/>
      <c r="DO8" s="624"/>
      <c r="DP8" s="625"/>
      <c r="DQ8" s="632">
        <v>1678535</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4751</v>
      </c>
      <c r="S9" s="624"/>
      <c r="T9" s="624"/>
      <c r="U9" s="624"/>
      <c r="V9" s="624"/>
      <c r="W9" s="624"/>
      <c r="X9" s="624"/>
      <c r="Y9" s="625"/>
      <c r="Z9" s="626">
        <v>0</v>
      </c>
      <c r="AA9" s="626"/>
      <c r="AB9" s="626"/>
      <c r="AC9" s="626"/>
      <c r="AD9" s="627">
        <v>4751</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618686</v>
      </c>
      <c r="BH9" s="624"/>
      <c r="BI9" s="624"/>
      <c r="BJ9" s="624"/>
      <c r="BK9" s="624"/>
      <c r="BL9" s="624"/>
      <c r="BM9" s="624"/>
      <c r="BN9" s="625"/>
      <c r="BO9" s="626">
        <v>32.1</v>
      </c>
      <c r="BP9" s="626"/>
      <c r="BQ9" s="626"/>
      <c r="BR9" s="626"/>
      <c r="BS9" s="627" t="s">
        <v>239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1548749</v>
      </c>
      <c r="CS9" s="624"/>
      <c r="CT9" s="624"/>
      <c r="CU9" s="624"/>
      <c r="CV9" s="624"/>
      <c r="CW9" s="624"/>
      <c r="CX9" s="624"/>
      <c r="CY9" s="625"/>
      <c r="CZ9" s="626">
        <v>10.199999999999999</v>
      </c>
      <c r="DA9" s="626"/>
      <c r="DB9" s="626"/>
      <c r="DC9" s="626"/>
      <c r="DD9" s="632">
        <v>362680</v>
      </c>
      <c r="DE9" s="624"/>
      <c r="DF9" s="624"/>
      <c r="DG9" s="624"/>
      <c r="DH9" s="624"/>
      <c r="DI9" s="624"/>
      <c r="DJ9" s="624"/>
      <c r="DK9" s="624"/>
      <c r="DL9" s="624"/>
      <c r="DM9" s="624"/>
      <c r="DN9" s="624"/>
      <c r="DO9" s="624"/>
      <c r="DP9" s="625"/>
      <c r="DQ9" s="632">
        <v>869558</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239</v>
      </c>
      <c r="AA10" s="626"/>
      <c r="AB10" s="626"/>
      <c r="AC10" s="626"/>
      <c r="AD10" s="627" t="s">
        <v>131</v>
      </c>
      <c r="AE10" s="627"/>
      <c r="AF10" s="627"/>
      <c r="AG10" s="627"/>
      <c r="AH10" s="627"/>
      <c r="AI10" s="627"/>
      <c r="AJ10" s="627"/>
      <c r="AK10" s="627"/>
      <c r="AL10" s="628" t="s">
        <v>245</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48299</v>
      </c>
      <c r="BH10" s="624"/>
      <c r="BI10" s="624"/>
      <c r="BJ10" s="624"/>
      <c r="BK10" s="624"/>
      <c r="BL10" s="624"/>
      <c r="BM10" s="624"/>
      <c r="BN10" s="625"/>
      <c r="BO10" s="626">
        <v>2.5</v>
      </c>
      <c r="BP10" s="626"/>
      <c r="BQ10" s="626"/>
      <c r="BR10" s="626"/>
      <c r="BS10" s="627" t="s">
        <v>239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10296</v>
      </c>
      <c r="CS10" s="624"/>
      <c r="CT10" s="624"/>
      <c r="CU10" s="624"/>
      <c r="CV10" s="624"/>
      <c r="CW10" s="624"/>
      <c r="CX10" s="624"/>
      <c r="CY10" s="625"/>
      <c r="CZ10" s="626">
        <v>0.1</v>
      </c>
      <c r="DA10" s="626"/>
      <c r="DB10" s="626"/>
      <c r="DC10" s="626"/>
      <c r="DD10" s="632" t="s">
        <v>245</v>
      </c>
      <c r="DE10" s="624"/>
      <c r="DF10" s="624"/>
      <c r="DG10" s="624"/>
      <c r="DH10" s="624"/>
      <c r="DI10" s="624"/>
      <c r="DJ10" s="624"/>
      <c r="DK10" s="624"/>
      <c r="DL10" s="624"/>
      <c r="DM10" s="624"/>
      <c r="DN10" s="624"/>
      <c r="DO10" s="624"/>
      <c r="DP10" s="625"/>
      <c r="DQ10" s="632">
        <v>257</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440751</v>
      </c>
      <c r="S11" s="624"/>
      <c r="T11" s="624"/>
      <c r="U11" s="624"/>
      <c r="V11" s="624"/>
      <c r="W11" s="624"/>
      <c r="X11" s="624"/>
      <c r="Y11" s="625"/>
      <c r="Z11" s="628">
        <v>2.8</v>
      </c>
      <c r="AA11" s="629"/>
      <c r="AB11" s="629"/>
      <c r="AC11" s="635"/>
      <c r="AD11" s="632">
        <v>440751</v>
      </c>
      <c r="AE11" s="624"/>
      <c r="AF11" s="624"/>
      <c r="AG11" s="624"/>
      <c r="AH11" s="624"/>
      <c r="AI11" s="624"/>
      <c r="AJ11" s="624"/>
      <c r="AK11" s="625"/>
      <c r="AL11" s="628">
        <v>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64081</v>
      </c>
      <c r="BH11" s="624"/>
      <c r="BI11" s="624"/>
      <c r="BJ11" s="624"/>
      <c r="BK11" s="624"/>
      <c r="BL11" s="624"/>
      <c r="BM11" s="624"/>
      <c r="BN11" s="625"/>
      <c r="BO11" s="626">
        <v>3.3</v>
      </c>
      <c r="BP11" s="626"/>
      <c r="BQ11" s="626"/>
      <c r="BR11" s="626"/>
      <c r="BS11" s="627">
        <v>18359</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585963</v>
      </c>
      <c r="CS11" s="624"/>
      <c r="CT11" s="624"/>
      <c r="CU11" s="624"/>
      <c r="CV11" s="624"/>
      <c r="CW11" s="624"/>
      <c r="CX11" s="624"/>
      <c r="CY11" s="625"/>
      <c r="CZ11" s="626">
        <v>3.9</v>
      </c>
      <c r="DA11" s="626"/>
      <c r="DB11" s="626"/>
      <c r="DC11" s="626"/>
      <c r="DD11" s="632">
        <v>153635</v>
      </c>
      <c r="DE11" s="624"/>
      <c r="DF11" s="624"/>
      <c r="DG11" s="624"/>
      <c r="DH11" s="624"/>
      <c r="DI11" s="624"/>
      <c r="DJ11" s="624"/>
      <c r="DK11" s="624"/>
      <c r="DL11" s="624"/>
      <c r="DM11" s="624"/>
      <c r="DN11" s="624"/>
      <c r="DO11" s="624"/>
      <c r="DP11" s="625"/>
      <c r="DQ11" s="632">
        <v>293568</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36539</v>
      </c>
      <c r="S12" s="624"/>
      <c r="T12" s="624"/>
      <c r="U12" s="624"/>
      <c r="V12" s="624"/>
      <c r="W12" s="624"/>
      <c r="X12" s="624"/>
      <c r="Y12" s="625"/>
      <c r="Z12" s="626">
        <v>0.2</v>
      </c>
      <c r="AA12" s="626"/>
      <c r="AB12" s="626"/>
      <c r="AC12" s="626"/>
      <c r="AD12" s="627">
        <v>36539</v>
      </c>
      <c r="AE12" s="627"/>
      <c r="AF12" s="627"/>
      <c r="AG12" s="627"/>
      <c r="AH12" s="627"/>
      <c r="AI12" s="627"/>
      <c r="AJ12" s="627"/>
      <c r="AK12" s="627"/>
      <c r="AL12" s="628">
        <v>0.6</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926660</v>
      </c>
      <c r="BH12" s="624"/>
      <c r="BI12" s="624"/>
      <c r="BJ12" s="624"/>
      <c r="BK12" s="624"/>
      <c r="BL12" s="624"/>
      <c r="BM12" s="624"/>
      <c r="BN12" s="625"/>
      <c r="BO12" s="626">
        <v>48</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358720</v>
      </c>
      <c r="CS12" s="624"/>
      <c r="CT12" s="624"/>
      <c r="CU12" s="624"/>
      <c r="CV12" s="624"/>
      <c r="CW12" s="624"/>
      <c r="CX12" s="624"/>
      <c r="CY12" s="625"/>
      <c r="CZ12" s="626">
        <v>2.4</v>
      </c>
      <c r="DA12" s="626"/>
      <c r="DB12" s="626"/>
      <c r="DC12" s="626"/>
      <c r="DD12" s="632">
        <v>914</v>
      </c>
      <c r="DE12" s="624"/>
      <c r="DF12" s="624"/>
      <c r="DG12" s="624"/>
      <c r="DH12" s="624"/>
      <c r="DI12" s="624"/>
      <c r="DJ12" s="624"/>
      <c r="DK12" s="624"/>
      <c r="DL12" s="624"/>
      <c r="DM12" s="624"/>
      <c r="DN12" s="624"/>
      <c r="DO12" s="624"/>
      <c r="DP12" s="625"/>
      <c r="DQ12" s="632">
        <v>275424</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131</v>
      </c>
      <c r="AA13" s="626"/>
      <c r="AB13" s="626"/>
      <c r="AC13" s="626"/>
      <c r="AD13" s="627" t="s">
        <v>245</v>
      </c>
      <c r="AE13" s="627"/>
      <c r="AF13" s="627"/>
      <c r="AG13" s="627"/>
      <c r="AH13" s="627"/>
      <c r="AI13" s="627"/>
      <c r="AJ13" s="627"/>
      <c r="AK13" s="627"/>
      <c r="AL13" s="628" t="s">
        <v>245</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922568</v>
      </c>
      <c r="BH13" s="624"/>
      <c r="BI13" s="624"/>
      <c r="BJ13" s="624"/>
      <c r="BK13" s="624"/>
      <c r="BL13" s="624"/>
      <c r="BM13" s="624"/>
      <c r="BN13" s="625"/>
      <c r="BO13" s="626">
        <v>47.8</v>
      </c>
      <c r="BP13" s="626"/>
      <c r="BQ13" s="626"/>
      <c r="BR13" s="626"/>
      <c r="BS13" s="627" t="s">
        <v>245</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838853</v>
      </c>
      <c r="CS13" s="624"/>
      <c r="CT13" s="624"/>
      <c r="CU13" s="624"/>
      <c r="CV13" s="624"/>
      <c r="CW13" s="624"/>
      <c r="CX13" s="624"/>
      <c r="CY13" s="625"/>
      <c r="CZ13" s="626">
        <v>5.5</v>
      </c>
      <c r="DA13" s="626"/>
      <c r="DB13" s="626"/>
      <c r="DC13" s="626"/>
      <c r="DD13" s="632">
        <v>398014</v>
      </c>
      <c r="DE13" s="624"/>
      <c r="DF13" s="624"/>
      <c r="DG13" s="624"/>
      <c r="DH13" s="624"/>
      <c r="DI13" s="624"/>
      <c r="DJ13" s="624"/>
      <c r="DK13" s="624"/>
      <c r="DL13" s="624"/>
      <c r="DM13" s="624"/>
      <c r="DN13" s="624"/>
      <c r="DO13" s="624"/>
      <c r="DP13" s="625"/>
      <c r="DQ13" s="632">
        <v>385353</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219</v>
      </c>
      <c r="S14" s="624"/>
      <c r="T14" s="624"/>
      <c r="U14" s="624"/>
      <c r="V14" s="624"/>
      <c r="W14" s="624"/>
      <c r="X14" s="624"/>
      <c r="Y14" s="625"/>
      <c r="Z14" s="626">
        <v>0</v>
      </c>
      <c r="AA14" s="626"/>
      <c r="AB14" s="626"/>
      <c r="AC14" s="626"/>
      <c r="AD14" s="627">
        <v>219</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82315</v>
      </c>
      <c r="BH14" s="624"/>
      <c r="BI14" s="624"/>
      <c r="BJ14" s="624"/>
      <c r="BK14" s="624"/>
      <c r="BL14" s="624"/>
      <c r="BM14" s="624"/>
      <c r="BN14" s="625"/>
      <c r="BO14" s="626">
        <v>4.3</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389051</v>
      </c>
      <c r="CS14" s="624"/>
      <c r="CT14" s="624"/>
      <c r="CU14" s="624"/>
      <c r="CV14" s="624"/>
      <c r="CW14" s="624"/>
      <c r="CX14" s="624"/>
      <c r="CY14" s="625"/>
      <c r="CZ14" s="626">
        <v>2.6</v>
      </c>
      <c r="DA14" s="626"/>
      <c r="DB14" s="626"/>
      <c r="DC14" s="626"/>
      <c r="DD14" s="632">
        <v>20335</v>
      </c>
      <c r="DE14" s="624"/>
      <c r="DF14" s="624"/>
      <c r="DG14" s="624"/>
      <c r="DH14" s="624"/>
      <c r="DI14" s="624"/>
      <c r="DJ14" s="624"/>
      <c r="DK14" s="624"/>
      <c r="DL14" s="624"/>
      <c r="DM14" s="624"/>
      <c r="DN14" s="624"/>
      <c r="DO14" s="624"/>
      <c r="DP14" s="625"/>
      <c r="DQ14" s="632">
        <v>362282</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245</v>
      </c>
      <c r="AA15" s="626"/>
      <c r="AB15" s="626"/>
      <c r="AC15" s="626"/>
      <c r="AD15" s="627" t="s">
        <v>245</v>
      </c>
      <c r="AE15" s="627"/>
      <c r="AF15" s="627"/>
      <c r="AG15" s="627"/>
      <c r="AH15" s="627"/>
      <c r="AI15" s="627"/>
      <c r="AJ15" s="627"/>
      <c r="AK15" s="627"/>
      <c r="AL15" s="628" t="s">
        <v>239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155694</v>
      </c>
      <c r="BH15" s="624"/>
      <c r="BI15" s="624"/>
      <c r="BJ15" s="624"/>
      <c r="BK15" s="624"/>
      <c r="BL15" s="624"/>
      <c r="BM15" s="624"/>
      <c r="BN15" s="625"/>
      <c r="BO15" s="626">
        <v>8.1</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1158056</v>
      </c>
      <c r="CS15" s="624"/>
      <c r="CT15" s="624"/>
      <c r="CU15" s="624"/>
      <c r="CV15" s="624"/>
      <c r="CW15" s="624"/>
      <c r="CX15" s="624"/>
      <c r="CY15" s="625"/>
      <c r="CZ15" s="626">
        <v>7.6</v>
      </c>
      <c r="DA15" s="626"/>
      <c r="DB15" s="626"/>
      <c r="DC15" s="626"/>
      <c r="DD15" s="632">
        <v>299389</v>
      </c>
      <c r="DE15" s="624"/>
      <c r="DF15" s="624"/>
      <c r="DG15" s="624"/>
      <c r="DH15" s="624"/>
      <c r="DI15" s="624"/>
      <c r="DJ15" s="624"/>
      <c r="DK15" s="624"/>
      <c r="DL15" s="624"/>
      <c r="DM15" s="624"/>
      <c r="DN15" s="624"/>
      <c r="DO15" s="624"/>
      <c r="DP15" s="625"/>
      <c r="DQ15" s="632">
        <v>721317</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8444</v>
      </c>
      <c r="S16" s="624"/>
      <c r="T16" s="624"/>
      <c r="U16" s="624"/>
      <c r="V16" s="624"/>
      <c r="W16" s="624"/>
      <c r="X16" s="624"/>
      <c r="Y16" s="625"/>
      <c r="Z16" s="626">
        <v>0.1</v>
      </c>
      <c r="AA16" s="626"/>
      <c r="AB16" s="626"/>
      <c r="AC16" s="626"/>
      <c r="AD16" s="627">
        <v>8444</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131</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696980</v>
      </c>
      <c r="CS16" s="624"/>
      <c r="CT16" s="624"/>
      <c r="CU16" s="624"/>
      <c r="CV16" s="624"/>
      <c r="CW16" s="624"/>
      <c r="CX16" s="624"/>
      <c r="CY16" s="625"/>
      <c r="CZ16" s="626">
        <v>4.5999999999999996</v>
      </c>
      <c r="DA16" s="626"/>
      <c r="DB16" s="626"/>
      <c r="DC16" s="626"/>
      <c r="DD16" s="632" t="s">
        <v>239</v>
      </c>
      <c r="DE16" s="624"/>
      <c r="DF16" s="624"/>
      <c r="DG16" s="624"/>
      <c r="DH16" s="624"/>
      <c r="DI16" s="624"/>
      <c r="DJ16" s="624"/>
      <c r="DK16" s="624"/>
      <c r="DL16" s="624"/>
      <c r="DM16" s="624"/>
      <c r="DN16" s="624"/>
      <c r="DO16" s="624"/>
      <c r="DP16" s="625"/>
      <c r="DQ16" s="632">
        <v>68828</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29685</v>
      </c>
      <c r="S17" s="624"/>
      <c r="T17" s="624"/>
      <c r="U17" s="624"/>
      <c r="V17" s="624"/>
      <c r="W17" s="624"/>
      <c r="X17" s="624"/>
      <c r="Y17" s="625"/>
      <c r="Z17" s="626">
        <v>0.2</v>
      </c>
      <c r="AA17" s="626"/>
      <c r="AB17" s="626"/>
      <c r="AC17" s="626"/>
      <c r="AD17" s="627">
        <v>29685</v>
      </c>
      <c r="AE17" s="627"/>
      <c r="AF17" s="627"/>
      <c r="AG17" s="627"/>
      <c r="AH17" s="627"/>
      <c r="AI17" s="627"/>
      <c r="AJ17" s="627"/>
      <c r="AK17" s="627"/>
      <c r="AL17" s="628">
        <v>0.5</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1582725</v>
      </c>
      <c r="CS17" s="624"/>
      <c r="CT17" s="624"/>
      <c r="CU17" s="624"/>
      <c r="CV17" s="624"/>
      <c r="CW17" s="624"/>
      <c r="CX17" s="624"/>
      <c r="CY17" s="625"/>
      <c r="CZ17" s="626">
        <v>10.4</v>
      </c>
      <c r="DA17" s="626"/>
      <c r="DB17" s="626"/>
      <c r="DC17" s="626"/>
      <c r="DD17" s="632" t="s">
        <v>239</v>
      </c>
      <c r="DE17" s="624"/>
      <c r="DF17" s="624"/>
      <c r="DG17" s="624"/>
      <c r="DH17" s="624"/>
      <c r="DI17" s="624"/>
      <c r="DJ17" s="624"/>
      <c r="DK17" s="624"/>
      <c r="DL17" s="624"/>
      <c r="DM17" s="624"/>
      <c r="DN17" s="624"/>
      <c r="DO17" s="624"/>
      <c r="DP17" s="625"/>
      <c r="DQ17" s="632">
        <v>1525223</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14452</v>
      </c>
      <c r="S18" s="624"/>
      <c r="T18" s="624"/>
      <c r="U18" s="624"/>
      <c r="V18" s="624"/>
      <c r="W18" s="624"/>
      <c r="X18" s="624"/>
      <c r="Y18" s="625"/>
      <c r="Z18" s="626">
        <v>0.1</v>
      </c>
      <c r="AA18" s="626"/>
      <c r="AB18" s="626"/>
      <c r="AC18" s="626"/>
      <c r="AD18" s="627">
        <v>14452</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131</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239</v>
      </c>
      <c r="DA18" s="626"/>
      <c r="DB18" s="626"/>
      <c r="DC18" s="626"/>
      <c r="DD18" s="632" t="s">
        <v>245</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13509</v>
      </c>
      <c r="S19" s="624"/>
      <c r="T19" s="624"/>
      <c r="U19" s="624"/>
      <c r="V19" s="624"/>
      <c r="W19" s="624"/>
      <c r="X19" s="624"/>
      <c r="Y19" s="625"/>
      <c r="Z19" s="626">
        <v>0.1</v>
      </c>
      <c r="AA19" s="626"/>
      <c r="AB19" s="626"/>
      <c r="AC19" s="626"/>
      <c r="AD19" s="627">
        <v>13509</v>
      </c>
      <c r="AE19" s="627"/>
      <c r="AF19" s="627"/>
      <c r="AG19" s="627"/>
      <c r="AH19" s="627"/>
      <c r="AI19" s="627"/>
      <c r="AJ19" s="627"/>
      <c r="AK19" s="627"/>
      <c r="AL19" s="628">
        <v>0.2</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2762</v>
      </c>
      <c r="BH19" s="624"/>
      <c r="BI19" s="624"/>
      <c r="BJ19" s="624"/>
      <c r="BK19" s="624"/>
      <c r="BL19" s="624"/>
      <c r="BM19" s="624"/>
      <c r="BN19" s="625"/>
      <c r="BO19" s="626">
        <v>0.1</v>
      </c>
      <c r="BP19" s="626"/>
      <c r="BQ19" s="626"/>
      <c r="BR19" s="626"/>
      <c r="BS19" s="627" t="s">
        <v>131</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245</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943</v>
      </c>
      <c r="S20" s="624"/>
      <c r="T20" s="624"/>
      <c r="U20" s="624"/>
      <c r="V20" s="624"/>
      <c r="W20" s="624"/>
      <c r="X20" s="624"/>
      <c r="Y20" s="625"/>
      <c r="Z20" s="626">
        <v>0</v>
      </c>
      <c r="AA20" s="626"/>
      <c r="AB20" s="626"/>
      <c r="AC20" s="626"/>
      <c r="AD20" s="627">
        <v>943</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2762</v>
      </c>
      <c r="BH20" s="624"/>
      <c r="BI20" s="624"/>
      <c r="BJ20" s="624"/>
      <c r="BK20" s="624"/>
      <c r="BL20" s="624"/>
      <c r="BM20" s="624"/>
      <c r="BN20" s="625"/>
      <c r="BO20" s="626">
        <v>0.1</v>
      </c>
      <c r="BP20" s="626"/>
      <c r="BQ20" s="626"/>
      <c r="BR20" s="626"/>
      <c r="BS20" s="627" t="s">
        <v>131</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15179036</v>
      </c>
      <c r="CS20" s="624"/>
      <c r="CT20" s="624"/>
      <c r="CU20" s="624"/>
      <c r="CV20" s="624"/>
      <c r="CW20" s="624"/>
      <c r="CX20" s="624"/>
      <c r="CY20" s="625"/>
      <c r="CZ20" s="626">
        <v>100</v>
      </c>
      <c r="DA20" s="626"/>
      <c r="DB20" s="626"/>
      <c r="DC20" s="626"/>
      <c r="DD20" s="632">
        <v>1246460</v>
      </c>
      <c r="DE20" s="624"/>
      <c r="DF20" s="624"/>
      <c r="DG20" s="624"/>
      <c r="DH20" s="624"/>
      <c r="DI20" s="624"/>
      <c r="DJ20" s="624"/>
      <c r="DK20" s="624"/>
      <c r="DL20" s="624"/>
      <c r="DM20" s="624"/>
      <c r="DN20" s="624"/>
      <c r="DO20" s="624"/>
      <c r="DP20" s="625"/>
      <c r="DQ20" s="632">
        <v>8260189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4861334</v>
      </c>
      <c r="S21" s="624"/>
      <c r="T21" s="624"/>
      <c r="U21" s="624"/>
      <c r="V21" s="624"/>
      <c r="W21" s="624"/>
      <c r="X21" s="624"/>
      <c r="Y21" s="625"/>
      <c r="Z21" s="626">
        <v>30.4</v>
      </c>
      <c r="AA21" s="626"/>
      <c r="AB21" s="626"/>
      <c r="AC21" s="626"/>
      <c r="AD21" s="627">
        <v>3690944</v>
      </c>
      <c r="AE21" s="627"/>
      <c r="AF21" s="627"/>
      <c r="AG21" s="627"/>
      <c r="AH21" s="627"/>
      <c r="AI21" s="627"/>
      <c r="AJ21" s="627"/>
      <c r="AK21" s="627"/>
      <c r="AL21" s="628">
        <v>58.5</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2762</v>
      </c>
      <c r="BH21" s="624"/>
      <c r="BI21" s="624"/>
      <c r="BJ21" s="624"/>
      <c r="BK21" s="624"/>
      <c r="BL21" s="624"/>
      <c r="BM21" s="624"/>
      <c r="BN21" s="625"/>
      <c r="BO21" s="626">
        <v>0.1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3690944</v>
      </c>
      <c r="S22" s="624"/>
      <c r="T22" s="624"/>
      <c r="U22" s="624"/>
      <c r="V22" s="624"/>
      <c r="W22" s="624"/>
      <c r="X22" s="624"/>
      <c r="Y22" s="625"/>
      <c r="Z22" s="626">
        <v>23.1</v>
      </c>
      <c r="AA22" s="626"/>
      <c r="AB22" s="626"/>
      <c r="AC22" s="626"/>
      <c r="AD22" s="627">
        <v>3690944</v>
      </c>
      <c r="AE22" s="627"/>
      <c r="AF22" s="627"/>
      <c r="AG22" s="627"/>
      <c r="AH22" s="627"/>
      <c r="AI22" s="627"/>
      <c r="AJ22" s="627"/>
      <c r="AK22" s="627"/>
      <c r="AL22" s="628">
        <v>58.5</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1170390</v>
      </c>
      <c r="S23" s="624"/>
      <c r="T23" s="624"/>
      <c r="U23" s="624"/>
      <c r="V23" s="624"/>
      <c r="W23" s="624"/>
      <c r="X23" s="624"/>
      <c r="Y23" s="625"/>
      <c r="Z23" s="626">
        <v>7.3</v>
      </c>
      <c r="AA23" s="626"/>
      <c r="AB23" s="626"/>
      <c r="AC23" s="626"/>
      <c r="AD23" s="627" t="s">
        <v>239</v>
      </c>
      <c r="AE23" s="627"/>
      <c r="AF23" s="627"/>
      <c r="AG23" s="627"/>
      <c r="AH23" s="627"/>
      <c r="AI23" s="627"/>
      <c r="AJ23" s="627"/>
      <c r="AK23" s="627"/>
      <c r="AL23" s="628" t="s">
        <v>239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245</v>
      </c>
      <c r="BP23" s="626"/>
      <c r="BQ23" s="626"/>
      <c r="BR23" s="626"/>
      <c r="BS23" s="627" t="s">
        <v>245</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245</v>
      </c>
      <c r="AA24" s="626"/>
      <c r="AB24" s="626"/>
      <c r="AC24" s="626"/>
      <c r="AD24" s="627" t="s">
        <v>239</v>
      </c>
      <c r="AE24" s="627"/>
      <c r="AF24" s="627"/>
      <c r="AG24" s="627"/>
      <c r="AH24" s="627"/>
      <c r="AI24" s="627"/>
      <c r="AJ24" s="627"/>
      <c r="AK24" s="627"/>
      <c r="AL24" s="628" t="s">
        <v>239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239</v>
      </c>
      <c r="BP24" s="626"/>
      <c r="BQ24" s="626"/>
      <c r="BR24" s="626"/>
      <c r="BS24" s="627" t="s">
        <v>245</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6130729</v>
      </c>
      <c r="CS24" s="613"/>
      <c r="CT24" s="613"/>
      <c r="CU24" s="613"/>
      <c r="CV24" s="613"/>
      <c r="CW24" s="613"/>
      <c r="CX24" s="613"/>
      <c r="CY24" s="614"/>
      <c r="CZ24" s="617">
        <v>40.4</v>
      </c>
      <c r="DA24" s="618"/>
      <c r="DB24" s="618"/>
      <c r="DC24" s="634"/>
      <c r="DD24" s="653">
        <v>3852918</v>
      </c>
      <c r="DE24" s="613"/>
      <c r="DF24" s="613"/>
      <c r="DG24" s="613"/>
      <c r="DH24" s="613"/>
      <c r="DI24" s="613"/>
      <c r="DJ24" s="613"/>
      <c r="DK24" s="614"/>
      <c r="DL24" s="653">
        <v>3496827</v>
      </c>
      <c r="DM24" s="613"/>
      <c r="DN24" s="613"/>
      <c r="DO24" s="613"/>
      <c r="DP24" s="613"/>
      <c r="DQ24" s="613"/>
      <c r="DR24" s="613"/>
      <c r="DS24" s="613"/>
      <c r="DT24" s="613"/>
      <c r="DU24" s="613"/>
      <c r="DV24" s="614"/>
      <c r="DW24" s="617">
        <v>54.7</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7450963</v>
      </c>
      <c r="S25" s="624"/>
      <c r="T25" s="624"/>
      <c r="U25" s="624"/>
      <c r="V25" s="624"/>
      <c r="W25" s="624"/>
      <c r="X25" s="624"/>
      <c r="Y25" s="625"/>
      <c r="Z25" s="626">
        <v>46.6</v>
      </c>
      <c r="AA25" s="626"/>
      <c r="AB25" s="626"/>
      <c r="AC25" s="626"/>
      <c r="AD25" s="627">
        <v>6280573</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239</v>
      </c>
      <c r="BP25" s="626"/>
      <c r="BQ25" s="626"/>
      <c r="BR25" s="626"/>
      <c r="BS25" s="627" t="s">
        <v>239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1915569</v>
      </c>
      <c r="CS25" s="654"/>
      <c r="CT25" s="654"/>
      <c r="CU25" s="654"/>
      <c r="CV25" s="654"/>
      <c r="CW25" s="654"/>
      <c r="CX25" s="654"/>
      <c r="CY25" s="655"/>
      <c r="CZ25" s="628">
        <v>12.6</v>
      </c>
      <c r="DA25" s="656"/>
      <c r="DB25" s="656"/>
      <c r="DC25" s="658"/>
      <c r="DD25" s="632">
        <v>1707754</v>
      </c>
      <c r="DE25" s="654"/>
      <c r="DF25" s="654"/>
      <c r="DG25" s="654"/>
      <c r="DH25" s="654"/>
      <c r="DI25" s="654"/>
      <c r="DJ25" s="654"/>
      <c r="DK25" s="655"/>
      <c r="DL25" s="632">
        <v>1391473</v>
      </c>
      <c r="DM25" s="654"/>
      <c r="DN25" s="654"/>
      <c r="DO25" s="654"/>
      <c r="DP25" s="654"/>
      <c r="DQ25" s="654"/>
      <c r="DR25" s="654"/>
      <c r="DS25" s="654"/>
      <c r="DT25" s="654"/>
      <c r="DU25" s="654"/>
      <c r="DV25" s="655"/>
      <c r="DW25" s="628">
        <v>21.8</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2549</v>
      </c>
      <c r="S26" s="624"/>
      <c r="T26" s="624"/>
      <c r="U26" s="624"/>
      <c r="V26" s="624"/>
      <c r="W26" s="624"/>
      <c r="X26" s="624"/>
      <c r="Y26" s="625"/>
      <c r="Z26" s="626">
        <v>0</v>
      </c>
      <c r="AA26" s="626"/>
      <c r="AB26" s="626"/>
      <c r="AC26" s="626"/>
      <c r="AD26" s="627">
        <v>2549</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245</v>
      </c>
      <c r="BP26" s="626"/>
      <c r="BQ26" s="626"/>
      <c r="BR26" s="626"/>
      <c r="BS26" s="627" t="s">
        <v>239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1039637</v>
      </c>
      <c r="CS26" s="624"/>
      <c r="CT26" s="624"/>
      <c r="CU26" s="624"/>
      <c r="CV26" s="624"/>
      <c r="CW26" s="624"/>
      <c r="CX26" s="624"/>
      <c r="CY26" s="625"/>
      <c r="CZ26" s="628">
        <v>6.8</v>
      </c>
      <c r="DA26" s="656"/>
      <c r="DB26" s="656"/>
      <c r="DC26" s="658"/>
      <c r="DD26" s="632">
        <v>923642</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279173</v>
      </c>
      <c r="S27" s="624"/>
      <c r="T27" s="624"/>
      <c r="U27" s="624"/>
      <c r="V27" s="624"/>
      <c r="W27" s="624"/>
      <c r="X27" s="624"/>
      <c r="Y27" s="625"/>
      <c r="Z27" s="626">
        <v>1.7</v>
      </c>
      <c r="AA27" s="626"/>
      <c r="AB27" s="626"/>
      <c r="AC27" s="626"/>
      <c r="AD27" s="627" t="s">
        <v>239</v>
      </c>
      <c r="AE27" s="627"/>
      <c r="AF27" s="627"/>
      <c r="AG27" s="627"/>
      <c r="AH27" s="627"/>
      <c r="AI27" s="627"/>
      <c r="AJ27" s="627"/>
      <c r="AK27" s="627"/>
      <c r="AL27" s="628" t="s">
        <v>131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1929709</v>
      </c>
      <c r="BH27" s="624"/>
      <c r="BI27" s="624"/>
      <c r="BJ27" s="624"/>
      <c r="BK27" s="624"/>
      <c r="BL27" s="624"/>
      <c r="BM27" s="624"/>
      <c r="BN27" s="625"/>
      <c r="BO27" s="626">
        <v>100</v>
      </c>
      <c r="BP27" s="626"/>
      <c r="BQ27" s="626"/>
      <c r="BR27" s="626"/>
      <c r="BS27" s="627">
        <v>18359</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2632435</v>
      </c>
      <c r="CS27" s="654"/>
      <c r="CT27" s="654"/>
      <c r="CU27" s="654"/>
      <c r="CV27" s="654"/>
      <c r="CW27" s="654"/>
      <c r="CX27" s="654"/>
      <c r="CY27" s="655"/>
      <c r="CZ27" s="628">
        <v>17.3</v>
      </c>
      <c r="DA27" s="656"/>
      <c r="DB27" s="656"/>
      <c r="DC27" s="658"/>
      <c r="DD27" s="632">
        <v>619941</v>
      </c>
      <c r="DE27" s="654"/>
      <c r="DF27" s="654"/>
      <c r="DG27" s="654"/>
      <c r="DH27" s="654"/>
      <c r="DI27" s="654"/>
      <c r="DJ27" s="654"/>
      <c r="DK27" s="655"/>
      <c r="DL27" s="632">
        <v>582338</v>
      </c>
      <c r="DM27" s="654"/>
      <c r="DN27" s="654"/>
      <c r="DO27" s="654"/>
      <c r="DP27" s="654"/>
      <c r="DQ27" s="654"/>
      <c r="DR27" s="654"/>
      <c r="DS27" s="654"/>
      <c r="DT27" s="654"/>
      <c r="DU27" s="654"/>
      <c r="DV27" s="655"/>
      <c r="DW27" s="628">
        <v>9.1</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104921</v>
      </c>
      <c r="S28" s="624"/>
      <c r="T28" s="624"/>
      <c r="U28" s="624"/>
      <c r="V28" s="624"/>
      <c r="W28" s="624"/>
      <c r="X28" s="624"/>
      <c r="Y28" s="625"/>
      <c r="Z28" s="626">
        <v>0.7</v>
      </c>
      <c r="AA28" s="626"/>
      <c r="AB28" s="626"/>
      <c r="AC28" s="626"/>
      <c r="AD28" s="627">
        <v>22743</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1582725</v>
      </c>
      <c r="CS28" s="624"/>
      <c r="CT28" s="624"/>
      <c r="CU28" s="624"/>
      <c r="CV28" s="624"/>
      <c r="CW28" s="624"/>
      <c r="CX28" s="624"/>
      <c r="CY28" s="625"/>
      <c r="CZ28" s="628">
        <v>10.4</v>
      </c>
      <c r="DA28" s="656"/>
      <c r="DB28" s="656"/>
      <c r="DC28" s="658"/>
      <c r="DD28" s="632">
        <v>1525223</v>
      </c>
      <c r="DE28" s="624"/>
      <c r="DF28" s="624"/>
      <c r="DG28" s="624"/>
      <c r="DH28" s="624"/>
      <c r="DI28" s="624"/>
      <c r="DJ28" s="624"/>
      <c r="DK28" s="625"/>
      <c r="DL28" s="632">
        <v>1523016</v>
      </c>
      <c r="DM28" s="624"/>
      <c r="DN28" s="624"/>
      <c r="DO28" s="624"/>
      <c r="DP28" s="624"/>
      <c r="DQ28" s="624"/>
      <c r="DR28" s="624"/>
      <c r="DS28" s="624"/>
      <c r="DT28" s="624"/>
      <c r="DU28" s="624"/>
      <c r="DV28" s="625"/>
      <c r="DW28" s="628">
        <v>23.8</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41853</v>
      </c>
      <c r="S29" s="624"/>
      <c r="T29" s="624"/>
      <c r="U29" s="624"/>
      <c r="V29" s="624"/>
      <c r="W29" s="624"/>
      <c r="X29" s="624"/>
      <c r="Y29" s="625"/>
      <c r="Z29" s="626">
        <v>0.3</v>
      </c>
      <c r="AA29" s="626"/>
      <c r="AB29" s="626"/>
      <c r="AC29" s="626"/>
      <c r="AD29" s="627" t="s">
        <v>131</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1582725</v>
      </c>
      <c r="CS29" s="654"/>
      <c r="CT29" s="654"/>
      <c r="CU29" s="654"/>
      <c r="CV29" s="654"/>
      <c r="CW29" s="654"/>
      <c r="CX29" s="654"/>
      <c r="CY29" s="655"/>
      <c r="CZ29" s="628">
        <v>10.4</v>
      </c>
      <c r="DA29" s="656"/>
      <c r="DB29" s="656"/>
      <c r="DC29" s="658"/>
      <c r="DD29" s="632">
        <v>1525223</v>
      </c>
      <c r="DE29" s="654"/>
      <c r="DF29" s="654"/>
      <c r="DG29" s="654"/>
      <c r="DH29" s="654"/>
      <c r="DI29" s="654"/>
      <c r="DJ29" s="654"/>
      <c r="DK29" s="655"/>
      <c r="DL29" s="632">
        <v>1523016</v>
      </c>
      <c r="DM29" s="654"/>
      <c r="DN29" s="654"/>
      <c r="DO29" s="654"/>
      <c r="DP29" s="654"/>
      <c r="DQ29" s="654"/>
      <c r="DR29" s="654"/>
      <c r="DS29" s="654"/>
      <c r="DT29" s="654"/>
      <c r="DU29" s="654"/>
      <c r="DV29" s="655"/>
      <c r="DW29" s="628">
        <v>23.8</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2441382</v>
      </c>
      <c r="S30" s="624"/>
      <c r="T30" s="624"/>
      <c r="U30" s="624"/>
      <c r="V30" s="624"/>
      <c r="W30" s="624"/>
      <c r="X30" s="624"/>
      <c r="Y30" s="625"/>
      <c r="Z30" s="626">
        <v>15.3</v>
      </c>
      <c r="AA30" s="626"/>
      <c r="AB30" s="626"/>
      <c r="AC30" s="626"/>
      <c r="AD30" s="627" t="s">
        <v>131</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1543960</v>
      </c>
      <c r="CS30" s="624"/>
      <c r="CT30" s="624"/>
      <c r="CU30" s="624"/>
      <c r="CV30" s="624"/>
      <c r="CW30" s="624"/>
      <c r="CX30" s="624"/>
      <c r="CY30" s="625"/>
      <c r="CZ30" s="628">
        <v>10.199999999999999</v>
      </c>
      <c r="DA30" s="656"/>
      <c r="DB30" s="656"/>
      <c r="DC30" s="658"/>
      <c r="DD30" s="632">
        <v>1487018</v>
      </c>
      <c r="DE30" s="624"/>
      <c r="DF30" s="624"/>
      <c r="DG30" s="624"/>
      <c r="DH30" s="624"/>
      <c r="DI30" s="624"/>
      <c r="DJ30" s="624"/>
      <c r="DK30" s="625"/>
      <c r="DL30" s="632">
        <v>1487018</v>
      </c>
      <c r="DM30" s="624"/>
      <c r="DN30" s="624"/>
      <c r="DO30" s="624"/>
      <c r="DP30" s="624"/>
      <c r="DQ30" s="624"/>
      <c r="DR30" s="624"/>
      <c r="DS30" s="624"/>
      <c r="DT30" s="624"/>
      <c r="DU30" s="624"/>
      <c r="DV30" s="625"/>
      <c r="DW30" s="628">
        <v>23.3</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239</v>
      </c>
      <c r="AA31" s="626"/>
      <c r="AB31" s="626"/>
      <c r="AC31" s="626"/>
      <c r="AD31" s="627" t="s">
        <v>131</v>
      </c>
      <c r="AE31" s="627"/>
      <c r="AF31" s="627"/>
      <c r="AG31" s="627"/>
      <c r="AH31" s="627"/>
      <c r="AI31" s="627"/>
      <c r="AJ31" s="627"/>
      <c r="AK31" s="627"/>
      <c r="AL31" s="628" t="s">
        <v>131</v>
      </c>
      <c r="AM31" s="629"/>
      <c r="AN31" s="629"/>
      <c r="AO31" s="630"/>
      <c r="AP31" s="667" t="s">
        <v>316</v>
      </c>
      <c r="AQ31" s="668"/>
      <c r="AR31" s="668"/>
      <c r="AS31" s="668"/>
      <c r="AT31" s="673" t="s">
        <v>317</v>
      </c>
      <c r="AU31" s="218"/>
      <c r="AV31" s="218"/>
      <c r="AW31" s="218"/>
      <c r="AX31" s="609" t="s">
        <v>191</v>
      </c>
      <c r="AY31" s="610"/>
      <c r="AZ31" s="610"/>
      <c r="BA31" s="610"/>
      <c r="BB31" s="610"/>
      <c r="BC31" s="610"/>
      <c r="BD31" s="610"/>
      <c r="BE31" s="610"/>
      <c r="BF31" s="611"/>
      <c r="BG31" s="676">
        <v>99.1</v>
      </c>
      <c r="BH31" s="677"/>
      <c r="BI31" s="677"/>
      <c r="BJ31" s="677"/>
      <c r="BK31" s="677"/>
      <c r="BL31" s="677"/>
      <c r="BM31" s="618">
        <v>97.6</v>
      </c>
      <c r="BN31" s="677"/>
      <c r="BO31" s="677"/>
      <c r="BP31" s="677"/>
      <c r="BQ31" s="678"/>
      <c r="BR31" s="676">
        <v>99.1</v>
      </c>
      <c r="BS31" s="677"/>
      <c r="BT31" s="677"/>
      <c r="BU31" s="677"/>
      <c r="BV31" s="677"/>
      <c r="BW31" s="677"/>
      <c r="BX31" s="618">
        <v>97.4</v>
      </c>
      <c r="BY31" s="677"/>
      <c r="BZ31" s="677"/>
      <c r="CA31" s="677"/>
      <c r="CB31" s="678"/>
      <c r="CD31" s="663"/>
      <c r="CE31" s="664"/>
      <c r="CF31" s="620" t="s">
        <v>318</v>
      </c>
      <c r="CG31" s="621"/>
      <c r="CH31" s="621"/>
      <c r="CI31" s="621"/>
      <c r="CJ31" s="621"/>
      <c r="CK31" s="621"/>
      <c r="CL31" s="621"/>
      <c r="CM31" s="621"/>
      <c r="CN31" s="621"/>
      <c r="CO31" s="621"/>
      <c r="CP31" s="621"/>
      <c r="CQ31" s="622"/>
      <c r="CR31" s="623">
        <v>38765</v>
      </c>
      <c r="CS31" s="654"/>
      <c r="CT31" s="654"/>
      <c r="CU31" s="654"/>
      <c r="CV31" s="654"/>
      <c r="CW31" s="654"/>
      <c r="CX31" s="654"/>
      <c r="CY31" s="655"/>
      <c r="CZ31" s="628">
        <v>0.3</v>
      </c>
      <c r="DA31" s="656"/>
      <c r="DB31" s="656"/>
      <c r="DC31" s="658"/>
      <c r="DD31" s="632">
        <v>38205</v>
      </c>
      <c r="DE31" s="654"/>
      <c r="DF31" s="654"/>
      <c r="DG31" s="654"/>
      <c r="DH31" s="654"/>
      <c r="DI31" s="654"/>
      <c r="DJ31" s="654"/>
      <c r="DK31" s="655"/>
      <c r="DL31" s="632">
        <v>35998</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1486968</v>
      </c>
      <c r="S32" s="624"/>
      <c r="T32" s="624"/>
      <c r="U32" s="624"/>
      <c r="V32" s="624"/>
      <c r="W32" s="624"/>
      <c r="X32" s="624"/>
      <c r="Y32" s="625"/>
      <c r="Z32" s="626">
        <v>9.3000000000000007</v>
      </c>
      <c r="AA32" s="626"/>
      <c r="AB32" s="626"/>
      <c r="AC32" s="626"/>
      <c r="AD32" s="627" t="s">
        <v>245</v>
      </c>
      <c r="AE32" s="627"/>
      <c r="AF32" s="627"/>
      <c r="AG32" s="627"/>
      <c r="AH32" s="627"/>
      <c r="AI32" s="627"/>
      <c r="AJ32" s="627"/>
      <c r="AK32" s="627"/>
      <c r="AL32" s="628" t="s">
        <v>239</v>
      </c>
      <c r="AM32" s="629"/>
      <c r="AN32" s="629"/>
      <c r="AO32" s="630"/>
      <c r="AP32" s="669"/>
      <c r="AQ32" s="670"/>
      <c r="AR32" s="670"/>
      <c r="AS32" s="670"/>
      <c r="AT32" s="674"/>
      <c r="AU32" s="214" t="s">
        <v>320</v>
      </c>
      <c r="AX32" s="620" t="s">
        <v>321</v>
      </c>
      <c r="AY32" s="621"/>
      <c r="AZ32" s="621"/>
      <c r="BA32" s="621"/>
      <c r="BB32" s="621"/>
      <c r="BC32" s="621"/>
      <c r="BD32" s="621"/>
      <c r="BE32" s="621"/>
      <c r="BF32" s="622"/>
      <c r="BG32" s="679">
        <v>99</v>
      </c>
      <c r="BH32" s="654"/>
      <c r="BI32" s="654"/>
      <c r="BJ32" s="654"/>
      <c r="BK32" s="654"/>
      <c r="BL32" s="654"/>
      <c r="BM32" s="629">
        <v>97.4</v>
      </c>
      <c r="BN32" s="654"/>
      <c r="BO32" s="654"/>
      <c r="BP32" s="654"/>
      <c r="BQ32" s="680"/>
      <c r="BR32" s="679">
        <v>98.9</v>
      </c>
      <c r="BS32" s="654"/>
      <c r="BT32" s="654"/>
      <c r="BU32" s="654"/>
      <c r="BV32" s="654"/>
      <c r="BW32" s="654"/>
      <c r="BX32" s="629">
        <v>96.8</v>
      </c>
      <c r="BY32" s="654"/>
      <c r="BZ32" s="654"/>
      <c r="CA32" s="654"/>
      <c r="CB32" s="680"/>
      <c r="CD32" s="665"/>
      <c r="CE32" s="666"/>
      <c r="CF32" s="620" t="s">
        <v>322</v>
      </c>
      <c r="CG32" s="621"/>
      <c r="CH32" s="621"/>
      <c r="CI32" s="621"/>
      <c r="CJ32" s="621"/>
      <c r="CK32" s="621"/>
      <c r="CL32" s="621"/>
      <c r="CM32" s="621"/>
      <c r="CN32" s="621"/>
      <c r="CO32" s="621"/>
      <c r="CP32" s="621"/>
      <c r="CQ32" s="622"/>
      <c r="CR32" s="623" t="s">
        <v>245</v>
      </c>
      <c r="CS32" s="624"/>
      <c r="CT32" s="624"/>
      <c r="CU32" s="624"/>
      <c r="CV32" s="624"/>
      <c r="CW32" s="624"/>
      <c r="CX32" s="624"/>
      <c r="CY32" s="625"/>
      <c r="CZ32" s="628" t="s">
        <v>239</v>
      </c>
      <c r="DA32" s="656"/>
      <c r="DB32" s="656"/>
      <c r="DC32" s="658"/>
      <c r="DD32" s="632" t="s">
        <v>239</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76373</v>
      </c>
      <c r="S33" s="624"/>
      <c r="T33" s="624"/>
      <c r="U33" s="624"/>
      <c r="V33" s="624"/>
      <c r="W33" s="624"/>
      <c r="X33" s="624"/>
      <c r="Y33" s="625"/>
      <c r="Z33" s="626">
        <v>0.5</v>
      </c>
      <c r="AA33" s="626"/>
      <c r="AB33" s="626"/>
      <c r="AC33" s="626"/>
      <c r="AD33" s="627">
        <v>5838</v>
      </c>
      <c r="AE33" s="627"/>
      <c r="AF33" s="627"/>
      <c r="AG33" s="627"/>
      <c r="AH33" s="627"/>
      <c r="AI33" s="627"/>
      <c r="AJ33" s="627"/>
      <c r="AK33" s="627"/>
      <c r="AL33" s="628">
        <v>0.1</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99.1</v>
      </c>
      <c r="BH33" s="682"/>
      <c r="BI33" s="682"/>
      <c r="BJ33" s="682"/>
      <c r="BK33" s="682"/>
      <c r="BL33" s="682"/>
      <c r="BM33" s="683">
        <v>97.4</v>
      </c>
      <c r="BN33" s="682"/>
      <c r="BO33" s="682"/>
      <c r="BP33" s="682"/>
      <c r="BQ33" s="684"/>
      <c r="BR33" s="681">
        <v>99.2</v>
      </c>
      <c r="BS33" s="682"/>
      <c r="BT33" s="682"/>
      <c r="BU33" s="682"/>
      <c r="BV33" s="682"/>
      <c r="BW33" s="682"/>
      <c r="BX33" s="683">
        <v>97.5</v>
      </c>
      <c r="BY33" s="682"/>
      <c r="BZ33" s="682"/>
      <c r="CA33" s="682"/>
      <c r="CB33" s="684"/>
      <c r="CD33" s="620" t="s">
        <v>325</v>
      </c>
      <c r="CE33" s="621"/>
      <c r="CF33" s="621"/>
      <c r="CG33" s="621"/>
      <c r="CH33" s="621"/>
      <c r="CI33" s="621"/>
      <c r="CJ33" s="621"/>
      <c r="CK33" s="621"/>
      <c r="CL33" s="621"/>
      <c r="CM33" s="621"/>
      <c r="CN33" s="621"/>
      <c r="CO33" s="621"/>
      <c r="CP33" s="621"/>
      <c r="CQ33" s="622"/>
      <c r="CR33" s="623">
        <v>7104867</v>
      </c>
      <c r="CS33" s="654"/>
      <c r="CT33" s="654"/>
      <c r="CU33" s="654"/>
      <c r="CV33" s="654"/>
      <c r="CW33" s="654"/>
      <c r="CX33" s="654"/>
      <c r="CY33" s="655"/>
      <c r="CZ33" s="628">
        <v>46.8</v>
      </c>
      <c r="DA33" s="656"/>
      <c r="DB33" s="656"/>
      <c r="DC33" s="658"/>
      <c r="DD33" s="632">
        <v>4223530</v>
      </c>
      <c r="DE33" s="654"/>
      <c r="DF33" s="654"/>
      <c r="DG33" s="654"/>
      <c r="DH33" s="654"/>
      <c r="DI33" s="654"/>
      <c r="DJ33" s="654"/>
      <c r="DK33" s="655"/>
      <c r="DL33" s="632">
        <v>2628429</v>
      </c>
      <c r="DM33" s="654"/>
      <c r="DN33" s="654"/>
      <c r="DO33" s="654"/>
      <c r="DP33" s="654"/>
      <c r="DQ33" s="654"/>
      <c r="DR33" s="654"/>
      <c r="DS33" s="654"/>
      <c r="DT33" s="654"/>
      <c r="DU33" s="654"/>
      <c r="DV33" s="655"/>
      <c r="DW33" s="628">
        <v>41.1</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1121065</v>
      </c>
      <c r="S34" s="624"/>
      <c r="T34" s="624"/>
      <c r="U34" s="624"/>
      <c r="V34" s="624"/>
      <c r="W34" s="624"/>
      <c r="X34" s="624"/>
      <c r="Y34" s="625"/>
      <c r="Z34" s="626">
        <v>7</v>
      </c>
      <c r="AA34" s="626"/>
      <c r="AB34" s="626"/>
      <c r="AC34" s="626"/>
      <c r="AD34" s="627" t="s">
        <v>239</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1967530</v>
      </c>
      <c r="CS34" s="624"/>
      <c r="CT34" s="624"/>
      <c r="CU34" s="624"/>
      <c r="CV34" s="624"/>
      <c r="CW34" s="624"/>
      <c r="CX34" s="624"/>
      <c r="CY34" s="625"/>
      <c r="CZ34" s="628">
        <v>13</v>
      </c>
      <c r="DA34" s="656"/>
      <c r="DB34" s="656"/>
      <c r="DC34" s="658"/>
      <c r="DD34" s="632">
        <v>935235</v>
      </c>
      <c r="DE34" s="624"/>
      <c r="DF34" s="624"/>
      <c r="DG34" s="624"/>
      <c r="DH34" s="624"/>
      <c r="DI34" s="624"/>
      <c r="DJ34" s="624"/>
      <c r="DK34" s="625"/>
      <c r="DL34" s="632">
        <v>635092</v>
      </c>
      <c r="DM34" s="624"/>
      <c r="DN34" s="624"/>
      <c r="DO34" s="624"/>
      <c r="DP34" s="624"/>
      <c r="DQ34" s="624"/>
      <c r="DR34" s="624"/>
      <c r="DS34" s="624"/>
      <c r="DT34" s="624"/>
      <c r="DU34" s="624"/>
      <c r="DV34" s="625"/>
      <c r="DW34" s="628">
        <v>9.9</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937672</v>
      </c>
      <c r="S35" s="624"/>
      <c r="T35" s="624"/>
      <c r="U35" s="624"/>
      <c r="V35" s="624"/>
      <c r="W35" s="624"/>
      <c r="X35" s="624"/>
      <c r="Y35" s="625"/>
      <c r="Z35" s="626">
        <v>5.9</v>
      </c>
      <c r="AA35" s="626"/>
      <c r="AB35" s="626"/>
      <c r="AC35" s="626"/>
      <c r="AD35" s="627" t="s">
        <v>239</v>
      </c>
      <c r="AE35" s="627"/>
      <c r="AF35" s="627"/>
      <c r="AG35" s="627"/>
      <c r="AH35" s="627"/>
      <c r="AI35" s="627"/>
      <c r="AJ35" s="627"/>
      <c r="AK35" s="627"/>
      <c r="AL35" s="628" t="s">
        <v>245</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120054</v>
      </c>
      <c r="CS35" s="654"/>
      <c r="CT35" s="654"/>
      <c r="CU35" s="654"/>
      <c r="CV35" s="654"/>
      <c r="CW35" s="654"/>
      <c r="CX35" s="654"/>
      <c r="CY35" s="655"/>
      <c r="CZ35" s="628">
        <v>0.8</v>
      </c>
      <c r="DA35" s="656"/>
      <c r="DB35" s="656"/>
      <c r="DC35" s="658"/>
      <c r="DD35" s="632">
        <v>73320</v>
      </c>
      <c r="DE35" s="654"/>
      <c r="DF35" s="654"/>
      <c r="DG35" s="654"/>
      <c r="DH35" s="654"/>
      <c r="DI35" s="654"/>
      <c r="DJ35" s="654"/>
      <c r="DK35" s="655"/>
      <c r="DL35" s="632">
        <v>71827</v>
      </c>
      <c r="DM35" s="654"/>
      <c r="DN35" s="654"/>
      <c r="DO35" s="654"/>
      <c r="DP35" s="654"/>
      <c r="DQ35" s="654"/>
      <c r="DR35" s="654"/>
      <c r="DS35" s="654"/>
      <c r="DT35" s="654"/>
      <c r="DU35" s="654"/>
      <c r="DV35" s="655"/>
      <c r="DW35" s="628">
        <v>1.1000000000000001</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730402</v>
      </c>
      <c r="S36" s="624"/>
      <c r="T36" s="624"/>
      <c r="U36" s="624"/>
      <c r="V36" s="624"/>
      <c r="W36" s="624"/>
      <c r="X36" s="624"/>
      <c r="Y36" s="625"/>
      <c r="Z36" s="626">
        <v>4.5999999999999996</v>
      </c>
      <c r="AA36" s="626"/>
      <c r="AB36" s="626"/>
      <c r="AC36" s="626"/>
      <c r="AD36" s="627" t="s">
        <v>239</v>
      </c>
      <c r="AE36" s="627"/>
      <c r="AF36" s="627"/>
      <c r="AG36" s="627"/>
      <c r="AH36" s="627"/>
      <c r="AI36" s="627"/>
      <c r="AJ36" s="627"/>
      <c r="AK36" s="627"/>
      <c r="AL36" s="628" t="s">
        <v>239</v>
      </c>
      <c r="AM36" s="629"/>
      <c r="AN36" s="629"/>
      <c r="AO36" s="630"/>
      <c r="AP36" s="222"/>
      <c r="AQ36" s="685" t="s">
        <v>333</v>
      </c>
      <c r="AR36" s="686"/>
      <c r="AS36" s="686"/>
      <c r="AT36" s="686"/>
      <c r="AU36" s="686"/>
      <c r="AV36" s="686"/>
      <c r="AW36" s="686"/>
      <c r="AX36" s="686"/>
      <c r="AY36" s="687"/>
      <c r="AZ36" s="612">
        <v>1432080</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23298</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1714684</v>
      </c>
      <c r="CS36" s="624"/>
      <c r="CT36" s="624"/>
      <c r="CU36" s="624"/>
      <c r="CV36" s="624"/>
      <c r="CW36" s="624"/>
      <c r="CX36" s="624"/>
      <c r="CY36" s="625"/>
      <c r="CZ36" s="628">
        <v>11.3</v>
      </c>
      <c r="DA36" s="656"/>
      <c r="DB36" s="656"/>
      <c r="DC36" s="658"/>
      <c r="DD36" s="632">
        <v>1340649</v>
      </c>
      <c r="DE36" s="624"/>
      <c r="DF36" s="624"/>
      <c r="DG36" s="624"/>
      <c r="DH36" s="624"/>
      <c r="DI36" s="624"/>
      <c r="DJ36" s="624"/>
      <c r="DK36" s="625"/>
      <c r="DL36" s="632">
        <v>949677</v>
      </c>
      <c r="DM36" s="624"/>
      <c r="DN36" s="624"/>
      <c r="DO36" s="624"/>
      <c r="DP36" s="624"/>
      <c r="DQ36" s="624"/>
      <c r="DR36" s="624"/>
      <c r="DS36" s="624"/>
      <c r="DT36" s="624"/>
      <c r="DU36" s="624"/>
      <c r="DV36" s="625"/>
      <c r="DW36" s="628">
        <v>14.9</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172267</v>
      </c>
      <c r="S37" s="624"/>
      <c r="T37" s="624"/>
      <c r="U37" s="624"/>
      <c r="V37" s="624"/>
      <c r="W37" s="624"/>
      <c r="X37" s="624"/>
      <c r="Y37" s="625"/>
      <c r="Z37" s="626">
        <v>1.1000000000000001</v>
      </c>
      <c r="AA37" s="626"/>
      <c r="AB37" s="626"/>
      <c r="AC37" s="626"/>
      <c r="AD37" s="627">
        <v>1369</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241770</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-19151</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678410</v>
      </c>
      <c r="CS37" s="654"/>
      <c r="CT37" s="654"/>
      <c r="CU37" s="654"/>
      <c r="CV37" s="654"/>
      <c r="CW37" s="654"/>
      <c r="CX37" s="654"/>
      <c r="CY37" s="655"/>
      <c r="CZ37" s="628">
        <v>4.5</v>
      </c>
      <c r="DA37" s="656"/>
      <c r="DB37" s="656"/>
      <c r="DC37" s="658"/>
      <c r="DD37" s="632">
        <v>567320</v>
      </c>
      <c r="DE37" s="654"/>
      <c r="DF37" s="654"/>
      <c r="DG37" s="654"/>
      <c r="DH37" s="654"/>
      <c r="DI37" s="654"/>
      <c r="DJ37" s="654"/>
      <c r="DK37" s="655"/>
      <c r="DL37" s="632">
        <v>513570</v>
      </c>
      <c r="DM37" s="654"/>
      <c r="DN37" s="654"/>
      <c r="DO37" s="654"/>
      <c r="DP37" s="654"/>
      <c r="DQ37" s="654"/>
      <c r="DR37" s="654"/>
      <c r="DS37" s="654"/>
      <c r="DT37" s="654"/>
      <c r="DU37" s="654"/>
      <c r="DV37" s="655"/>
      <c r="DW37" s="628">
        <v>8</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1155536</v>
      </c>
      <c r="S38" s="624"/>
      <c r="T38" s="624"/>
      <c r="U38" s="624"/>
      <c r="V38" s="624"/>
      <c r="W38" s="624"/>
      <c r="X38" s="624"/>
      <c r="Y38" s="625"/>
      <c r="Z38" s="626">
        <v>7.2</v>
      </c>
      <c r="AA38" s="626"/>
      <c r="AB38" s="626"/>
      <c r="AC38" s="626"/>
      <c r="AD38" s="627" t="s">
        <v>239</v>
      </c>
      <c r="AE38" s="627"/>
      <c r="AF38" s="627"/>
      <c r="AG38" s="627"/>
      <c r="AH38" s="627"/>
      <c r="AI38" s="627"/>
      <c r="AJ38" s="627"/>
      <c r="AK38" s="627"/>
      <c r="AL38" s="628" t="s">
        <v>245</v>
      </c>
      <c r="AM38" s="629"/>
      <c r="AN38" s="629"/>
      <c r="AO38" s="630"/>
      <c r="AQ38" s="689" t="s">
        <v>341</v>
      </c>
      <c r="AR38" s="690"/>
      <c r="AS38" s="690"/>
      <c r="AT38" s="690"/>
      <c r="AU38" s="690"/>
      <c r="AV38" s="690"/>
      <c r="AW38" s="690"/>
      <c r="AX38" s="690"/>
      <c r="AY38" s="691"/>
      <c r="AZ38" s="623">
        <v>186786</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2526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1180620</v>
      </c>
      <c r="CS38" s="624"/>
      <c r="CT38" s="624"/>
      <c r="CU38" s="624"/>
      <c r="CV38" s="624"/>
      <c r="CW38" s="624"/>
      <c r="CX38" s="624"/>
      <c r="CY38" s="625"/>
      <c r="CZ38" s="628">
        <v>7.8</v>
      </c>
      <c r="DA38" s="656"/>
      <c r="DB38" s="656"/>
      <c r="DC38" s="658"/>
      <c r="DD38" s="632">
        <v>1010816</v>
      </c>
      <c r="DE38" s="624"/>
      <c r="DF38" s="624"/>
      <c r="DG38" s="624"/>
      <c r="DH38" s="624"/>
      <c r="DI38" s="624"/>
      <c r="DJ38" s="624"/>
      <c r="DK38" s="625"/>
      <c r="DL38" s="632">
        <v>961198</v>
      </c>
      <c r="DM38" s="624"/>
      <c r="DN38" s="624"/>
      <c r="DO38" s="624"/>
      <c r="DP38" s="624"/>
      <c r="DQ38" s="624"/>
      <c r="DR38" s="624"/>
      <c r="DS38" s="624"/>
      <c r="DT38" s="624"/>
      <c r="DU38" s="624"/>
      <c r="DV38" s="625"/>
      <c r="DW38" s="628">
        <v>15</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345</v>
      </c>
      <c r="AR39" s="690"/>
      <c r="AS39" s="690"/>
      <c r="AT39" s="690"/>
      <c r="AU39" s="690"/>
      <c r="AV39" s="690"/>
      <c r="AW39" s="690"/>
      <c r="AX39" s="690"/>
      <c r="AY39" s="691"/>
      <c r="AZ39" s="623">
        <v>64674</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3802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1981224</v>
      </c>
      <c r="CS39" s="654"/>
      <c r="CT39" s="654"/>
      <c r="CU39" s="654"/>
      <c r="CV39" s="654"/>
      <c r="CW39" s="654"/>
      <c r="CX39" s="654"/>
      <c r="CY39" s="655"/>
      <c r="CZ39" s="628">
        <v>13.1</v>
      </c>
      <c r="DA39" s="656"/>
      <c r="DB39" s="656"/>
      <c r="DC39" s="658"/>
      <c r="DD39" s="632">
        <v>813655</v>
      </c>
      <c r="DE39" s="654"/>
      <c r="DF39" s="654"/>
      <c r="DG39" s="654"/>
      <c r="DH39" s="654"/>
      <c r="DI39" s="654"/>
      <c r="DJ39" s="654"/>
      <c r="DK39" s="655"/>
      <c r="DL39" s="632" t="s">
        <v>239</v>
      </c>
      <c r="DM39" s="654"/>
      <c r="DN39" s="654"/>
      <c r="DO39" s="654"/>
      <c r="DP39" s="654"/>
      <c r="DQ39" s="654"/>
      <c r="DR39" s="654"/>
      <c r="DS39" s="654"/>
      <c r="DT39" s="654"/>
      <c r="DU39" s="654"/>
      <c r="DV39" s="655"/>
      <c r="DW39" s="628" t="s">
        <v>239</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80148</v>
      </c>
      <c r="S40" s="624"/>
      <c r="T40" s="624"/>
      <c r="U40" s="624"/>
      <c r="V40" s="624"/>
      <c r="W40" s="624"/>
      <c r="X40" s="624"/>
      <c r="Y40" s="625"/>
      <c r="Z40" s="626">
        <v>0.5</v>
      </c>
      <c r="AA40" s="626"/>
      <c r="AB40" s="626"/>
      <c r="AC40" s="626"/>
      <c r="AD40" s="627" t="s">
        <v>131</v>
      </c>
      <c r="AE40" s="627"/>
      <c r="AF40" s="627"/>
      <c r="AG40" s="627"/>
      <c r="AH40" s="627"/>
      <c r="AI40" s="627"/>
      <c r="AJ40" s="627"/>
      <c r="AK40" s="627"/>
      <c r="AL40" s="628" t="s">
        <v>239</v>
      </c>
      <c r="AM40" s="629"/>
      <c r="AN40" s="629"/>
      <c r="AO40" s="630"/>
      <c r="AQ40" s="689" t="s">
        <v>349</v>
      </c>
      <c r="AR40" s="690"/>
      <c r="AS40" s="690"/>
      <c r="AT40" s="690"/>
      <c r="AU40" s="690"/>
      <c r="AV40" s="690"/>
      <c r="AW40" s="690"/>
      <c r="AX40" s="690"/>
      <c r="AY40" s="691"/>
      <c r="AZ40" s="623">
        <v>6639</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92</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140755</v>
      </c>
      <c r="CS40" s="624"/>
      <c r="CT40" s="624"/>
      <c r="CU40" s="624"/>
      <c r="CV40" s="624"/>
      <c r="CW40" s="624"/>
      <c r="CX40" s="624"/>
      <c r="CY40" s="625"/>
      <c r="CZ40" s="628">
        <v>0.9</v>
      </c>
      <c r="DA40" s="656"/>
      <c r="DB40" s="656"/>
      <c r="DC40" s="658"/>
      <c r="DD40" s="632">
        <v>49855</v>
      </c>
      <c r="DE40" s="624"/>
      <c r="DF40" s="624"/>
      <c r="DG40" s="624"/>
      <c r="DH40" s="624"/>
      <c r="DI40" s="624"/>
      <c r="DJ40" s="624"/>
      <c r="DK40" s="625"/>
      <c r="DL40" s="632">
        <v>10635</v>
      </c>
      <c r="DM40" s="624"/>
      <c r="DN40" s="624"/>
      <c r="DO40" s="624"/>
      <c r="DP40" s="624"/>
      <c r="DQ40" s="624"/>
      <c r="DR40" s="624"/>
      <c r="DS40" s="624"/>
      <c r="DT40" s="624"/>
      <c r="DU40" s="624"/>
      <c r="DV40" s="625"/>
      <c r="DW40" s="628">
        <v>0.2</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16001124</v>
      </c>
      <c r="S41" s="699"/>
      <c r="T41" s="699"/>
      <c r="U41" s="699"/>
      <c r="V41" s="699"/>
      <c r="W41" s="699"/>
      <c r="X41" s="699"/>
      <c r="Y41" s="700"/>
      <c r="Z41" s="701">
        <v>100</v>
      </c>
      <c r="AA41" s="701"/>
      <c r="AB41" s="701"/>
      <c r="AC41" s="701"/>
      <c r="AD41" s="702">
        <v>6313072</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227756</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245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704455</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497</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1943440</v>
      </c>
      <c r="CS42" s="654"/>
      <c r="CT42" s="654"/>
      <c r="CU42" s="654"/>
      <c r="CV42" s="654"/>
      <c r="CW42" s="654"/>
      <c r="CX42" s="654"/>
      <c r="CY42" s="655"/>
      <c r="CZ42" s="628">
        <v>12.8</v>
      </c>
      <c r="DA42" s="656"/>
      <c r="DB42" s="656"/>
      <c r="DC42" s="658"/>
      <c r="DD42" s="632">
        <v>183741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26986</v>
      </c>
      <c r="CS43" s="654"/>
      <c r="CT43" s="654"/>
      <c r="CU43" s="654"/>
      <c r="CV43" s="654"/>
      <c r="CW43" s="654"/>
      <c r="CX43" s="654"/>
      <c r="CY43" s="655"/>
      <c r="CZ43" s="628">
        <v>0.2</v>
      </c>
      <c r="DA43" s="656"/>
      <c r="DB43" s="656"/>
      <c r="DC43" s="658"/>
      <c r="DD43" s="632">
        <v>26909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1246460</v>
      </c>
      <c r="CS44" s="624"/>
      <c r="CT44" s="624"/>
      <c r="CU44" s="624"/>
      <c r="CV44" s="624"/>
      <c r="CW44" s="624"/>
      <c r="CX44" s="624"/>
      <c r="CY44" s="625"/>
      <c r="CZ44" s="628">
        <v>8.1999999999999993</v>
      </c>
      <c r="DA44" s="629"/>
      <c r="DB44" s="629"/>
      <c r="DC44" s="635"/>
      <c r="DD44" s="632">
        <v>114913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293854</v>
      </c>
      <c r="CS45" s="654"/>
      <c r="CT45" s="654"/>
      <c r="CU45" s="654"/>
      <c r="CV45" s="654"/>
      <c r="CW45" s="654"/>
      <c r="CX45" s="654"/>
      <c r="CY45" s="655"/>
      <c r="CZ45" s="628">
        <v>1.9</v>
      </c>
      <c r="DA45" s="656"/>
      <c r="DB45" s="656"/>
      <c r="DC45" s="658"/>
      <c r="DD45" s="632">
        <v>21123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938769</v>
      </c>
      <c r="CS46" s="624"/>
      <c r="CT46" s="624"/>
      <c r="CU46" s="624"/>
      <c r="CV46" s="624"/>
      <c r="CW46" s="624"/>
      <c r="CX46" s="624"/>
      <c r="CY46" s="625"/>
      <c r="CZ46" s="628">
        <v>6.2</v>
      </c>
      <c r="DA46" s="629"/>
      <c r="DB46" s="629"/>
      <c r="DC46" s="635"/>
      <c r="DD46" s="632">
        <v>87303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696980</v>
      </c>
      <c r="CS47" s="654"/>
      <c r="CT47" s="654"/>
      <c r="CU47" s="654"/>
      <c r="CV47" s="654"/>
      <c r="CW47" s="654"/>
      <c r="CX47" s="654"/>
      <c r="CY47" s="655"/>
      <c r="CZ47" s="628">
        <v>4.5999999999999996</v>
      </c>
      <c r="DA47" s="656"/>
      <c r="DB47" s="656"/>
      <c r="DC47" s="658"/>
      <c r="DD47" s="632">
        <v>68828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245</v>
      </c>
      <c r="CS48" s="624"/>
      <c r="CT48" s="624"/>
      <c r="CU48" s="624"/>
      <c r="CV48" s="624"/>
      <c r="CW48" s="624"/>
      <c r="CX48" s="624"/>
      <c r="CY48" s="625"/>
      <c r="CZ48" s="628" t="s">
        <v>245</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15179036</v>
      </c>
      <c r="CS49" s="682"/>
      <c r="CT49" s="682"/>
      <c r="CU49" s="682"/>
      <c r="CV49" s="682"/>
      <c r="CW49" s="682"/>
      <c r="CX49" s="682"/>
      <c r="CY49" s="711"/>
      <c r="CZ49" s="703">
        <v>100</v>
      </c>
      <c r="DA49" s="712"/>
      <c r="DB49" s="712"/>
      <c r="DC49" s="713"/>
      <c r="DD49" s="714">
        <v>8260189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OGWUJ8CPowgkataOT2khKxuwUkoYU64C0K8ENeJOiYBW44zXkHVrads2cd5IktmKVBcBA2lMps5zlaEk9u2ng==" saltValue="KpHX5zPVDEMqqeokiSAqE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16026</v>
      </c>
      <c r="R7" s="764"/>
      <c r="S7" s="764"/>
      <c r="T7" s="764"/>
      <c r="U7" s="764"/>
      <c r="V7" s="764">
        <v>15204</v>
      </c>
      <c r="W7" s="764"/>
      <c r="X7" s="764"/>
      <c r="Y7" s="764"/>
      <c r="Z7" s="764"/>
      <c r="AA7" s="764">
        <v>822</v>
      </c>
      <c r="AB7" s="764"/>
      <c r="AC7" s="764"/>
      <c r="AD7" s="764"/>
      <c r="AE7" s="765"/>
      <c r="AF7" s="766">
        <v>709</v>
      </c>
      <c r="AG7" s="767"/>
      <c r="AH7" s="767"/>
      <c r="AI7" s="767"/>
      <c r="AJ7" s="768"/>
      <c r="AK7" s="769">
        <v>938</v>
      </c>
      <c r="AL7" s="770"/>
      <c r="AM7" s="770"/>
      <c r="AN7" s="770"/>
      <c r="AO7" s="770"/>
      <c r="AP7" s="770">
        <v>13077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73"/>
      <c r="CH7" s="743">
        <v>0</v>
      </c>
      <c r="CI7" s="744"/>
      <c r="CJ7" s="744"/>
      <c r="CK7" s="744"/>
      <c r="CL7" s="745"/>
      <c r="CM7" s="743">
        <v>15</v>
      </c>
      <c r="CN7" s="744"/>
      <c r="CO7" s="744"/>
      <c r="CP7" s="744"/>
      <c r="CQ7" s="745"/>
      <c r="CR7" s="743">
        <v>10</v>
      </c>
      <c r="CS7" s="744"/>
      <c r="CT7" s="744"/>
      <c r="CU7" s="744"/>
      <c r="CV7" s="745"/>
      <c r="CW7" s="743" t="s">
        <v>583</v>
      </c>
      <c r="CX7" s="744"/>
      <c r="CY7" s="744"/>
      <c r="CZ7" s="744"/>
      <c r="DA7" s="745"/>
      <c r="DB7" s="743" t="s">
        <v>583</v>
      </c>
      <c r="DC7" s="744"/>
      <c r="DD7" s="744"/>
      <c r="DE7" s="744"/>
      <c r="DF7" s="745"/>
      <c r="DG7" s="743" t="s">
        <v>583</v>
      </c>
      <c r="DH7" s="744"/>
      <c r="DI7" s="744"/>
      <c r="DJ7" s="744"/>
      <c r="DK7" s="745"/>
      <c r="DL7" s="743" t="s">
        <v>583</v>
      </c>
      <c r="DM7" s="744"/>
      <c r="DN7" s="744"/>
      <c r="DO7" s="744"/>
      <c r="DP7" s="745"/>
      <c r="DQ7" s="743" t="s">
        <v>583</v>
      </c>
      <c r="DR7" s="744"/>
      <c r="DS7" s="744"/>
      <c r="DT7" s="744"/>
      <c r="DU7" s="745"/>
      <c r="DV7" s="746"/>
      <c r="DW7" s="747"/>
      <c r="DX7" s="747"/>
      <c r="DY7" s="747"/>
      <c r="DZ7" s="748"/>
      <c r="EA7" s="234"/>
    </row>
    <row r="8" spans="1:131" s="235" customFormat="1" ht="26.25" customHeight="1" x14ac:dyDescent="0.15">
      <c r="A8" s="238">
        <v>2</v>
      </c>
      <c r="B8" s="749" t="s">
        <v>393</v>
      </c>
      <c r="C8" s="750"/>
      <c r="D8" s="750"/>
      <c r="E8" s="750"/>
      <c r="F8" s="750"/>
      <c r="G8" s="750"/>
      <c r="H8" s="750"/>
      <c r="I8" s="750"/>
      <c r="J8" s="750"/>
      <c r="K8" s="750"/>
      <c r="L8" s="750"/>
      <c r="M8" s="750"/>
      <c r="N8" s="750"/>
      <c r="O8" s="750"/>
      <c r="P8" s="751"/>
      <c r="Q8" s="752">
        <v>257</v>
      </c>
      <c r="R8" s="753"/>
      <c r="S8" s="753"/>
      <c r="T8" s="753"/>
      <c r="U8" s="753"/>
      <c r="V8" s="753">
        <v>257</v>
      </c>
      <c r="W8" s="753"/>
      <c r="X8" s="753"/>
      <c r="Y8" s="753"/>
      <c r="Z8" s="753"/>
      <c r="AA8" s="753" t="s">
        <v>515</v>
      </c>
      <c r="AB8" s="753"/>
      <c r="AC8" s="753"/>
      <c r="AD8" s="753"/>
      <c r="AE8" s="754"/>
      <c r="AF8" s="755" t="s">
        <v>131</v>
      </c>
      <c r="AG8" s="756"/>
      <c r="AH8" s="756"/>
      <c r="AI8" s="756"/>
      <c r="AJ8" s="757"/>
      <c r="AK8" s="758">
        <v>180</v>
      </c>
      <c r="AL8" s="759"/>
      <c r="AM8" s="759"/>
      <c r="AN8" s="759"/>
      <c r="AO8" s="759"/>
      <c r="AP8" s="759">
        <v>755</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597</v>
      </c>
      <c r="BT8" s="783"/>
      <c r="BU8" s="783"/>
      <c r="BV8" s="783"/>
      <c r="BW8" s="783"/>
      <c r="BX8" s="783"/>
      <c r="BY8" s="783"/>
      <c r="BZ8" s="783"/>
      <c r="CA8" s="783"/>
      <c r="CB8" s="783"/>
      <c r="CC8" s="783"/>
      <c r="CD8" s="783"/>
      <c r="CE8" s="783"/>
      <c r="CF8" s="783"/>
      <c r="CG8" s="784"/>
      <c r="CH8" s="785">
        <v>0</v>
      </c>
      <c r="CI8" s="786"/>
      <c r="CJ8" s="786"/>
      <c r="CK8" s="786"/>
      <c r="CL8" s="787"/>
      <c r="CM8" s="785">
        <v>312</v>
      </c>
      <c r="CN8" s="786"/>
      <c r="CO8" s="786"/>
      <c r="CP8" s="786"/>
      <c r="CQ8" s="787"/>
      <c r="CR8" s="785">
        <v>271</v>
      </c>
      <c r="CS8" s="786"/>
      <c r="CT8" s="786"/>
      <c r="CU8" s="786"/>
      <c r="CV8" s="787"/>
      <c r="CW8" s="785">
        <v>8</v>
      </c>
      <c r="CX8" s="786"/>
      <c r="CY8" s="786"/>
      <c r="CZ8" s="786"/>
      <c r="DA8" s="787"/>
      <c r="DB8" s="785" t="s">
        <v>583</v>
      </c>
      <c r="DC8" s="786"/>
      <c r="DD8" s="786"/>
      <c r="DE8" s="786"/>
      <c r="DF8" s="787"/>
      <c r="DG8" s="785" t="s">
        <v>583</v>
      </c>
      <c r="DH8" s="786"/>
      <c r="DI8" s="786"/>
      <c r="DJ8" s="786"/>
      <c r="DK8" s="787"/>
      <c r="DL8" s="785" t="s">
        <v>583</v>
      </c>
      <c r="DM8" s="786"/>
      <c r="DN8" s="786"/>
      <c r="DO8" s="786"/>
      <c r="DP8" s="787"/>
      <c r="DQ8" s="785" t="s">
        <v>583</v>
      </c>
      <c r="DR8" s="786"/>
      <c r="DS8" s="786"/>
      <c r="DT8" s="786"/>
      <c r="DU8" s="787"/>
      <c r="DV8" s="782"/>
      <c r="DW8" s="783"/>
      <c r="DX8" s="783"/>
      <c r="DY8" s="783"/>
      <c r="DZ8" s="788"/>
      <c r="EA8" s="234"/>
    </row>
    <row r="9" spans="1:131" s="235" customFormat="1" ht="26.25" customHeight="1" x14ac:dyDescent="0.15">
      <c r="A9" s="238">
        <v>3</v>
      </c>
      <c r="B9" s="749" t="s">
        <v>394</v>
      </c>
      <c r="C9" s="750"/>
      <c r="D9" s="750"/>
      <c r="E9" s="750"/>
      <c r="F9" s="750"/>
      <c r="G9" s="750"/>
      <c r="H9" s="750"/>
      <c r="I9" s="750"/>
      <c r="J9" s="750"/>
      <c r="K9" s="750"/>
      <c r="L9" s="750"/>
      <c r="M9" s="750"/>
      <c r="N9" s="750"/>
      <c r="O9" s="750"/>
      <c r="P9" s="751"/>
      <c r="Q9" s="752">
        <v>1739</v>
      </c>
      <c r="R9" s="753"/>
      <c r="S9" s="753"/>
      <c r="T9" s="753"/>
      <c r="U9" s="753"/>
      <c r="V9" s="753">
        <v>1739</v>
      </c>
      <c r="W9" s="753"/>
      <c r="X9" s="753"/>
      <c r="Y9" s="753"/>
      <c r="Z9" s="753"/>
      <c r="AA9" s="753" t="s">
        <v>515</v>
      </c>
      <c r="AB9" s="753"/>
      <c r="AC9" s="753"/>
      <c r="AD9" s="753"/>
      <c r="AE9" s="754"/>
      <c r="AF9" s="755" t="s">
        <v>131</v>
      </c>
      <c r="AG9" s="756"/>
      <c r="AH9" s="756"/>
      <c r="AI9" s="756"/>
      <c r="AJ9" s="757"/>
      <c r="AK9" s="758" t="s">
        <v>583</v>
      </c>
      <c r="AL9" s="759"/>
      <c r="AM9" s="759"/>
      <c r="AN9" s="759"/>
      <c r="AO9" s="759"/>
      <c r="AP9" s="759" t="s">
        <v>583</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598</v>
      </c>
      <c r="BT9" s="783"/>
      <c r="BU9" s="783"/>
      <c r="BV9" s="783"/>
      <c r="BW9" s="783"/>
      <c r="BX9" s="783"/>
      <c r="BY9" s="783"/>
      <c r="BZ9" s="783"/>
      <c r="CA9" s="783"/>
      <c r="CB9" s="783"/>
      <c r="CC9" s="783"/>
      <c r="CD9" s="783"/>
      <c r="CE9" s="783"/>
      <c r="CF9" s="783"/>
      <c r="CG9" s="784"/>
      <c r="CH9" s="785">
        <v>-3</v>
      </c>
      <c r="CI9" s="786"/>
      <c r="CJ9" s="786"/>
      <c r="CK9" s="786"/>
      <c r="CL9" s="787"/>
      <c r="CM9" s="785">
        <v>16</v>
      </c>
      <c r="CN9" s="786"/>
      <c r="CO9" s="786"/>
      <c r="CP9" s="786"/>
      <c r="CQ9" s="787"/>
      <c r="CR9" s="785">
        <v>4</v>
      </c>
      <c r="CS9" s="786"/>
      <c r="CT9" s="786"/>
      <c r="CU9" s="786"/>
      <c r="CV9" s="787"/>
      <c r="CW9" s="785">
        <v>74</v>
      </c>
      <c r="CX9" s="786"/>
      <c r="CY9" s="786"/>
      <c r="CZ9" s="786"/>
      <c r="DA9" s="787"/>
      <c r="DB9" s="785" t="s">
        <v>583</v>
      </c>
      <c r="DC9" s="786"/>
      <c r="DD9" s="786"/>
      <c r="DE9" s="786"/>
      <c r="DF9" s="787"/>
      <c r="DG9" s="785" t="s">
        <v>583</v>
      </c>
      <c r="DH9" s="786"/>
      <c r="DI9" s="786"/>
      <c r="DJ9" s="786"/>
      <c r="DK9" s="787"/>
      <c r="DL9" s="785" t="s">
        <v>583</v>
      </c>
      <c r="DM9" s="786"/>
      <c r="DN9" s="786"/>
      <c r="DO9" s="786"/>
      <c r="DP9" s="787"/>
      <c r="DQ9" s="785" t="s">
        <v>583</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17740</v>
      </c>
      <c r="R23" s="793"/>
      <c r="S23" s="793"/>
      <c r="T23" s="793"/>
      <c r="U23" s="793"/>
      <c r="V23" s="793">
        <v>16918</v>
      </c>
      <c r="W23" s="793"/>
      <c r="X23" s="793"/>
      <c r="Y23" s="793"/>
      <c r="Z23" s="793"/>
      <c r="AA23" s="793">
        <v>822</v>
      </c>
      <c r="AB23" s="793"/>
      <c r="AC23" s="793"/>
      <c r="AD23" s="793"/>
      <c r="AE23" s="794"/>
      <c r="AF23" s="795">
        <v>709</v>
      </c>
      <c r="AG23" s="793"/>
      <c r="AH23" s="793"/>
      <c r="AI23" s="793"/>
      <c r="AJ23" s="796"/>
      <c r="AK23" s="797"/>
      <c r="AL23" s="798"/>
      <c r="AM23" s="798"/>
      <c r="AN23" s="798"/>
      <c r="AO23" s="798"/>
      <c r="AP23" s="793">
        <v>13832</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408</v>
      </c>
      <c r="C28" s="761"/>
      <c r="D28" s="761"/>
      <c r="E28" s="761"/>
      <c r="F28" s="761"/>
      <c r="G28" s="761"/>
      <c r="H28" s="761"/>
      <c r="I28" s="761"/>
      <c r="J28" s="761"/>
      <c r="K28" s="761"/>
      <c r="L28" s="761"/>
      <c r="M28" s="761"/>
      <c r="N28" s="761"/>
      <c r="O28" s="761"/>
      <c r="P28" s="762"/>
      <c r="Q28" s="822">
        <v>2641</v>
      </c>
      <c r="R28" s="823"/>
      <c r="S28" s="823"/>
      <c r="T28" s="823"/>
      <c r="U28" s="823"/>
      <c r="V28" s="823">
        <v>2618</v>
      </c>
      <c r="W28" s="823"/>
      <c r="X28" s="823"/>
      <c r="Y28" s="823"/>
      <c r="Z28" s="823"/>
      <c r="AA28" s="823">
        <v>23</v>
      </c>
      <c r="AB28" s="823"/>
      <c r="AC28" s="823"/>
      <c r="AD28" s="823"/>
      <c r="AE28" s="824"/>
      <c r="AF28" s="825">
        <v>23</v>
      </c>
      <c r="AG28" s="823"/>
      <c r="AH28" s="823"/>
      <c r="AI28" s="823"/>
      <c r="AJ28" s="826"/>
      <c r="AK28" s="827">
        <v>228</v>
      </c>
      <c r="AL28" s="828"/>
      <c r="AM28" s="828"/>
      <c r="AN28" s="828"/>
      <c r="AO28" s="828"/>
      <c r="AP28" s="828" t="s">
        <v>583</v>
      </c>
      <c r="AQ28" s="828"/>
      <c r="AR28" s="828"/>
      <c r="AS28" s="828"/>
      <c r="AT28" s="828"/>
      <c r="AU28" s="828" t="s">
        <v>583</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409</v>
      </c>
      <c r="C29" s="750"/>
      <c r="D29" s="750"/>
      <c r="E29" s="750"/>
      <c r="F29" s="750"/>
      <c r="G29" s="750"/>
      <c r="H29" s="750"/>
      <c r="I29" s="750"/>
      <c r="J29" s="750"/>
      <c r="K29" s="750"/>
      <c r="L29" s="750"/>
      <c r="M29" s="750"/>
      <c r="N29" s="750"/>
      <c r="O29" s="750"/>
      <c r="P29" s="751"/>
      <c r="Q29" s="752">
        <v>288</v>
      </c>
      <c r="R29" s="753"/>
      <c r="S29" s="753"/>
      <c r="T29" s="753"/>
      <c r="U29" s="753"/>
      <c r="V29" s="753">
        <v>287</v>
      </c>
      <c r="W29" s="753"/>
      <c r="X29" s="753"/>
      <c r="Y29" s="753"/>
      <c r="Z29" s="753"/>
      <c r="AA29" s="753">
        <v>1</v>
      </c>
      <c r="AB29" s="753"/>
      <c r="AC29" s="753"/>
      <c r="AD29" s="753"/>
      <c r="AE29" s="754"/>
      <c r="AF29" s="755">
        <v>1</v>
      </c>
      <c r="AG29" s="756"/>
      <c r="AH29" s="756"/>
      <c r="AI29" s="756"/>
      <c r="AJ29" s="757"/>
      <c r="AK29" s="834">
        <v>93</v>
      </c>
      <c r="AL29" s="830"/>
      <c r="AM29" s="830"/>
      <c r="AN29" s="830"/>
      <c r="AO29" s="830"/>
      <c r="AP29" s="830" t="s">
        <v>583</v>
      </c>
      <c r="AQ29" s="830"/>
      <c r="AR29" s="830"/>
      <c r="AS29" s="830"/>
      <c r="AT29" s="830"/>
      <c r="AU29" s="830" t="s">
        <v>583</v>
      </c>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410</v>
      </c>
      <c r="C30" s="750"/>
      <c r="D30" s="750"/>
      <c r="E30" s="750"/>
      <c r="F30" s="750"/>
      <c r="G30" s="750"/>
      <c r="H30" s="750"/>
      <c r="I30" s="750"/>
      <c r="J30" s="750"/>
      <c r="K30" s="750"/>
      <c r="L30" s="750"/>
      <c r="M30" s="750"/>
      <c r="N30" s="750"/>
      <c r="O30" s="750"/>
      <c r="P30" s="751"/>
      <c r="Q30" s="752">
        <v>1542</v>
      </c>
      <c r="R30" s="753"/>
      <c r="S30" s="753"/>
      <c r="T30" s="753"/>
      <c r="U30" s="753"/>
      <c r="V30" s="753">
        <v>1377</v>
      </c>
      <c r="W30" s="753"/>
      <c r="X30" s="753"/>
      <c r="Y30" s="753"/>
      <c r="Z30" s="753"/>
      <c r="AA30" s="753">
        <v>164</v>
      </c>
      <c r="AB30" s="753"/>
      <c r="AC30" s="753"/>
      <c r="AD30" s="753"/>
      <c r="AE30" s="754"/>
      <c r="AF30" s="755">
        <v>640</v>
      </c>
      <c r="AG30" s="756"/>
      <c r="AH30" s="756"/>
      <c r="AI30" s="756"/>
      <c r="AJ30" s="757"/>
      <c r="AK30" s="834">
        <v>193</v>
      </c>
      <c r="AL30" s="830"/>
      <c r="AM30" s="830"/>
      <c r="AN30" s="830"/>
      <c r="AO30" s="830"/>
      <c r="AP30" s="830">
        <v>141</v>
      </c>
      <c r="AQ30" s="830"/>
      <c r="AR30" s="830"/>
      <c r="AS30" s="830"/>
      <c r="AT30" s="830"/>
      <c r="AU30" s="830">
        <v>89</v>
      </c>
      <c r="AV30" s="830"/>
      <c r="AW30" s="830"/>
      <c r="AX30" s="830"/>
      <c r="AY30" s="830"/>
      <c r="AZ30" s="831" t="s">
        <v>583</v>
      </c>
      <c r="BA30" s="831"/>
      <c r="BB30" s="831"/>
      <c r="BC30" s="831"/>
      <c r="BD30" s="831"/>
      <c r="BE30" s="832" t="s">
        <v>411</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v>627</v>
      </c>
      <c r="R31" s="753"/>
      <c r="S31" s="753"/>
      <c r="T31" s="753"/>
      <c r="U31" s="753"/>
      <c r="V31" s="753">
        <v>600</v>
      </c>
      <c r="W31" s="753"/>
      <c r="X31" s="753"/>
      <c r="Y31" s="753"/>
      <c r="Z31" s="753"/>
      <c r="AA31" s="753">
        <v>27</v>
      </c>
      <c r="AB31" s="753"/>
      <c r="AC31" s="753"/>
      <c r="AD31" s="753"/>
      <c r="AE31" s="754"/>
      <c r="AF31" s="755">
        <v>18</v>
      </c>
      <c r="AG31" s="756"/>
      <c r="AH31" s="756"/>
      <c r="AI31" s="756"/>
      <c r="AJ31" s="757"/>
      <c r="AK31" s="834">
        <v>193</v>
      </c>
      <c r="AL31" s="830"/>
      <c r="AM31" s="830"/>
      <c r="AN31" s="830"/>
      <c r="AO31" s="830"/>
      <c r="AP31" s="830">
        <v>3347</v>
      </c>
      <c r="AQ31" s="830"/>
      <c r="AR31" s="830"/>
      <c r="AS31" s="830"/>
      <c r="AT31" s="830"/>
      <c r="AU31" s="830">
        <v>2919</v>
      </c>
      <c r="AV31" s="830"/>
      <c r="AW31" s="830"/>
      <c r="AX31" s="830"/>
      <c r="AY31" s="830"/>
      <c r="AZ31" s="831" t="s">
        <v>583</v>
      </c>
      <c r="BA31" s="831"/>
      <c r="BB31" s="831"/>
      <c r="BC31" s="831"/>
      <c r="BD31" s="831"/>
      <c r="BE31" s="832" t="s">
        <v>413</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89</v>
      </c>
      <c r="R32" s="753"/>
      <c r="S32" s="753"/>
      <c r="T32" s="753"/>
      <c r="U32" s="753"/>
      <c r="V32" s="753">
        <v>80</v>
      </c>
      <c r="W32" s="753"/>
      <c r="X32" s="753"/>
      <c r="Y32" s="753"/>
      <c r="Z32" s="753"/>
      <c r="AA32" s="753">
        <v>9</v>
      </c>
      <c r="AB32" s="753"/>
      <c r="AC32" s="753"/>
      <c r="AD32" s="753"/>
      <c r="AE32" s="754"/>
      <c r="AF32" s="755">
        <v>8</v>
      </c>
      <c r="AG32" s="756"/>
      <c r="AH32" s="756"/>
      <c r="AI32" s="756"/>
      <c r="AJ32" s="757"/>
      <c r="AK32" s="834">
        <v>48</v>
      </c>
      <c r="AL32" s="830"/>
      <c r="AM32" s="830"/>
      <c r="AN32" s="830"/>
      <c r="AO32" s="830"/>
      <c r="AP32" s="830">
        <v>411</v>
      </c>
      <c r="AQ32" s="830"/>
      <c r="AR32" s="830"/>
      <c r="AS32" s="830"/>
      <c r="AT32" s="830"/>
      <c r="AU32" s="830">
        <v>398</v>
      </c>
      <c r="AV32" s="830"/>
      <c r="AW32" s="830"/>
      <c r="AX32" s="830"/>
      <c r="AY32" s="830"/>
      <c r="AZ32" s="831" t="s">
        <v>583</v>
      </c>
      <c r="BA32" s="831"/>
      <c r="BB32" s="831"/>
      <c r="BC32" s="831"/>
      <c r="BD32" s="831"/>
      <c r="BE32" s="832" t="s">
        <v>413</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415</v>
      </c>
      <c r="C33" s="750"/>
      <c r="D33" s="750"/>
      <c r="E33" s="750"/>
      <c r="F33" s="750"/>
      <c r="G33" s="750"/>
      <c r="H33" s="750"/>
      <c r="I33" s="750"/>
      <c r="J33" s="750"/>
      <c r="K33" s="750"/>
      <c r="L33" s="750"/>
      <c r="M33" s="750"/>
      <c r="N33" s="750"/>
      <c r="O33" s="750"/>
      <c r="P33" s="751"/>
      <c r="Q33" s="752">
        <v>7</v>
      </c>
      <c r="R33" s="753"/>
      <c r="S33" s="753"/>
      <c r="T33" s="753"/>
      <c r="U33" s="753"/>
      <c r="V33" s="753">
        <v>7</v>
      </c>
      <c r="W33" s="753"/>
      <c r="X33" s="753"/>
      <c r="Y33" s="753"/>
      <c r="Z33" s="753"/>
      <c r="AA33" s="753" t="s">
        <v>583</v>
      </c>
      <c r="AB33" s="753"/>
      <c r="AC33" s="753"/>
      <c r="AD33" s="753"/>
      <c r="AE33" s="754"/>
      <c r="AF33" s="755" t="s">
        <v>416</v>
      </c>
      <c r="AG33" s="756"/>
      <c r="AH33" s="756"/>
      <c r="AI33" s="756"/>
      <c r="AJ33" s="757"/>
      <c r="AK33" s="834">
        <v>7</v>
      </c>
      <c r="AL33" s="830"/>
      <c r="AM33" s="830"/>
      <c r="AN33" s="830"/>
      <c r="AO33" s="830"/>
      <c r="AP33" s="830">
        <v>8</v>
      </c>
      <c r="AQ33" s="830"/>
      <c r="AR33" s="830"/>
      <c r="AS33" s="830"/>
      <c r="AT33" s="830"/>
      <c r="AU33" s="830">
        <v>8</v>
      </c>
      <c r="AV33" s="830"/>
      <c r="AW33" s="830"/>
      <c r="AX33" s="830"/>
      <c r="AY33" s="830"/>
      <c r="AZ33" s="831" t="s">
        <v>583</v>
      </c>
      <c r="BA33" s="831"/>
      <c r="BB33" s="831"/>
      <c r="BC33" s="831"/>
      <c r="BD33" s="831"/>
      <c r="BE33" s="832" t="s">
        <v>413</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396</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690</v>
      </c>
      <c r="AG63" s="844"/>
      <c r="AH63" s="844"/>
      <c r="AI63" s="844"/>
      <c r="AJ63" s="845"/>
      <c r="AK63" s="846"/>
      <c r="AL63" s="841"/>
      <c r="AM63" s="841"/>
      <c r="AN63" s="841"/>
      <c r="AO63" s="841"/>
      <c r="AP63" s="844">
        <v>3907</v>
      </c>
      <c r="AQ63" s="844"/>
      <c r="AR63" s="844"/>
      <c r="AS63" s="844"/>
      <c r="AT63" s="844"/>
      <c r="AU63" s="844">
        <v>3414</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420</v>
      </c>
      <c r="B66" s="730"/>
      <c r="C66" s="730"/>
      <c r="D66" s="730"/>
      <c r="E66" s="730"/>
      <c r="F66" s="730"/>
      <c r="G66" s="730"/>
      <c r="H66" s="730"/>
      <c r="I66" s="730"/>
      <c r="J66" s="730"/>
      <c r="K66" s="730"/>
      <c r="L66" s="730"/>
      <c r="M66" s="730"/>
      <c r="N66" s="730"/>
      <c r="O66" s="730"/>
      <c r="P66" s="731"/>
      <c r="Q66" s="725" t="s">
        <v>421</v>
      </c>
      <c r="R66" s="721"/>
      <c r="S66" s="721"/>
      <c r="T66" s="721"/>
      <c r="U66" s="722"/>
      <c r="V66" s="725" t="s">
        <v>422</v>
      </c>
      <c r="W66" s="721"/>
      <c r="X66" s="721"/>
      <c r="Y66" s="721"/>
      <c r="Z66" s="722"/>
      <c r="AA66" s="725" t="s">
        <v>402</v>
      </c>
      <c r="AB66" s="721"/>
      <c r="AC66" s="721"/>
      <c r="AD66" s="721"/>
      <c r="AE66" s="722"/>
      <c r="AF66" s="854" t="s">
        <v>403</v>
      </c>
      <c r="AG66" s="815"/>
      <c r="AH66" s="815"/>
      <c r="AI66" s="815"/>
      <c r="AJ66" s="855"/>
      <c r="AK66" s="725" t="s">
        <v>423</v>
      </c>
      <c r="AL66" s="730"/>
      <c r="AM66" s="730"/>
      <c r="AN66" s="730"/>
      <c r="AO66" s="731"/>
      <c r="AP66" s="725" t="s">
        <v>424</v>
      </c>
      <c r="AQ66" s="721"/>
      <c r="AR66" s="721"/>
      <c r="AS66" s="721"/>
      <c r="AT66" s="722"/>
      <c r="AU66" s="725" t="s">
        <v>425</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353</v>
      </c>
      <c r="R68" s="866"/>
      <c r="S68" s="866"/>
      <c r="T68" s="866"/>
      <c r="U68" s="866"/>
      <c r="V68" s="866">
        <v>333</v>
      </c>
      <c r="W68" s="866"/>
      <c r="X68" s="866"/>
      <c r="Y68" s="866"/>
      <c r="Z68" s="866"/>
      <c r="AA68" s="866">
        <v>20</v>
      </c>
      <c r="AB68" s="866"/>
      <c r="AC68" s="866"/>
      <c r="AD68" s="866"/>
      <c r="AE68" s="866"/>
      <c r="AF68" s="866">
        <v>20</v>
      </c>
      <c r="AG68" s="866"/>
      <c r="AH68" s="866"/>
      <c r="AI68" s="866"/>
      <c r="AJ68" s="866"/>
      <c r="AK68" s="866">
        <v>19</v>
      </c>
      <c r="AL68" s="866"/>
      <c r="AM68" s="866"/>
      <c r="AN68" s="866"/>
      <c r="AO68" s="866"/>
      <c r="AP68" s="866" t="s">
        <v>583</v>
      </c>
      <c r="AQ68" s="866"/>
      <c r="AR68" s="866"/>
      <c r="AS68" s="866"/>
      <c r="AT68" s="866"/>
      <c r="AU68" s="866" t="s">
        <v>583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73</v>
      </c>
      <c r="R69" s="830"/>
      <c r="S69" s="830"/>
      <c r="T69" s="830"/>
      <c r="U69" s="830"/>
      <c r="V69" s="830">
        <v>66</v>
      </c>
      <c r="W69" s="830"/>
      <c r="X69" s="830"/>
      <c r="Y69" s="830"/>
      <c r="Z69" s="830"/>
      <c r="AA69" s="830">
        <v>7</v>
      </c>
      <c r="AB69" s="830"/>
      <c r="AC69" s="830"/>
      <c r="AD69" s="830"/>
      <c r="AE69" s="830"/>
      <c r="AF69" s="830">
        <v>7</v>
      </c>
      <c r="AG69" s="830"/>
      <c r="AH69" s="830"/>
      <c r="AI69" s="830"/>
      <c r="AJ69" s="830"/>
      <c r="AK69" s="830">
        <v>5</v>
      </c>
      <c r="AL69" s="830"/>
      <c r="AM69" s="830"/>
      <c r="AN69" s="830"/>
      <c r="AO69" s="830"/>
      <c r="AP69" s="830" t="s">
        <v>583</v>
      </c>
      <c r="AQ69" s="830"/>
      <c r="AR69" s="830"/>
      <c r="AS69" s="830"/>
      <c r="AT69" s="830"/>
      <c r="AU69" s="830" t="s">
        <v>583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5365</v>
      </c>
      <c r="R70" s="830"/>
      <c r="S70" s="830"/>
      <c r="T70" s="830"/>
      <c r="U70" s="830"/>
      <c r="V70" s="830">
        <v>5277</v>
      </c>
      <c r="W70" s="830"/>
      <c r="X70" s="830"/>
      <c r="Y70" s="830"/>
      <c r="Z70" s="830"/>
      <c r="AA70" s="830">
        <v>88</v>
      </c>
      <c r="AB70" s="830"/>
      <c r="AC70" s="830"/>
      <c r="AD70" s="830"/>
      <c r="AE70" s="830"/>
      <c r="AF70" s="830">
        <v>122</v>
      </c>
      <c r="AG70" s="830"/>
      <c r="AH70" s="830"/>
      <c r="AI70" s="830"/>
      <c r="AJ70" s="830"/>
      <c r="AK70" s="830">
        <v>100</v>
      </c>
      <c r="AL70" s="830"/>
      <c r="AM70" s="830"/>
      <c r="AN70" s="830"/>
      <c r="AO70" s="830"/>
      <c r="AP70" s="830">
        <v>4232</v>
      </c>
      <c r="AQ70" s="830"/>
      <c r="AR70" s="830"/>
      <c r="AS70" s="830"/>
      <c r="AT70" s="830"/>
      <c r="AU70" s="830">
        <v>231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33485</v>
      </c>
      <c r="R71" s="830"/>
      <c r="S71" s="830"/>
      <c r="T71" s="830"/>
      <c r="U71" s="830"/>
      <c r="V71" s="830">
        <v>32302</v>
      </c>
      <c r="W71" s="830"/>
      <c r="X71" s="830"/>
      <c r="Y71" s="830"/>
      <c r="Z71" s="830"/>
      <c r="AA71" s="830">
        <v>1182</v>
      </c>
      <c r="AB71" s="830"/>
      <c r="AC71" s="830"/>
      <c r="AD71" s="830"/>
      <c r="AE71" s="830"/>
      <c r="AF71" s="830">
        <v>1143</v>
      </c>
      <c r="AG71" s="830"/>
      <c r="AH71" s="830"/>
      <c r="AI71" s="830"/>
      <c r="AJ71" s="830"/>
      <c r="AK71" s="830">
        <v>5176</v>
      </c>
      <c r="AL71" s="830"/>
      <c r="AM71" s="830"/>
      <c r="AN71" s="830"/>
      <c r="AO71" s="830"/>
      <c r="AP71" s="830" t="s">
        <v>583</v>
      </c>
      <c r="AQ71" s="830"/>
      <c r="AR71" s="830"/>
      <c r="AS71" s="830"/>
      <c r="AT71" s="830"/>
      <c r="AU71" s="830" t="s">
        <v>583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120</v>
      </c>
      <c r="R72" s="830"/>
      <c r="S72" s="830"/>
      <c r="T72" s="830"/>
      <c r="U72" s="830"/>
      <c r="V72" s="830">
        <v>117</v>
      </c>
      <c r="W72" s="830"/>
      <c r="X72" s="830"/>
      <c r="Y72" s="830"/>
      <c r="Z72" s="830"/>
      <c r="AA72" s="830">
        <v>3</v>
      </c>
      <c r="AB72" s="830"/>
      <c r="AC72" s="830"/>
      <c r="AD72" s="830"/>
      <c r="AE72" s="830"/>
      <c r="AF72" s="830">
        <v>3</v>
      </c>
      <c r="AG72" s="830"/>
      <c r="AH72" s="830"/>
      <c r="AI72" s="830"/>
      <c r="AJ72" s="830"/>
      <c r="AK72" s="830">
        <v>40</v>
      </c>
      <c r="AL72" s="830"/>
      <c r="AM72" s="830"/>
      <c r="AN72" s="830"/>
      <c r="AO72" s="830"/>
      <c r="AP72" s="830" t="s">
        <v>583</v>
      </c>
      <c r="AQ72" s="830"/>
      <c r="AR72" s="830"/>
      <c r="AS72" s="830"/>
      <c r="AT72" s="830"/>
      <c r="AU72" s="830" t="s">
        <v>583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136135</v>
      </c>
      <c r="R73" s="830"/>
      <c r="S73" s="830"/>
      <c r="T73" s="830"/>
      <c r="U73" s="830"/>
      <c r="V73" s="830">
        <v>134116</v>
      </c>
      <c r="W73" s="830"/>
      <c r="X73" s="830"/>
      <c r="Y73" s="830"/>
      <c r="Z73" s="830"/>
      <c r="AA73" s="830">
        <v>2019</v>
      </c>
      <c r="AB73" s="830"/>
      <c r="AC73" s="830"/>
      <c r="AD73" s="830"/>
      <c r="AE73" s="830"/>
      <c r="AF73" s="830">
        <v>2019</v>
      </c>
      <c r="AG73" s="830"/>
      <c r="AH73" s="830"/>
      <c r="AI73" s="830"/>
      <c r="AJ73" s="830"/>
      <c r="AK73" s="830">
        <v>1629</v>
      </c>
      <c r="AL73" s="830"/>
      <c r="AM73" s="830"/>
      <c r="AN73" s="830"/>
      <c r="AO73" s="830"/>
      <c r="AP73" s="830" t="s">
        <v>583</v>
      </c>
      <c r="AQ73" s="830"/>
      <c r="AR73" s="830"/>
      <c r="AS73" s="830"/>
      <c r="AT73" s="830"/>
      <c r="AU73" s="830" t="s">
        <v>583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2843</v>
      </c>
      <c r="R74" s="830"/>
      <c r="S74" s="830"/>
      <c r="T74" s="830"/>
      <c r="U74" s="830"/>
      <c r="V74" s="830">
        <v>2688</v>
      </c>
      <c r="W74" s="830"/>
      <c r="X74" s="830"/>
      <c r="Y74" s="830"/>
      <c r="Z74" s="830"/>
      <c r="AA74" s="830">
        <v>155</v>
      </c>
      <c r="AB74" s="830"/>
      <c r="AC74" s="830"/>
      <c r="AD74" s="830"/>
      <c r="AE74" s="830"/>
      <c r="AF74" s="830">
        <v>155</v>
      </c>
      <c r="AG74" s="830"/>
      <c r="AH74" s="830"/>
      <c r="AI74" s="830"/>
      <c r="AJ74" s="830"/>
      <c r="AK74" s="830">
        <v>13</v>
      </c>
      <c r="AL74" s="830"/>
      <c r="AM74" s="830"/>
      <c r="AN74" s="830"/>
      <c r="AO74" s="830"/>
      <c r="AP74" s="830" t="s">
        <v>583</v>
      </c>
      <c r="AQ74" s="830"/>
      <c r="AR74" s="830"/>
      <c r="AS74" s="830"/>
      <c r="AT74" s="830"/>
      <c r="AU74" s="830" t="s">
        <v>583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28</v>
      </c>
      <c r="R75" s="878"/>
      <c r="S75" s="878"/>
      <c r="T75" s="878"/>
      <c r="U75" s="834"/>
      <c r="V75" s="879">
        <v>26</v>
      </c>
      <c r="W75" s="878"/>
      <c r="X75" s="878"/>
      <c r="Y75" s="878"/>
      <c r="Z75" s="834"/>
      <c r="AA75" s="879">
        <v>2</v>
      </c>
      <c r="AB75" s="878"/>
      <c r="AC75" s="878"/>
      <c r="AD75" s="878"/>
      <c r="AE75" s="834"/>
      <c r="AF75" s="879">
        <v>2</v>
      </c>
      <c r="AG75" s="878"/>
      <c r="AH75" s="878"/>
      <c r="AI75" s="878"/>
      <c r="AJ75" s="834"/>
      <c r="AK75" s="879">
        <v>4</v>
      </c>
      <c r="AL75" s="878"/>
      <c r="AM75" s="878"/>
      <c r="AN75" s="878"/>
      <c r="AO75" s="834"/>
      <c r="AP75" s="879" t="s">
        <v>583</v>
      </c>
      <c r="AQ75" s="878"/>
      <c r="AR75" s="878"/>
      <c r="AS75" s="878"/>
      <c r="AT75" s="834"/>
      <c r="AU75" s="879" t="s">
        <v>583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437</v>
      </c>
      <c r="R76" s="878"/>
      <c r="S76" s="878"/>
      <c r="T76" s="878"/>
      <c r="U76" s="834"/>
      <c r="V76" s="879">
        <v>424</v>
      </c>
      <c r="W76" s="878"/>
      <c r="X76" s="878"/>
      <c r="Y76" s="878"/>
      <c r="Z76" s="834"/>
      <c r="AA76" s="879">
        <v>12</v>
      </c>
      <c r="AB76" s="878"/>
      <c r="AC76" s="878"/>
      <c r="AD76" s="878"/>
      <c r="AE76" s="834"/>
      <c r="AF76" s="879">
        <v>12</v>
      </c>
      <c r="AG76" s="878"/>
      <c r="AH76" s="878"/>
      <c r="AI76" s="878"/>
      <c r="AJ76" s="834"/>
      <c r="AK76" s="879">
        <v>105</v>
      </c>
      <c r="AL76" s="878"/>
      <c r="AM76" s="878"/>
      <c r="AN76" s="878"/>
      <c r="AO76" s="834"/>
      <c r="AP76" s="879" t="s">
        <v>583</v>
      </c>
      <c r="AQ76" s="878"/>
      <c r="AR76" s="878"/>
      <c r="AS76" s="878"/>
      <c r="AT76" s="834"/>
      <c r="AU76" s="879" t="s">
        <v>583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593</v>
      </c>
      <c r="C77" s="874"/>
      <c r="D77" s="874"/>
      <c r="E77" s="874"/>
      <c r="F77" s="874"/>
      <c r="G77" s="874"/>
      <c r="H77" s="874"/>
      <c r="I77" s="874"/>
      <c r="J77" s="874"/>
      <c r="K77" s="874"/>
      <c r="L77" s="874"/>
      <c r="M77" s="874"/>
      <c r="N77" s="874"/>
      <c r="O77" s="874"/>
      <c r="P77" s="875"/>
      <c r="Q77" s="877">
        <v>442</v>
      </c>
      <c r="R77" s="878"/>
      <c r="S77" s="878"/>
      <c r="T77" s="878"/>
      <c r="U77" s="834"/>
      <c r="V77" s="879">
        <v>438</v>
      </c>
      <c r="W77" s="878"/>
      <c r="X77" s="878"/>
      <c r="Y77" s="878"/>
      <c r="Z77" s="834"/>
      <c r="AA77" s="879">
        <v>4</v>
      </c>
      <c r="AB77" s="878"/>
      <c r="AC77" s="878"/>
      <c r="AD77" s="878"/>
      <c r="AE77" s="834"/>
      <c r="AF77" s="879">
        <v>4</v>
      </c>
      <c r="AG77" s="878"/>
      <c r="AH77" s="878"/>
      <c r="AI77" s="878"/>
      <c r="AJ77" s="834"/>
      <c r="AK77" s="879">
        <v>0</v>
      </c>
      <c r="AL77" s="878"/>
      <c r="AM77" s="878"/>
      <c r="AN77" s="878"/>
      <c r="AO77" s="834"/>
      <c r="AP77" s="879">
        <v>197</v>
      </c>
      <c r="AQ77" s="878"/>
      <c r="AR77" s="878"/>
      <c r="AS77" s="878"/>
      <c r="AT77" s="834"/>
      <c r="AU77" s="879">
        <v>132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594</v>
      </c>
      <c r="C78" s="874"/>
      <c r="D78" s="874"/>
      <c r="E78" s="874"/>
      <c r="F78" s="874"/>
      <c r="G78" s="874"/>
      <c r="H78" s="874"/>
      <c r="I78" s="874"/>
      <c r="J78" s="874"/>
      <c r="K78" s="874"/>
      <c r="L78" s="874"/>
      <c r="M78" s="874"/>
      <c r="N78" s="874"/>
      <c r="O78" s="874"/>
      <c r="P78" s="875"/>
      <c r="Q78" s="876">
        <v>3738</v>
      </c>
      <c r="R78" s="830"/>
      <c r="S78" s="830"/>
      <c r="T78" s="830"/>
      <c r="U78" s="830"/>
      <c r="V78" s="830">
        <v>3731</v>
      </c>
      <c r="W78" s="830"/>
      <c r="X78" s="830"/>
      <c r="Y78" s="830"/>
      <c r="Z78" s="830"/>
      <c r="AA78" s="830">
        <v>7</v>
      </c>
      <c r="AB78" s="830"/>
      <c r="AC78" s="830"/>
      <c r="AD78" s="830"/>
      <c r="AE78" s="830"/>
      <c r="AF78" s="830">
        <v>4213</v>
      </c>
      <c r="AG78" s="830"/>
      <c r="AH78" s="830"/>
      <c r="AI78" s="830"/>
      <c r="AJ78" s="830"/>
      <c r="AK78" s="830">
        <v>304</v>
      </c>
      <c r="AL78" s="830"/>
      <c r="AM78" s="830"/>
      <c r="AN78" s="830"/>
      <c r="AO78" s="830"/>
      <c r="AP78" s="830">
        <v>4432</v>
      </c>
      <c r="AQ78" s="830"/>
      <c r="AR78" s="830"/>
      <c r="AS78" s="830"/>
      <c r="AT78" s="830"/>
      <c r="AU78" s="830">
        <v>494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595</v>
      </c>
      <c r="C79" s="874"/>
      <c r="D79" s="874"/>
      <c r="E79" s="874"/>
      <c r="F79" s="874"/>
      <c r="G79" s="874"/>
      <c r="H79" s="874"/>
      <c r="I79" s="874"/>
      <c r="J79" s="874"/>
      <c r="K79" s="874"/>
      <c r="L79" s="874"/>
      <c r="M79" s="874"/>
      <c r="N79" s="874"/>
      <c r="O79" s="874"/>
      <c r="P79" s="875"/>
      <c r="Q79" s="876">
        <v>1532</v>
      </c>
      <c r="R79" s="830"/>
      <c r="S79" s="830"/>
      <c r="T79" s="830"/>
      <c r="U79" s="830"/>
      <c r="V79" s="830">
        <v>1470</v>
      </c>
      <c r="W79" s="830"/>
      <c r="X79" s="830"/>
      <c r="Y79" s="830"/>
      <c r="Z79" s="830"/>
      <c r="AA79" s="830">
        <v>62</v>
      </c>
      <c r="AB79" s="830"/>
      <c r="AC79" s="830"/>
      <c r="AD79" s="830"/>
      <c r="AE79" s="830"/>
      <c r="AF79" s="830">
        <v>4433</v>
      </c>
      <c r="AG79" s="830"/>
      <c r="AH79" s="830"/>
      <c r="AI79" s="830"/>
      <c r="AJ79" s="830"/>
      <c r="AK79" s="830">
        <v>1</v>
      </c>
      <c r="AL79" s="830"/>
      <c r="AM79" s="830"/>
      <c r="AN79" s="830"/>
      <c r="AO79" s="830"/>
      <c r="AP79" s="830">
        <v>2877</v>
      </c>
      <c r="AQ79" s="830"/>
      <c r="AR79" s="830"/>
      <c r="AS79" s="830"/>
      <c r="AT79" s="830"/>
      <c r="AU79" s="830" t="s">
        <v>583</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12133</v>
      </c>
      <c r="AG88" s="844"/>
      <c r="AH88" s="844"/>
      <c r="AI88" s="844"/>
      <c r="AJ88" s="844"/>
      <c r="AK88" s="841"/>
      <c r="AL88" s="841"/>
      <c r="AM88" s="841"/>
      <c r="AN88" s="841"/>
      <c r="AO88" s="841"/>
      <c r="AP88" s="844">
        <v>11738</v>
      </c>
      <c r="AQ88" s="844"/>
      <c r="AR88" s="844"/>
      <c r="AS88" s="844"/>
      <c r="AT88" s="844"/>
      <c r="AU88" s="844">
        <v>857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285</v>
      </c>
      <c r="CS102" s="852"/>
      <c r="CT102" s="852"/>
      <c r="CU102" s="852"/>
      <c r="CV102" s="891"/>
      <c r="CW102" s="890">
        <v>82</v>
      </c>
      <c r="CX102" s="852"/>
      <c r="CY102" s="852"/>
      <c r="CZ102" s="852"/>
      <c r="DA102" s="891"/>
      <c r="DB102" s="890" t="s">
        <v>583</v>
      </c>
      <c r="DC102" s="852"/>
      <c r="DD102" s="852"/>
      <c r="DE102" s="852"/>
      <c r="DF102" s="891"/>
      <c r="DG102" s="890" t="s">
        <v>583</v>
      </c>
      <c r="DH102" s="852"/>
      <c r="DI102" s="852"/>
      <c r="DJ102" s="852"/>
      <c r="DK102" s="891"/>
      <c r="DL102" s="890" t="s">
        <v>583</v>
      </c>
      <c r="DM102" s="852"/>
      <c r="DN102" s="852"/>
      <c r="DO102" s="852"/>
      <c r="DP102" s="891"/>
      <c r="DQ102" s="890" t="s">
        <v>583</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1275684</v>
      </c>
      <c r="AB110" s="900"/>
      <c r="AC110" s="900"/>
      <c r="AD110" s="900"/>
      <c r="AE110" s="901"/>
      <c r="AF110" s="902">
        <v>1379330</v>
      </c>
      <c r="AG110" s="900"/>
      <c r="AH110" s="900"/>
      <c r="AI110" s="900"/>
      <c r="AJ110" s="901"/>
      <c r="AK110" s="902">
        <v>1582725</v>
      </c>
      <c r="AL110" s="900"/>
      <c r="AM110" s="900"/>
      <c r="AN110" s="900"/>
      <c r="AO110" s="901"/>
      <c r="AP110" s="903">
        <v>30.5</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14443203</v>
      </c>
      <c r="BR110" s="931"/>
      <c r="BS110" s="931"/>
      <c r="BT110" s="931"/>
      <c r="BU110" s="931"/>
      <c r="BV110" s="931">
        <v>14220354</v>
      </c>
      <c r="BW110" s="931"/>
      <c r="BX110" s="931"/>
      <c r="BY110" s="931"/>
      <c r="BZ110" s="931"/>
      <c r="CA110" s="931">
        <v>13831930</v>
      </c>
      <c r="CB110" s="931"/>
      <c r="CC110" s="931"/>
      <c r="CD110" s="931"/>
      <c r="CE110" s="931"/>
      <c r="CF110" s="944">
        <v>266.2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443</v>
      </c>
      <c r="AG111" s="938"/>
      <c r="AH111" s="938"/>
      <c r="AI111" s="938"/>
      <c r="AJ111" s="939"/>
      <c r="AK111" s="940" t="s">
        <v>131</v>
      </c>
      <c r="AL111" s="938"/>
      <c r="AM111" s="938"/>
      <c r="AN111" s="938"/>
      <c r="AO111" s="939"/>
      <c r="AP111" s="941" t="s">
        <v>416</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416</v>
      </c>
      <c r="BR111" s="926"/>
      <c r="BS111" s="926"/>
      <c r="BT111" s="926"/>
      <c r="BU111" s="926"/>
      <c r="BV111" s="926" t="s">
        <v>131</v>
      </c>
      <c r="BW111" s="926"/>
      <c r="BX111" s="926"/>
      <c r="BY111" s="926"/>
      <c r="BZ111" s="926"/>
      <c r="CA111" s="926" t="s">
        <v>416</v>
      </c>
      <c r="CB111" s="926"/>
      <c r="CC111" s="926"/>
      <c r="CD111" s="926"/>
      <c r="CE111" s="926"/>
      <c r="CF111" s="920" t="s">
        <v>131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416</v>
      </c>
      <c r="AL112" s="959"/>
      <c r="AM112" s="959"/>
      <c r="AN112" s="959"/>
      <c r="AO112" s="960"/>
      <c r="AP112" s="962" t="s">
        <v>131</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3656148</v>
      </c>
      <c r="BR112" s="926"/>
      <c r="BS112" s="926"/>
      <c r="BT112" s="926"/>
      <c r="BU112" s="926"/>
      <c r="BV112" s="926">
        <v>3517426</v>
      </c>
      <c r="BW112" s="926"/>
      <c r="BX112" s="926"/>
      <c r="BY112" s="926"/>
      <c r="BZ112" s="926"/>
      <c r="CA112" s="926">
        <v>3413812</v>
      </c>
      <c r="CB112" s="926"/>
      <c r="CC112" s="926"/>
      <c r="CD112" s="926"/>
      <c r="CE112" s="926"/>
      <c r="CF112" s="920">
        <v>65.7</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228796</v>
      </c>
      <c r="AB113" s="938"/>
      <c r="AC113" s="938"/>
      <c r="AD113" s="938"/>
      <c r="AE113" s="939"/>
      <c r="AF113" s="940">
        <v>222715</v>
      </c>
      <c r="AG113" s="938"/>
      <c r="AH113" s="938"/>
      <c r="AI113" s="938"/>
      <c r="AJ113" s="939"/>
      <c r="AK113" s="940">
        <v>236000</v>
      </c>
      <c r="AL113" s="938"/>
      <c r="AM113" s="938"/>
      <c r="AN113" s="938"/>
      <c r="AO113" s="939"/>
      <c r="AP113" s="941">
        <v>4.5</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970205</v>
      </c>
      <c r="BR113" s="926"/>
      <c r="BS113" s="926"/>
      <c r="BT113" s="926"/>
      <c r="BU113" s="926"/>
      <c r="BV113" s="926">
        <v>864044</v>
      </c>
      <c r="BW113" s="926"/>
      <c r="BX113" s="926"/>
      <c r="BY113" s="926"/>
      <c r="BZ113" s="926"/>
      <c r="CA113" s="926">
        <v>856745</v>
      </c>
      <c r="CB113" s="926"/>
      <c r="CC113" s="926"/>
      <c r="CD113" s="926"/>
      <c r="CE113" s="926"/>
      <c r="CF113" s="920">
        <v>16.5</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70598</v>
      </c>
      <c r="AB114" s="959"/>
      <c r="AC114" s="959"/>
      <c r="AD114" s="959"/>
      <c r="AE114" s="960"/>
      <c r="AF114" s="961">
        <v>70821</v>
      </c>
      <c r="AG114" s="959"/>
      <c r="AH114" s="959"/>
      <c r="AI114" s="959"/>
      <c r="AJ114" s="960"/>
      <c r="AK114" s="961">
        <v>71694</v>
      </c>
      <c r="AL114" s="959"/>
      <c r="AM114" s="959"/>
      <c r="AN114" s="959"/>
      <c r="AO114" s="960"/>
      <c r="AP114" s="962">
        <v>1.4</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1640420</v>
      </c>
      <c r="BR114" s="926"/>
      <c r="BS114" s="926"/>
      <c r="BT114" s="926"/>
      <c r="BU114" s="926"/>
      <c r="BV114" s="926">
        <v>1634044</v>
      </c>
      <c r="BW114" s="926"/>
      <c r="BX114" s="926"/>
      <c r="BY114" s="926"/>
      <c r="BZ114" s="926"/>
      <c r="CA114" s="926">
        <v>1579182</v>
      </c>
      <c r="CB114" s="926"/>
      <c r="CC114" s="926"/>
      <c r="CD114" s="926"/>
      <c r="CE114" s="926"/>
      <c r="CF114" s="920">
        <v>30.4</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416</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416</v>
      </c>
      <c r="CB116" s="926"/>
      <c r="CC116" s="926"/>
      <c r="CD116" s="926"/>
      <c r="CE116" s="926"/>
      <c r="CF116" s="920" t="s">
        <v>131</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1575078</v>
      </c>
      <c r="AB117" s="979"/>
      <c r="AC117" s="979"/>
      <c r="AD117" s="979"/>
      <c r="AE117" s="980"/>
      <c r="AF117" s="981">
        <v>1672866</v>
      </c>
      <c r="AG117" s="979"/>
      <c r="AH117" s="979"/>
      <c r="AI117" s="979"/>
      <c r="AJ117" s="980"/>
      <c r="AK117" s="981">
        <v>1890419</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468</v>
      </c>
      <c r="BP119" s="1005"/>
      <c r="BQ119" s="999">
        <v>20709976</v>
      </c>
      <c r="BR119" s="1000"/>
      <c r="BS119" s="1000"/>
      <c r="BT119" s="1000"/>
      <c r="BU119" s="1000"/>
      <c r="BV119" s="1000">
        <v>20235868</v>
      </c>
      <c r="BW119" s="1000"/>
      <c r="BX119" s="1000"/>
      <c r="BY119" s="1000"/>
      <c r="BZ119" s="1000"/>
      <c r="CA119" s="1000">
        <v>19681669</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8582376</v>
      </c>
      <c r="BR120" s="931"/>
      <c r="BS120" s="931"/>
      <c r="BT120" s="931"/>
      <c r="BU120" s="931"/>
      <c r="BV120" s="931">
        <v>9201839</v>
      </c>
      <c r="BW120" s="931"/>
      <c r="BX120" s="931"/>
      <c r="BY120" s="931"/>
      <c r="BZ120" s="931"/>
      <c r="CA120" s="931">
        <v>10173658</v>
      </c>
      <c r="CB120" s="931"/>
      <c r="CC120" s="931"/>
      <c r="CD120" s="931"/>
      <c r="CE120" s="931"/>
      <c r="CF120" s="944">
        <v>195.8</v>
      </c>
      <c r="CG120" s="945"/>
      <c r="CH120" s="945"/>
      <c r="CI120" s="945"/>
      <c r="CJ120" s="945"/>
      <c r="CK120" s="1006" t="s">
        <v>472</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3069553</v>
      </c>
      <c r="DH120" s="931"/>
      <c r="DI120" s="931"/>
      <c r="DJ120" s="931"/>
      <c r="DK120" s="931"/>
      <c r="DL120" s="931">
        <v>2985136</v>
      </c>
      <c r="DM120" s="931"/>
      <c r="DN120" s="931"/>
      <c r="DO120" s="931"/>
      <c r="DP120" s="931"/>
      <c r="DQ120" s="931">
        <v>2918584</v>
      </c>
      <c r="DR120" s="931"/>
      <c r="DS120" s="931"/>
      <c r="DT120" s="931"/>
      <c r="DU120" s="931"/>
      <c r="DV120" s="932">
        <v>56.2</v>
      </c>
      <c r="DW120" s="932"/>
      <c r="DX120" s="932"/>
      <c r="DY120" s="932"/>
      <c r="DZ120" s="933"/>
    </row>
    <row r="121" spans="1:130" s="230" customFormat="1" ht="26.25" customHeight="1" x14ac:dyDescent="0.15">
      <c r="A121" s="1063"/>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443</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360715</v>
      </c>
      <c r="BR121" s="926"/>
      <c r="BS121" s="926"/>
      <c r="BT121" s="926"/>
      <c r="BU121" s="926"/>
      <c r="BV121" s="926">
        <v>325376</v>
      </c>
      <c r="BW121" s="926"/>
      <c r="BX121" s="926"/>
      <c r="BY121" s="926"/>
      <c r="BZ121" s="926"/>
      <c r="CA121" s="926">
        <v>286889</v>
      </c>
      <c r="CB121" s="926"/>
      <c r="CC121" s="926"/>
      <c r="CD121" s="926"/>
      <c r="CE121" s="926"/>
      <c r="CF121" s="920">
        <v>5.5</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431678</v>
      </c>
      <c r="DH121" s="926"/>
      <c r="DI121" s="926"/>
      <c r="DJ121" s="926"/>
      <c r="DK121" s="926"/>
      <c r="DL121" s="926">
        <v>413713</v>
      </c>
      <c r="DM121" s="926"/>
      <c r="DN121" s="926"/>
      <c r="DO121" s="926"/>
      <c r="DP121" s="926"/>
      <c r="DQ121" s="926">
        <v>397754</v>
      </c>
      <c r="DR121" s="926"/>
      <c r="DS121" s="926"/>
      <c r="DT121" s="926"/>
      <c r="DU121" s="926"/>
      <c r="DV121" s="927">
        <v>7.7</v>
      </c>
      <c r="DW121" s="927"/>
      <c r="DX121" s="927"/>
      <c r="DY121" s="927"/>
      <c r="DZ121" s="928"/>
    </row>
    <row r="122" spans="1:130" s="230" customFormat="1" ht="26.25" customHeight="1" x14ac:dyDescent="0.15">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443</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12036304</v>
      </c>
      <c r="BR122" s="1000"/>
      <c r="BS122" s="1000"/>
      <c r="BT122" s="1000"/>
      <c r="BU122" s="1000"/>
      <c r="BV122" s="1000">
        <v>11790405</v>
      </c>
      <c r="BW122" s="1000"/>
      <c r="BX122" s="1000"/>
      <c r="BY122" s="1000"/>
      <c r="BZ122" s="1000"/>
      <c r="CA122" s="1000">
        <v>11203347</v>
      </c>
      <c r="CB122" s="1000"/>
      <c r="CC122" s="1000"/>
      <c r="CD122" s="1000"/>
      <c r="CE122" s="1000"/>
      <c r="CF122" s="1017">
        <v>215.7</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v>142327</v>
      </c>
      <c r="DH122" s="926"/>
      <c r="DI122" s="926"/>
      <c r="DJ122" s="926"/>
      <c r="DK122" s="926"/>
      <c r="DL122" s="926">
        <v>108070</v>
      </c>
      <c r="DM122" s="926"/>
      <c r="DN122" s="926"/>
      <c r="DO122" s="926"/>
      <c r="DP122" s="926"/>
      <c r="DQ122" s="926">
        <v>89056</v>
      </c>
      <c r="DR122" s="926"/>
      <c r="DS122" s="926"/>
      <c r="DT122" s="926"/>
      <c r="DU122" s="926"/>
      <c r="DV122" s="927">
        <v>1.7</v>
      </c>
      <c r="DW122" s="927"/>
      <c r="DX122" s="927"/>
      <c r="DY122" s="927"/>
      <c r="DZ122" s="928"/>
    </row>
    <row r="123" spans="1:130" s="230"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477</v>
      </c>
      <c r="BP123" s="1005"/>
      <c r="BQ123" s="1035">
        <v>20979395</v>
      </c>
      <c r="BR123" s="1036"/>
      <c r="BS123" s="1036"/>
      <c r="BT123" s="1036"/>
      <c r="BU123" s="1036"/>
      <c r="BV123" s="1036">
        <v>21317620</v>
      </c>
      <c r="BW123" s="1036"/>
      <c r="BX123" s="1036"/>
      <c r="BY123" s="1036"/>
      <c r="BZ123" s="1036"/>
      <c r="CA123" s="1036">
        <v>21663894</v>
      </c>
      <c r="CB123" s="1036"/>
      <c r="CC123" s="1036"/>
      <c r="CD123" s="1036"/>
      <c r="CE123" s="1036"/>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v>12590</v>
      </c>
      <c r="DH123" s="959"/>
      <c r="DI123" s="959"/>
      <c r="DJ123" s="959"/>
      <c r="DK123" s="960"/>
      <c r="DL123" s="961">
        <v>10507</v>
      </c>
      <c r="DM123" s="959"/>
      <c r="DN123" s="959"/>
      <c r="DO123" s="959"/>
      <c r="DP123" s="960"/>
      <c r="DQ123" s="961">
        <v>8418</v>
      </c>
      <c r="DR123" s="959"/>
      <c r="DS123" s="959"/>
      <c r="DT123" s="959"/>
      <c r="DU123" s="960"/>
      <c r="DV123" s="962">
        <v>0.2</v>
      </c>
      <c r="DW123" s="963"/>
      <c r="DX123" s="963"/>
      <c r="DY123" s="963"/>
      <c r="DZ123" s="964"/>
    </row>
    <row r="124" spans="1:130" s="230"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443</v>
      </c>
      <c r="AG124" s="959"/>
      <c r="AH124" s="959"/>
      <c r="AI124" s="959"/>
      <c r="AJ124" s="960"/>
      <c r="AK124" s="961" t="s">
        <v>443</v>
      </c>
      <c r="AL124" s="959"/>
      <c r="AM124" s="959"/>
      <c r="AN124" s="959"/>
      <c r="AO124" s="960"/>
      <c r="AP124" s="962" t="s">
        <v>131</v>
      </c>
      <c r="AQ124" s="963"/>
      <c r="AR124" s="963"/>
      <c r="AS124" s="963"/>
      <c r="AT124" s="964"/>
      <c r="AU124" s="1031" t="s">
        <v>479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131</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443</v>
      </c>
      <c r="DW124" s="989"/>
      <c r="DX124" s="989"/>
      <c r="DY124" s="989"/>
      <c r="DZ124" s="990"/>
    </row>
    <row r="125" spans="1:130" s="230"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443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443</v>
      </c>
      <c r="DM125" s="931"/>
      <c r="DN125" s="931"/>
      <c r="DO125" s="931"/>
      <c r="DP125" s="931"/>
      <c r="DQ125" s="931" t="s">
        <v>443</v>
      </c>
      <c r="DR125" s="931"/>
      <c r="DS125" s="931"/>
      <c r="DT125" s="931"/>
      <c r="DU125" s="931"/>
      <c r="DV125" s="932" t="s">
        <v>131</v>
      </c>
      <c r="DW125" s="932"/>
      <c r="DX125" s="932"/>
      <c r="DY125" s="932"/>
      <c r="DZ125" s="933"/>
    </row>
    <row r="126" spans="1:130" s="230"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64"/>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7" t="s">
        <v>485</v>
      </c>
      <c r="AY127" s="1038"/>
      <c r="AZ127" s="1038"/>
      <c r="BA127" s="1038"/>
      <c r="BB127" s="1038"/>
      <c r="BC127" s="1038"/>
      <c r="BD127" s="1038"/>
      <c r="BE127" s="1039"/>
      <c r="BF127" s="1040" t="s">
        <v>486</v>
      </c>
      <c r="BG127" s="1038"/>
      <c r="BH127" s="1038"/>
      <c r="BI127" s="1038"/>
      <c r="BJ127" s="1038"/>
      <c r="BK127" s="1038"/>
      <c r="BL127" s="1039"/>
      <c r="BM127" s="1040" t="s">
        <v>487</v>
      </c>
      <c r="BN127" s="1038"/>
      <c r="BO127" s="1038"/>
      <c r="BP127" s="1038"/>
      <c r="BQ127" s="1038"/>
      <c r="BR127" s="1038"/>
      <c r="BS127" s="1039"/>
      <c r="BT127" s="1040" t="s">
        <v>488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443</v>
      </c>
      <c r="DR127" s="926"/>
      <c r="DS127" s="926"/>
      <c r="DT127" s="926"/>
      <c r="DU127" s="926"/>
      <c r="DV127" s="927" t="s">
        <v>131</v>
      </c>
      <c r="DW127" s="927"/>
      <c r="DX127" s="927"/>
      <c r="DY127" s="927"/>
      <c r="DZ127" s="928"/>
    </row>
    <row r="128" spans="1:130" s="230" customFormat="1" ht="26.25" customHeight="1" thickBot="1" x14ac:dyDescent="0.2">
      <c r="A128" s="1047" t="s">
        <v>490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491</v>
      </c>
      <c r="X128" s="1049"/>
      <c r="Y128" s="1049"/>
      <c r="Z128" s="1050"/>
      <c r="AA128" s="1051">
        <v>47310</v>
      </c>
      <c r="AB128" s="1052"/>
      <c r="AC128" s="1052"/>
      <c r="AD128" s="1052"/>
      <c r="AE128" s="1053"/>
      <c r="AF128" s="1054">
        <v>50797</v>
      </c>
      <c r="AG128" s="1052"/>
      <c r="AH128" s="1052"/>
      <c r="AI128" s="1052"/>
      <c r="AJ128" s="1053"/>
      <c r="AK128" s="1054">
        <v>57502</v>
      </c>
      <c r="AL128" s="1052"/>
      <c r="AM128" s="1052"/>
      <c r="AN128" s="1052"/>
      <c r="AO128" s="1053"/>
      <c r="AP128" s="1055"/>
      <c r="AQ128" s="1056"/>
      <c r="AR128" s="1056"/>
      <c r="AS128" s="1056"/>
      <c r="AT128" s="1057"/>
      <c r="AU128" s="232"/>
      <c r="AV128" s="232"/>
      <c r="AW128" s="232"/>
      <c r="AX128" s="896" t="s">
        <v>492</v>
      </c>
      <c r="AY128" s="897"/>
      <c r="AZ128" s="897"/>
      <c r="BA128" s="897"/>
      <c r="BB128" s="897"/>
      <c r="BC128" s="897"/>
      <c r="BD128" s="897"/>
      <c r="BE128" s="898"/>
      <c r="BF128" s="1058" t="s">
        <v>131</v>
      </c>
      <c r="BG128" s="1059"/>
      <c r="BH128" s="1059"/>
      <c r="BI128" s="1059"/>
      <c r="BJ128" s="1059"/>
      <c r="BK128" s="1059"/>
      <c r="BL128" s="1060"/>
      <c r="BM128" s="1058">
        <v>14.3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493</v>
      </c>
      <c r="CQ128" s="740"/>
      <c r="CR128" s="740"/>
      <c r="CS128" s="740"/>
      <c r="CT128" s="740"/>
      <c r="CU128" s="740"/>
      <c r="CV128" s="740"/>
      <c r="CW128" s="740"/>
      <c r="CX128" s="740"/>
      <c r="CY128" s="740"/>
      <c r="CZ128" s="740"/>
      <c r="DA128" s="740"/>
      <c r="DB128" s="740"/>
      <c r="DC128" s="740"/>
      <c r="DD128" s="740"/>
      <c r="DE128" s="740"/>
      <c r="DF128" s="1042"/>
      <c r="DG128" s="1043" t="s">
        <v>131</v>
      </c>
      <c r="DH128" s="1044"/>
      <c r="DI128" s="1044"/>
      <c r="DJ128" s="1044"/>
      <c r="DK128" s="1044"/>
      <c r="DL128" s="1044" t="s">
        <v>131</v>
      </c>
      <c r="DM128" s="1044"/>
      <c r="DN128" s="1044"/>
      <c r="DO128" s="1044"/>
      <c r="DP128" s="1044"/>
      <c r="DQ128" s="1044" t="s">
        <v>131</v>
      </c>
      <c r="DR128" s="1044"/>
      <c r="DS128" s="1044"/>
      <c r="DT128" s="1044"/>
      <c r="DU128" s="1044"/>
      <c r="DV128" s="1045" t="s">
        <v>131</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5985934</v>
      </c>
      <c r="AB129" s="959"/>
      <c r="AC129" s="959"/>
      <c r="AD129" s="959"/>
      <c r="AE129" s="960"/>
      <c r="AF129" s="961">
        <v>6378169</v>
      </c>
      <c r="AG129" s="959"/>
      <c r="AH129" s="959"/>
      <c r="AI129" s="959"/>
      <c r="AJ129" s="960"/>
      <c r="AK129" s="961">
        <v>6340732</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131</v>
      </c>
      <c r="BG129" s="1067"/>
      <c r="BH129" s="1067"/>
      <c r="BI129" s="1067"/>
      <c r="BJ129" s="1067"/>
      <c r="BK129" s="1067"/>
      <c r="BL129" s="1068"/>
      <c r="BM129" s="1066">
        <v>19.3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945032</v>
      </c>
      <c r="AB130" s="959"/>
      <c r="AC130" s="959"/>
      <c r="AD130" s="959"/>
      <c r="AE130" s="960"/>
      <c r="AF130" s="961">
        <v>1000187</v>
      </c>
      <c r="AG130" s="959"/>
      <c r="AH130" s="959"/>
      <c r="AI130" s="959"/>
      <c r="AJ130" s="960"/>
      <c r="AK130" s="961">
        <v>1145635</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12.1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5040902</v>
      </c>
      <c r="AB131" s="986"/>
      <c r="AC131" s="986"/>
      <c r="AD131" s="986"/>
      <c r="AE131" s="987"/>
      <c r="AF131" s="985">
        <v>5377982</v>
      </c>
      <c r="AG131" s="986"/>
      <c r="AH131" s="986"/>
      <c r="AI131" s="986"/>
      <c r="AJ131" s="987"/>
      <c r="AK131" s="985">
        <v>5195097</v>
      </c>
      <c r="AL131" s="986"/>
      <c r="AM131" s="986"/>
      <c r="AN131" s="986"/>
      <c r="AO131" s="987"/>
      <c r="AP131" s="1110"/>
      <c r="AQ131" s="1111"/>
      <c r="AR131" s="1111"/>
      <c r="AS131" s="1111"/>
      <c r="AT131" s="1112"/>
      <c r="AU131" s="233"/>
      <c r="AV131" s="233"/>
      <c r="AW131" s="233"/>
      <c r="AX131" s="1083" t="s">
        <v>500</v>
      </c>
      <c r="AY131" s="740"/>
      <c r="AZ131" s="740"/>
      <c r="BA131" s="740"/>
      <c r="BB131" s="740"/>
      <c r="BC131" s="740"/>
      <c r="BD131" s="740"/>
      <c r="BE131" s="1042"/>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11.56015332</v>
      </c>
      <c r="AB132" s="1097"/>
      <c r="AC132" s="1097"/>
      <c r="AD132" s="1097"/>
      <c r="AE132" s="1098"/>
      <c r="AF132" s="1099">
        <v>11.56348236</v>
      </c>
      <c r="AG132" s="1097"/>
      <c r="AH132" s="1097"/>
      <c r="AI132" s="1097"/>
      <c r="AJ132" s="1098"/>
      <c r="AK132" s="1099">
        <v>13.229435369999999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11.5</v>
      </c>
      <c r="AB133" s="1080"/>
      <c r="AC133" s="1080"/>
      <c r="AD133" s="1080"/>
      <c r="AE133" s="1081"/>
      <c r="AF133" s="1079">
        <v>11.7</v>
      </c>
      <c r="AG133" s="1080"/>
      <c r="AH133" s="1080"/>
      <c r="AI133" s="1080"/>
      <c r="AJ133" s="1081"/>
      <c r="AK133" s="1079">
        <v>12.1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K5c4yCKnbDzmcqcLScEvdItrPwYk3G0pusYb4l44LihQVsBcD0rptUGJgiffU8Dnlds1afepxd37dc49+Mj4g==" saltValue="ZaVOZQV1yIGg0BRtBb1+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0IiSkMhdrPx4P5U6t8FO5ElQcqOm0OZNQbIMwo4Vr3VpcWF5wR8vFgg45AZbPVgWddBVXM1z7whWsV41S63qfQ==" saltValue="kfD0kmAta5BTyJt4o4Q7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8"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uXEkMzwZs1gCbMuZrGMG/4A1mVIhH2+j/Li3pdeOD5YuCFWCRR4R8W9y9QcMsG8YAOCPsL9XGU4vNkU8TEaaQ==" saltValue="y/J0FwwlIy4BpClbOnuZ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1915569</v>
      </c>
      <c r="AP9" s="281">
        <v>104762</v>
      </c>
      <c r="AQ9" s="282">
        <v>105319</v>
      </c>
      <c r="AR9" s="283">
        <v>-0.5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284430</v>
      </c>
      <c r="AP10" s="284">
        <v>15555</v>
      </c>
      <c r="AQ10" s="285">
        <v>9860</v>
      </c>
      <c r="AR10" s="286">
        <v>57.8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1656</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v>3</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t="s">
        <v>515</v>
      </c>
      <c r="AP13" s="284" t="s">
        <v>515</v>
      </c>
      <c r="AQ13" s="285">
        <v>4056</v>
      </c>
      <c r="AR13" s="286" t="s">
        <v>515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26986</v>
      </c>
      <c r="AP14" s="284">
        <v>1476</v>
      </c>
      <c r="AQ14" s="285">
        <v>2339</v>
      </c>
      <c r="AR14" s="286">
        <v>-36.9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-175140</v>
      </c>
      <c r="AP15" s="284">
        <v>-9578</v>
      </c>
      <c r="AQ15" s="285">
        <v>-7717</v>
      </c>
      <c r="AR15" s="286">
        <v>24.1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2051845</v>
      </c>
      <c r="AP16" s="284">
        <v>112215</v>
      </c>
      <c r="AQ16" s="285">
        <v>115515</v>
      </c>
      <c r="AR16" s="286">
        <v>-2.9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10.28</v>
      </c>
      <c r="AP21" s="298">
        <v>10.69</v>
      </c>
      <c r="AQ21" s="299">
        <v>-0.41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98.2</v>
      </c>
      <c r="AP22" s="303">
        <v>97.4</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1582725</v>
      </c>
      <c r="AP32" s="312">
        <v>86559</v>
      </c>
      <c r="AQ32" s="313">
        <v>74824</v>
      </c>
      <c r="AR32" s="314">
        <v>15.7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v>1</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236000</v>
      </c>
      <c r="AP35" s="312">
        <v>12907</v>
      </c>
      <c r="AQ35" s="313">
        <v>17427</v>
      </c>
      <c r="AR35" s="314">
        <v>-25.9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71694</v>
      </c>
      <c r="AP36" s="312">
        <v>3921</v>
      </c>
      <c r="AQ36" s="313">
        <v>2447</v>
      </c>
      <c r="AR36" s="314">
        <v>60.2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515</v>
      </c>
      <c r="AP37" s="312" t="s">
        <v>515</v>
      </c>
      <c r="AQ37" s="313">
        <v>591</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2</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-57502</v>
      </c>
      <c r="AP39" s="312">
        <v>-3145</v>
      </c>
      <c r="AQ39" s="313">
        <v>-3618</v>
      </c>
      <c r="AR39" s="314">
        <v>-13.1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-1145635</v>
      </c>
      <c r="AP40" s="312">
        <v>-62654</v>
      </c>
      <c r="AQ40" s="313">
        <v>-63812</v>
      </c>
      <c r="AR40" s="314">
        <v>-1.8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687282</v>
      </c>
      <c r="AP41" s="312">
        <v>37587</v>
      </c>
      <c r="AQ41" s="313">
        <v>27863</v>
      </c>
      <c r="AR41" s="314">
        <v>34.9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1599850</v>
      </c>
      <c r="AN51" s="334">
        <v>82710</v>
      </c>
      <c r="AO51" s="335">
        <v>-30.8</v>
      </c>
      <c r="AP51" s="336">
        <v>69729</v>
      </c>
      <c r="AQ51" s="337">
        <v>1.8</v>
      </c>
      <c r="AR51" s="338">
        <v>-32.6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638045</v>
      </c>
      <c r="AN52" s="342">
        <v>32986</v>
      </c>
      <c r="AO52" s="343">
        <v>-64.7</v>
      </c>
      <c r="AP52" s="344">
        <v>38908</v>
      </c>
      <c r="AQ52" s="345">
        <v>14</v>
      </c>
      <c r="AR52" s="346">
        <v>-78.7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1312181</v>
      </c>
      <c r="AN53" s="334">
        <v>68953</v>
      </c>
      <c r="AO53" s="335">
        <v>-16.600000000000001</v>
      </c>
      <c r="AP53" s="336">
        <v>74581</v>
      </c>
      <c r="AQ53" s="337">
        <v>7</v>
      </c>
      <c r="AR53" s="338">
        <v>-23.6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518383</v>
      </c>
      <c r="AN54" s="342">
        <v>27240</v>
      </c>
      <c r="AO54" s="343">
        <v>-17.399999999999999</v>
      </c>
      <c r="AP54" s="344">
        <v>41563</v>
      </c>
      <c r="AQ54" s="345">
        <v>6.8</v>
      </c>
      <c r="AR54" s="346">
        <v>-24.2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1727018</v>
      </c>
      <c r="AN55" s="334">
        <v>92250</v>
      </c>
      <c r="AO55" s="335">
        <v>33.799999999999997</v>
      </c>
      <c r="AP55" s="336">
        <v>76347</v>
      </c>
      <c r="AQ55" s="337">
        <v>2.4</v>
      </c>
      <c r="AR55" s="338">
        <v>31.4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664937</v>
      </c>
      <c r="AN56" s="342">
        <v>35518</v>
      </c>
      <c r="AO56" s="343">
        <v>30.4</v>
      </c>
      <c r="AP56" s="344">
        <v>41762</v>
      </c>
      <c r="AQ56" s="345">
        <v>0.5</v>
      </c>
      <c r="AR56" s="346">
        <v>29.9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1627066</v>
      </c>
      <c r="AN57" s="334">
        <v>87623</v>
      </c>
      <c r="AO57" s="335">
        <v>-5</v>
      </c>
      <c r="AP57" s="336">
        <v>96469</v>
      </c>
      <c r="AQ57" s="337">
        <v>26.4</v>
      </c>
      <c r="AR57" s="338">
        <v>-31.4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389195</v>
      </c>
      <c r="AN58" s="342">
        <v>20959</v>
      </c>
      <c r="AO58" s="343">
        <v>-41</v>
      </c>
      <c r="AP58" s="344">
        <v>49775</v>
      </c>
      <c r="AQ58" s="345">
        <v>19.2</v>
      </c>
      <c r="AR58" s="346">
        <v>-60.2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1246460</v>
      </c>
      <c r="AN59" s="334">
        <v>68168</v>
      </c>
      <c r="AO59" s="335">
        <v>-22.2</v>
      </c>
      <c r="AP59" s="336">
        <v>85743</v>
      </c>
      <c r="AQ59" s="337">
        <v>-11.1</v>
      </c>
      <c r="AR59" s="338">
        <v>-11.1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938769</v>
      </c>
      <c r="AN60" s="342">
        <v>51341</v>
      </c>
      <c r="AO60" s="343">
        <v>145</v>
      </c>
      <c r="AP60" s="344">
        <v>45231</v>
      </c>
      <c r="AQ60" s="345">
        <v>-9.1</v>
      </c>
      <c r="AR60" s="346">
        <v>154.1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1502515</v>
      </c>
      <c r="AN61" s="349">
        <v>79941</v>
      </c>
      <c r="AO61" s="350">
        <v>-8.1999999999999993</v>
      </c>
      <c r="AP61" s="351">
        <v>80574</v>
      </c>
      <c r="AQ61" s="352">
        <v>5.3</v>
      </c>
      <c r="AR61" s="338">
        <v>-13.5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629866</v>
      </c>
      <c r="AN62" s="342">
        <v>33609</v>
      </c>
      <c r="AO62" s="343">
        <v>10.5</v>
      </c>
      <c r="AP62" s="344">
        <v>43448</v>
      </c>
      <c r="AQ62" s="345">
        <v>6.3</v>
      </c>
      <c r="AR62" s="346">
        <v>4.2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G5KAd822qibWyPOKGYh7iaiMVeh771Mqq1ZOvq5l3ZzrkhDQPkcMN6Uz0V5Q1rglkbO2YmTjdRE4tbZv43S0A==" saltValue="QIheotq9L8looSdyHrAk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rMASxQ+F81V9OrNlSvSZnfSD8gsFHrW69XNI1l75V0SGGwhGivTfX/kUh6XV4YZBPg417w7UHKt/RUBElb5ZIA==" saltValue="7bVW6BM0p1oceYe1wwDP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wP8ZoayiJONc/w9zjkXVE/NcgKbxDVGNFbNQ7kpBLre9HKs98kqb3ZP3T/MgUkdp3et4jn4Vp/Z0oacAKiCVmQ==" saltValue="FoXnw5ZTP3UI/t3QkjkX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13.86</v>
      </c>
      <c r="G47" s="12">
        <v>7.82</v>
      </c>
      <c r="H47" s="12">
        <v>7.6</v>
      </c>
      <c r="I47" s="12">
        <v>12.7</v>
      </c>
      <c r="J47" s="13">
        <v>19.940000000000001</v>
      </c>
    </row>
    <row r="48" spans="2:10" ht="57.75" customHeight="1" x14ac:dyDescent="0.15">
      <c r="B48" s="14"/>
      <c r="C48" s="1141" t="s">
        <v>4</v>
      </c>
      <c r="D48" s="1141"/>
      <c r="E48" s="1142"/>
      <c r="F48" s="15">
        <v>8.14</v>
      </c>
      <c r="G48" s="16">
        <v>6.61</v>
      </c>
      <c r="H48" s="16">
        <v>1.88</v>
      </c>
      <c r="I48" s="16">
        <v>8.75</v>
      </c>
      <c r="J48" s="17">
        <v>11.17</v>
      </c>
    </row>
    <row r="49" spans="2:10" ht="57.75" customHeight="1" thickBot="1" x14ac:dyDescent="0.2">
      <c r="B49" s="18"/>
      <c r="C49" s="1143" t="s">
        <v>5</v>
      </c>
      <c r="D49" s="1143"/>
      <c r="E49" s="1144"/>
      <c r="F49" s="19" t="s">
        <v>562</v>
      </c>
      <c r="G49" s="20" t="s">
        <v>563</v>
      </c>
      <c r="H49" s="20" t="s">
        <v>564</v>
      </c>
      <c r="I49" s="20">
        <v>12.55</v>
      </c>
      <c r="J49" s="21">
        <v>9.5399999999999991</v>
      </c>
    </row>
    <row r="50" spans="2:10" x14ac:dyDescent="0.15"/>
  </sheetData>
  <sheetProtection algorithmName="SHA-512" hashValue="u8LSsYI1uJ+colJcW9KZk0ou+/C+jE9c3Iupx9fW13K1fsFUA5bQ7y6ya7Qv07br6cOcT/QT5P1J8FJudCRjVg==" saltValue="3/PjauUCFW3R1dDHghIZ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dcterms:created xsi:type="dcterms:W3CDTF">2024-03-14T04:29:20Z</dcterms:created>
  <dcterms:modified xsi:type="dcterms:W3CDTF">2024-03-18T00:11:41Z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