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Override PartName="/xl/drawings/drawing5.xml" ContentType="application/vnd.openxmlformats-officedocument.drawingml.chartshapes+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workbook.xml" ContentType="application/vnd.openxmlformats-officedocument.spreadsheetml.sheet.main+xml"/>
  <Override PartName="/xl/worksheets/sheet2.xml" ContentType="application/vnd.openxmlformats-officedocument.spreadsheetml.worksheet+xml"/>
  <Override PartName="/xl/worksheets/sheet11.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charts/chart2.xml" ContentType="application/vnd.openxmlformats-officedocument.drawingml.chart+xml"/>
  <Override PartName="/xl/charts/chart6.xml" ContentType="application/vnd.openxmlformats-officedocument.drawingml.chart+xml"/>
  <Override PartName="/xl/worksheets/sheet12.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Types>
</file>

<file path=_rels/.rels><?xml version="1.0" encoding="UTF-8"?><Relationships xmlns="http://schemas.openxmlformats.org/package/2006/relationships"><Relationship Target="/docProps/custom.xml" Id="R39DBC6D8"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lgndcsv201.imari.local\共有\02総合政策部\02財政課\R05\03 R05財政係\z2224_溝江\12_財政状況資料集の作成について（R4年度）\05_回答（市→県）\"/>
    </mc:Choice>
  </mc:AlternateContent>
  <xr:revisionPtr revIDLastSave="0" documentId="13_ncr:1_{F5B171DE-7A60-4B33-B76C-F5E4D930D5AD}"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BE35" i="10"/>
  <c r="C35" i="10"/>
  <c r="CO34" i="10"/>
  <c r="CO35" i="10" s="1"/>
  <c r="BW34" i="10"/>
  <c r="BW35" i="10" s="1"/>
  <c r="BW36" i="10" s="1"/>
  <c r="BW37" i="10" s="1"/>
  <c r="BW38" i="10" s="1"/>
  <c r="BW39" i="10" s="1"/>
  <c r="BW40" i="10" s="1"/>
  <c r="BW41" i="10" s="1"/>
  <c r="BW42" i="10" s="1"/>
  <c r="BW43" i="10" s="1"/>
  <c r="BE34" i="10"/>
  <c r="C34" i="10"/>
  <c r="U34" i="10" s="1"/>
  <c r="U35" i="10" s="1"/>
  <c r="U36"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<sst xmlns="http://schemas.openxmlformats.org/spreadsheetml/2006/main" count="1066" uniqueCount="603">
  <si>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</si>
  <si>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</si>
  <si>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</si>
  <si>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</si>
  <si>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</si>
  <si>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</si>
  <si>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</si>
  <si>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</si>
  <si>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</si>
  <si>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</si>
  <si>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</si>
  <si>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</si>
  <si>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</si>
  <si>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</si>
  <si>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</si>
  <si>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</si>
  <si>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</si>
  <si>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</si>
  <si>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</si>
  <si>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</si>
  <si>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</si>
  <si>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</si>
  <si>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</si>
  <si>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</si>
  <si>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</si>
  <si>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</si>
  <si>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</si>
  <si>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</si>
  <si>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</si>
  <si>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</si>
  <si>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</si>
  <si>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</si>
  <si>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</si>
  <si>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</si>
  <si>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</si>
  <si>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</si>
  <si>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</si>
  <si>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</si>
  <si>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</si>
  <si>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</si>
  <si>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</si>
  <si>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</si>
  <si>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</si>
  <si>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</si>
  <si>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</si>
  <si>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</si>
  <si>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</si>
  <si>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</si>
  <si>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</si>
  <si>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</si>
  <si>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</si>
  <si>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</si>
  <si>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</si>
  <si>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</si>
  <si>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</si>
  <si>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</si>
  <si>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</si>
  <si>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</si>
  <si>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</si>
  <si>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</si>
  <si>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</si>
  <si>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</si>
  <si>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</si>
  <si>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</si>
  <si>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</si>
  <si>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</si>
  <si>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</si>
  <si>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</si>
  <si>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</si>
  <si>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</si>
  <si>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</si>
  <si>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</si>
  <si>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</si>
  <si>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</si>
  <si>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</si>
  <si>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</si>
  <si>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</si>
  <si>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</si>
  <si>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</si>
  <si>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</si>
  <si>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</si>
  <si>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</si>
  <si>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</si>
  <si>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</si>
  <si>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</si>
  <si>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</si>
  <si>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</si>
  <si>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</si>
  <si>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</si>
  <si>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</si>
  <si>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</si>
  <si>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</si>
  <si>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</si>
  <si>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</si>
  <si>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</si>
  <si>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</si>
  <si>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</si>
  <si>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</si>
  <si>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</si>
  <si>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</si>
  <si>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伊万里市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</si>
  <si>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</si>
  <si>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</si>
  <si>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</si>
  <si>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</si>
  <si>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</si>
  <si>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</si>
  <si>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</si>
  <si>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</si>
  <si>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</si>
  <si>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</si>
  <si>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</si>
  <si>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</si>
  <si>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</si>
  <si>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</si>
  <si>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</si>
  <si>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</si>
  <si>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</si>
  <si>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</si>
  <si>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</si>
  <si>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</si>
  <si>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</si>
  <si>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</si>
  <si>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</si>
  <si>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</si>
  <si>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</si>
  <si>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</si>
  <si>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</si>
  <si>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</si>
  <si>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</si>
  <si>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</si>
  <si>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</si>
  <si>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</si>
  <si>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</si>
  <si>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</si>
  <si>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</si>
  <si>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</si>
  <si>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</si>
  <si>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</si>
  <si>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</si>
  <si>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</si>
  <si>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</si>
  <si>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</si>
  <si>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</si>
  <si>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</si>
  <si>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</si>
  <si>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</si>
  <si>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</si>
  <si>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</si>
  <si>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</si>
  <si>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</si>
  <si>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</si>
  <si>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</si>
  <si>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</si>
  <si>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</si>
  <si>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</si>
  <si>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</si>
  <si>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</si>
  <si>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</si>
  <si>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</si>
  <si>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</si>
  <si>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</si>
  <si>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</si>
  <si>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</si>
  <si>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</si>
  <si>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</si>
  <si>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</si>
  <si>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</si>
  <si>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</si>
  <si>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</si>
  <si>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</si>
  <si>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</si>
  <si>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</si>
  <si>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</si>
  <si>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</si>
  <si>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</si>
  <si>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</si>
  <si>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</si>
  <si>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</si>
  <si>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</si>
  <si>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</si>
  <si>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</si>
  <si>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</si>
  <si>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</si>
  <si>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</si>
  <si>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</si>
  <si>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</si>
  <si>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</si>
  <si>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</si>
  <si>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</si>
  <si>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</si>
  <si>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</si>
  <si>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</si>
  <si>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</si>
  <si>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</si>
  <si>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</si>
  <si>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</si>
  <si>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</si>
  <si>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</si>
  <si>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</si>
  <si>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</si>
  <si>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</si>
  <si>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</si>
  <si>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</si>
  <si>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</si>
  <si>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</si>
  <si>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</si>
  <si>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</si>
  <si>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</si>
  <si>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</si>
  <si>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</si>
  <si>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</si>
  <si>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</si>
  <si>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</si>
  <si>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</si>
  <si>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</si>
  <si>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</si>
  <si>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</si>
  <si>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</si>
  <si>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</si>
  <si>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</si>
  <si>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</si>
  <si>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佐賀県伊万里市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</si>
  <si>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</si>
  <si>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</si>
  <si>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</si>
  <si>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</si>
  <si>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</si>
  <si>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</si>
  <si>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</si>
  <si>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</si>
  <si>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</si>
  <si>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</si>
  <si>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</si>
  <si>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</si>
  <si>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</si>
  <si>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</si>
  <si>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</si>
  <si>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</si>
  <si>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</si>
  <si>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</si>
  <si>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</si>
  <si>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</si>
  <si>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</si>
  <si>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</si>
  <si>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</si>
  <si>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</si>
  <si>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</si>
  <si>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</si>
  <si>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</si>
  <si>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</si>
  <si>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</si>
  <si>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</si>
  <si>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</si>
  <si>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</si>
  <si>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</si>
  <si>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</si>
  <si>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</si>
  <si>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</si>
  <si>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</si>
  <si>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</si>
  <si>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</si>
  <si>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</si>
  <si>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</si>
  <si>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</si>
  <si>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</si>
  <si>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</si>
  <si>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</si>
  <si>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</si>
  <si>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</si>
  <si>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</si>
  <si>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</si>
  <si>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</si>
  <si>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</si>
  <si>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</si>
  <si>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</si>
  <si>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</si>
  <si>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</si>
  <si>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</si>
  <si>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</si>
  <si>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</si>
  <si>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</si>
  <si>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</si>
  <si>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</si>
  <si>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</si>
  <si>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</si>
  <si>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</si>
  <si>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</si>
  <si>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</si>
  <si>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</si>
  <si>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</si>
  <si>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</si>
  <si>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</si>
  <si>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</si>
  <si>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</si>
  <si>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</si>
  <si>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</si>
  <si>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</si>
  <si>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</si>
  <si>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</si>
  <si>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</si>
  <si>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</si>
  <si>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</si>
  <si>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</si>
  <si>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</si>
  <si>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</si>
  <si>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</si>
  <si>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</si>
  <si>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</si>
  <si>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</si>
  <si>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</si>
  <si>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</si>
  <si>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</si>
  <si>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</si>
  <si>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</si>
  <si>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</si>
  <si>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</si>
  <si>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</si>
  <si>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</si>
  <si>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</si>
  <si>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</si>
  <si>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</si>
  <si>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</si>
  <si>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</si>
  <si>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</si>
  <si>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</si>
  <si>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</si>
  <si>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</si>
  <si>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</si>
  <si>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</si>
  <si>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</si>
  <si>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</si>
  <si>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</si>
  <si>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</si>
  <si>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</si>
  <si>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</si>
  <si>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</si>
  <si>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</si>
  <si>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</si>
  <si>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</si>
  <si>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</si>
  <si>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</si>
  <si>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</si>
  <si>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</si>
  <si>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工業用水道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</si>
  <si>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</si>
  <si>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</si>
  <si>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</si>
  <si>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</si>
  <si>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</si>
  <si>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</si>
  <si>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</si>
  <si>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</si>
  <si>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</si>
  <si>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</si>
  <si>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</si>
  <si>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</si>
  <si>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</si>
  <si>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</si>
  <si>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</si>
  <si>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</si>
  <si>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</si>
  <si>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</si>
  <si>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</si>
  <si>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</si>
  <si>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</si>
  <si>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</si>
  <si>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</si>
  <si>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</si>
  <si>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</si>
  <si>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</si>
  <si>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</si>
  <si>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</si>
  <si>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</si>
  <si>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</si>
  <si>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佐賀県伊万里市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</si>
  <si>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</si>
  <si>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</si>
  <si>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</si>
  <si>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</si>
  <si>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</si>
  <si>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</si>
  <si>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</si>
  <si>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</si>
  <si>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</si>
  <si>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</si>
  <si>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</si>
  <si>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</si>
  <si>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</si>
  <si>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</si>
  <si>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</si>
  <si>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</si>
  <si>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</si>
  <si>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</si>
  <si>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</si>
  <si>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</si>
  <si>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</si>
  <si>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</si>
  <si>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</si>
  <si>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</si>
  <si>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</si>
  <si>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</si>
  <si>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</si>
  <si>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</si>
  <si>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</si>
  <si>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</si>
  <si>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</si>
  <si>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</si>
  <si>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</si>
  <si>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</si>
  <si>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伊万里市国民健康保険特別会計</t>
    <phoneticPr fontId="5"/>
  </si>
  <si>
    <t>伊万里市介護保険特別会計</t>
    <phoneticPr fontId="5"/>
  </si>
  <si>
    <t>伊万里市後期高齢者医療特別会計</t>
    <phoneticPr fontId="5"/>
  </si>
  <si>
    <t>伊万里市水道事業特別会計</t>
    <phoneticPr fontId="5"/>
  </si>
  <si>
    <t>法適用企業</t>
    <phoneticPr fontId="5"/>
  </si>
  <si>
    <t>伊万里市工業用水道事業特別会計</t>
    <phoneticPr fontId="5"/>
  </si>
  <si>
    <t>伊万里市下水道事業特別会計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</si>
  <si>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</si>
  <si>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</si>
  <si>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</si>
  <si>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</si>
  <si>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</si>
  <si>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</si>
  <si>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</si>
  <si>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</si>
  <si>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</si>
  <si>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</si>
  <si>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</si>
  <si>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</si>
  <si>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</si>
  <si>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</si>
  <si>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</si>
  <si>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</si>
  <si>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</si>
  <si>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</si>
  <si>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</si>
  <si>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</si>
  <si>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</si>
  <si>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</si>
  <si>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</si>
  <si>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</si>
  <si>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</si>
  <si>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</si>
  <si>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</si>
  <si>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</si>
  <si>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</si>
  <si>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</si>
  <si>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</si>
  <si>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</si>
  <si>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</si>
  <si>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</si>
  <si>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</si>
  <si>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</si>
  <si>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</si>
  <si>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</si>
  <si>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</si>
  <si>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</si>
  <si>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</si>
  <si>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</si>
  <si>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</si>
  <si>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</si>
  <si>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</si>
  <si>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</si>
  <si>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</si>
  <si>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</si>
  <si>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</si>
  <si>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</si>
  <si>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</si>
  <si>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</si>
  <si>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</si>
  <si>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</si>
  <si>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</si>
  <si>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</si>
  <si>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</si>
  <si>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</si>
  <si>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</si>
  <si>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</si>
  <si>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伊万里市工業用水道事業特別会計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</si>
  <si>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</si>
  <si>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伊万里市水道事業特別会計</t>
    <phoneticPr fontId="5"/>
  </si>
  <si>
    <t>(Ｆ)</t>
    <phoneticPr fontId="5"/>
  </si>
  <si>
    <t>伊万里市国民健康保険特別会計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</si>
  <si>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</si>
  <si>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</si>
  <si>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</si>
  <si>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</si>
  <si>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</si>
  <si>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</si>
  <si>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</si>
  <si>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</si>
  <si>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</si>
  <si>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</si>
  <si>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</si>
  <si>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</si>
  <si>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</si>
  <si>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</si>
  <si>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</si>
  <si>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</si>
  <si>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</si>
  <si>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</si>
  <si>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</si>
  <si>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</si>
  <si>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</si>
  <si>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</si>
  <si>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</si>
  <si>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</si>
  <si>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</si>
  <si>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</si>
  <si>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</si>
  <si>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</si>
  <si>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</si>
  <si>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</si>
  <si>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</si>
  <si>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</si>
  <si>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</si>
  <si>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</si>
  <si>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</si>
  <si>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</si>
  <si>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</si>
  <si>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</si>
  <si>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</si>
  <si>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</si>
  <si>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</si>
  <si>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</si>
  <si>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</si>
  <si>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</si>
  <si>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</si>
  <si>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</si>
  <si>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</si>
  <si>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</si>
  <si>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</si>
  <si>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</si>
  <si>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</si>
  <si>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</si>
  <si>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</si>
  <si>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</si>
  <si>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</si>
  <si>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</si>
  <si>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</si>
  <si>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</si>
  <si>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</si>
  <si>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</si>
  <si>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</si>
  <si>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</si>
  <si>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</si>
  <si>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</si>
  <si>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</si>
  <si>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</si>
  <si>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</si>
  <si>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</si>
  <si>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</si>
  <si>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</si>
  <si>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</si>
  <si>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</si>
  <si>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</si>
  <si>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</si>
  <si>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</si>
  <si>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</si>
  <si>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</si>
  <si>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</si>
  <si>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</si>
  <si>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</si>
  <si>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</si>
  <si>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</si>
  <si>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</si>
  <si>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</si>
  <si>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</si>
  <si>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2.11</t>
  </si>
  <si>
    <t>伊万里市水道事業特別会計</t>
  </si>
  <si>
    <t>伊万里市工業用水道事業特別会計</t>
  </si>
  <si>
    <t>一般会計</t>
  </si>
  <si>
    <t>伊万里市介護保険特別会計</t>
  </si>
  <si>
    <t>伊万里市下水道事業特別会計</t>
  </si>
  <si>
    <t>伊万里市国民健康保険特別会計</t>
  </si>
  <si>
    <t>伊万里市後期高齢者医療特別会計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</si>
  <si>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</si>
  <si>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</si>
  <si>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</si>
  <si>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</si>
  <si>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</si>
  <si>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</si>
  <si>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</si>
  <si>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</si>
  <si>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</si>
  <si>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有田磁石場組合</t>
    <rPh sb="0" eb="2">
      <t>アリタ</t>
    </rPh>
    <rPh sb="2" eb="4">
      <t>ジシャク</t>
    </rPh>
    <rPh sb="4" eb="5">
      <t>ジョウ</t>
    </rPh>
    <rPh sb="5" eb="7">
      <t>クミアイ</t>
    </rPh>
    <phoneticPr fontId="2"/>
  </si>
  <si>
    <t>伊万里・有田地区医療福祉組合（一般会計）</t>
    <rPh sb="0" eb="3">
      <t>イマリ</t>
    </rPh>
    <rPh sb="4" eb="8">
      <t>アリタチク</t>
    </rPh>
    <rPh sb="8" eb="12">
      <t>イリョウフクシ</t>
    </rPh>
    <rPh sb="12" eb="14">
      <t>クミアイ</t>
    </rPh>
    <rPh sb="15" eb="19">
      <t>イッパンカイケイ</t>
    </rPh>
    <phoneticPr fontId="2"/>
  </si>
  <si>
    <t>伊万里・有田地区医療福祉組合（特別養護老人ホーム）</t>
    <rPh sb="0" eb="3">
      <t>イマリ</t>
    </rPh>
    <rPh sb="4" eb="6">
      <t>アリタ</t>
    </rPh>
    <rPh sb="6" eb="8">
      <t>チク</t>
    </rPh>
    <rPh sb="8" eb="10">
      <t>イリョウ</t>
    </rPh>
    <rPh sb="10" eb="12">
      <t>フクシ</t>
    </rPh>
    <rPh sb="12" eb="14">
      <t>クミアイ</t>
    </rPh>
    <rPh sb="15" eb="21">
      <t>トクベツヨウゴロウジン</t>
    </rPh>
    <phoneticPr fontId="2"/>
  </si>
  <si>
    <t>伊万里・有田地区医療福祉組合（病院事業会計）</t>
    <rPh sb="0" eb="3">
      <t>イマリ</t>
    </rPh>
    <rPh sb="4" eb="6">
      <t>アリタ</t>
    </rPh>
    <rPh sb="6" eb="8">
      <t>チク</t>
    </rPh>
    <rPh sb="8" eb="10">
      <t>イリョウ</t>
    </rPh>
    <rPh sb="10" eb="12">
      <t>フクシ</t>
    </rPh>
    <rPh sb="12" eb="14">
      <t>クミアイ</t>
    </rPh>
    <rPh sb="15" eb="21">
      <t>ビョウインジギョウカイケイ</t>
    </rPh>
    <phoneticPr fontId="2"/>
  </si>
  <si>
    <t>伊万里・有田地区衛生組合</t>
  </si>
  <si>
    <t>佐賀県後期高齢者医療広域連合（一般会計）</t>
    <rPh sb="0" eb="2">
      <t>サガ</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</si>
  <si>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佐賀県後期高齢者医療広域連合（後期高齢者特別会計）</t>
    <rPh sb="0" eb="2">
      <t>サガ</t>
    </rPh>
    <rPh sb="2" eb="3">
      <t>ケン</t>
    </rPh>
    <rPh sb="3" eb="5">
      <t>コウキ</t>
    </rPh>
    <rPh sb="5" eb="8">
      <t>コウレイシャ</t>
    </rPh>
    <rPh sb="8" eb="10">
      <t>イリョウ</t>
    </rPh>
    <rPh sb="10" eb="12">
      <t>コウイキ</t>
    </rPh>
    <rPh sb="12" eb="14">
      <t>レンゴウ</t>
    </rPh>
    <rPh sb="15" eb="17">
      <t>コウキ</t>
    </rPh>
    <rPh sb="17" eb="20">
      <t>コウレイシャ</t>
    </rPh>
    <rPh sb="20" eb="22">
      <t>トクベツ</t>
    </rPh>
    <rPh sb="22" eb="24">
      <t>カイケイ</t>
    </rPh>
    <phoneticPr fontId="2"/>
  </si>
  <si>
    <t>佐賀県市町総合事務組合（一般会計）</t>
    <rPh sb="12" eb="14">
      <t>イッパン</t>
    </rPh>
    <phoneticPr fontId="2"/>
  </si>
  <si>
    <t>佐賀県市町総合事務組合（特別会計）</t>
    <rPh sb="3" eb="5">
      <t>シマチ</t>
    </rPh>
    <rPh sb="5" eb="7">
      <t>ソウゴウ</t>
    </rPh>
    <rPh sb="7" eb="9">
      <t>ジム</t>
    </rPh>
    <rPh sb="12" eb="16">
      <t>トクベツカイケイ</t>
    </rPh>
    <phoneticPr fontId="2"/>
  </si>
  <si>
    <t>佐賀県西部広域環境組合</t>
  </si>
  <si>
    <t>伊万里・有田消防組合</t>
  </si>
  <si>
    <t>伊万里市土地開発公社</t>
    <rPh sb="0" eb="4">
      <t>イマリシ</t>
    </rPh>
    <rPh sb="4" eb="6">
      <t>トチ</t>
    </rPh>
    <rPh sb="6" eb="8">
      <t>カイハツ</t>
    </rPh>
    <rPh sb="8" eb="10">
      <t>コウシャ</t>
    </rPh>
    <phoneticPr fontId="2"/>
  </si>
  <si>
    <t>伊万里情報センター株式会社</t>
    <rPh sb="0" eb="3">
      <t>イマリ</t>
    </rPh>
    <rPh sb="3" eb="5">
      <t>ジョウホウ</t>
    </rPh>
    <rPh sb="9" eb="13">
      <t>カブシキガイシャ</t>
    </rPh>
    <phoneticPr fontId="2"/>
  </si>
  <si>
    <t>ふるさと応援基金</t>
    <rPh sb="4" eb="6">
      <t>オウエン</t>
    </rPh>
    <rPh sb="6" eb="8">
      <t>キキン</t>
    </rPh>
    <phoneticPr fontId="5"/>
  </si>
  <si>
    <t>まちづくり基金</t>
    <rPh sb="5" eb="7">
      <t>キキン</t>
    </rPh>
    <phoneticPr fontId="5"/>
  </si>
  <si>
    <t>公共施設整備基金</t>
    <rPh sb="0" eb="2">
      <t>コウキョウ</t>
    </rPh>
    <rPh sb="2" eb="4">
      <t>シセツ</t>
    </rPh>
    <rPh sb="4" eb="6">
      <t>セイビ</t>
    </rPh>
    <rPh sb="6" eb="8">
      <t>キキン</t>
    </rPh>
    <phoneticPr fontId="5"/>
  </si>
  <si>
    <t>福祉基金</t>
    <rPh sb="0" eb="2">
      <t>フクシ</t>
    </rPh>
    <rPh sb="2" eb="4">
      <t>キキン</t>
    </rPh>
    <phoneticPr fontId="5"/>
  </si>
  <si>
    <t>城Ⅱ灌漑揚水施設維持管理基金</t>
    <rPh sb="0" eb="1">
      <t>ジョウ</t>
    </rPh>
    <rPh sb="2" eb="4">
      <t>カンガイ</t>
    </rPh>
    <rPh sb="4" eb="6">
      <t>ヨウスイ</t>
    </rPh>
    <rPh sb="6" eb="8">
      <t>シセツ</t>
    </rPh>
    <rPh sb="8" eb="10">
      <t>イジ</t>
    </rPh>
    <rPh sb="10" eb="14">
      <t>カンリキキン</t>
    </rPh>
    <phoneticPr fontId="5"/>
  </si>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</sst>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7ADD-4753-AD2D-739D64DDCC4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30350</c:v>
                </c:pt>
                <c:pt idx="1">
                  <c:v>37822</c:v>
                </c:pt>
                <c:pt idx="2">
                  <c:v>51237</c:v>
                </c:pt>
                <c:pt idx="3">
                  <c:v>67934</c:v>
                </c:pt>
                <c:pt idx="4">
                  <c:v>61547</c:v>
                </c:pt>
              </c:numCache>
            </c:numRef>
          </c:val>
          <c:smooth val="0"/>
          <c:extLst>
            <c:ext xmlns:c16="http://schemas.microsoft.com/office/drawing/2014/chart" uri="{C3380CC4-5D6E-409C-BE32-E72D297353CC}">
              <c16:uniqueId val="{00000001-7ADD-4753-AD2D-739D64DDCC4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2.35</c:v>
                </c:pt>
                <c:pt idx="1">
                  <c:v>1.5</c:v>
                </c:pt>
                <c:pt idx="2">
                  <c:v>2.19</c:v>
                </c:pt>
                <c:pt idx="3">
                  <c:v>4.7</c:v>
                </c:pt>
                <c:pt idx="4">
                  <c:v>8.43</c:v>
                </c:pt>
              </c:numCache>
            </c:numRef>
          </c:val>
          <c:extLst>
            <c:ext xmlns:c16="http://schemas.microsoft.com/office/drawing/2014/chart" uri="{C3380CC4-5D6E-409C-BE32-E72D297353CC}">
              <c16:uniqueId val="{00000000-A8FE-4836-B2EC-DB21D27F3C1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10.97</c:v>
                </c:pt>
                <c:pt idx="1">
                  <c:v>9.42</c:v>
                </c:pt>
                <c:pt idx="2">
                  <c:v>10.06</c:v>
                </c:pt>
                <c:pt idx="3">
                  <c:v>14.8</c:v>
                </c:pt>
                <c:pt idx="4">
                  <c:v>18.760000000000002</c:v>
                </c:pt>
              </c:numCache>
            </c:numRef>
          </c:val>
          <c:extLst>
            <c:ext xmlns:c16="http://schemas.microsoft.com/office/drawing/2014/chart" uri="{C3380CC4-5D6E-409C-BE32-E72D297353CC}">
              <c16:uniqueId val="{00000001-A8FE-4836-B2EC-DB21D27F3C1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2.68</c:v>
                </c:pt>
                <c:pt idx="1">
                  <c:v>-2.11</c:v>
                </c:pt>
                <c:pt idx="2">
                  <c:v>1.68</c:v>
                </c:pt>
                <c:pt idx="3">
                  <c:v>7.72</c:v>
                </c:pt>
                <c:pt idx="4">
                  <c:v>6.83</c:v>
                </c:pt>
              </c:numCache>
            </c:numRef>
          </c:val>
          <c:smooth val="0"/>
          <c:extLst>
            <c:ext xmlns:c16="http://schemas.microsoft.com/office/drawing/2014/chart" uri="{C3380CC4-5D6E-409C-BE32-E72D297353CC}">
              <c16:uniqueId val="{00000002-A8FE-4836-B2EC-DB21D27F3C1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0.75</c:v>
                </c:pt>
                <c:pt idx="2">
                  <c:v>#N/A</c:v>
                </c:pt>
                <c:pt idx="3">
                  <c:v>0.04</c:v>
                </c:pt>
                <c:pt idx="4">
                  <c:v>#N/A</c:v>
                </c:pt>
                <c:pt idx="5">
                  <c:v>0</c:v>
                </c:pt>
                <c:pt idx="6">
                  <c:v>0</c:v>
                </c:pt>
                <c:pt idx="7">
                  <c:v>0</c:v>
                </c:pt>
                <c:pt idx="8">
                  <c:v>0</c:v>
                </c:pt>
                <c:pt idx="9">
                  <c:v>0</c:v>
                </c:pt>
              </c:numCache>
            </c:numRef>
          </c:val>
          <c:extLst>
            <c:ext xmlns:c16="http://schemas.microsoft.com/office/drawing/2014/chart" uri="{C3380CC4-5D6E-409C-BE32-E72D297353CC}">
              <c16:uniqueId val="{00000000-F76A-4BE1-AB49-3FD6E8A799A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76A-4BE1-AB49-3FD6E8A799A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76A-4BE1-AB49-3FD6E8A799AA}"/>
            </c:ext>
          </c:extLst>
        </c:ser>
        <c:ser>
          <c:idx val="3"/>
          <c:order val="3"/>
          <c:tx>
            <c:strRef>
              <c:f>データシート!$A$30</c:f>
              <c:strCache>
                <c:ptCount val="1"/>
                <c:pt idx="0">
                  <c:v>伊万里市後期高齢者医療特別会計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3-F76A-4BE1-AB49-3FD6E8A799AA}"/>
            </c:ext>
          </c:extLst>
        </c:ser>
        <c:ser>
          <c:idx val="4"/>
          <c:order val="4"/>
          <c:tx>
            <c:strRef>
              <c:f>データシート!$A$31</c:f>
              <c:strCache>
                <c:ptCount val="1"/>
                <c:pt idx="0">
                  <c:v>伊万里市国民健康保険特別会計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1.89</c:v>
                </c:pt>
                <c:pt idx="2">
                  <c:v>#N/A</c:v>
                </c:pt>
                <c:pt idx="3">
                  <c:v>2.2400000000000002</c:v>
                </c:pt>
                <c:pt idx="4">
                  <c:v>#N/A</c:v>
                </c:pt>
                <c:pt idx="5">
                  <c:v>1.58</c:v>
                </c:pt>
                <c:pt idx="6">
                  <c:v>#N/A</c:v>
                </c:pt>
                <c:pt idx="7">
                  <c:v>1.48</c:v>
                </c:pt>
                <c:pt idx="8">
                  <c:v>#N/A</c:v>
                </c:pt>
                <c:pt idx="9">
                  <c:v>1.88</c:v>
                </c:pt>
              </c:numCache>
            </c:numRef>
          </c:val>
          <c:extLst>
            <c:ext xmlns:c16="http://schemas.microsoft.com/office/drawing/2014/chart" uri="{C3380CC4-5D6E-409C-BE32-E72D297353CC}">
              <c16:uniqueId val="{00000004-F76A-4BE1-AB49-3FD6E8A799AA}"/>
            </c:ext>
          </c:extLst>
        </c:ser>
        <c:ser>
          <c:idx val="5"/>
          <c:order val="5"/>
          <c:tx>
            <c:strRef>
              <c:f>データシート!$A$32</c:f>
              <c:strCache>
                <c:ptCount val="1"/>
                <c:pt idx="0">
                  <c:v>伊万里市下水道事業特別会計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#N/A</c:v>
                </c:pt>
                <c:pt idx="3">
                  <c:v>0.41</c:v>
                </c:pt>
                <c:pt idx="4">
                  <c:v>#N/A</c:v>
                </c:pt>
                <c:pt idx="5">
                  <c:v>1.05</c:v>
                </c:pt>
                <c:pt idx="6">
                  <c:v>#N/A</c:v>
                </c:pt>
                <c:pt idx="7">
                  <c:v>1.58</c:v>
                </c:pt>
                <c:pt idx="8">
                  <c:v>#N/A</c:v>
                </c:pt>
                <c:pt idx="9">
                  <c:v>2.48</c:v>
                </c:pt>
              </c:numCache>
            </c:numRef>
          </c:val>
          <c:extLst>
            <c:ext xmlns:c16="http://schemas.microsoft.com/office/drawing/2014/chart" uri="{C3380CC4-5D6E-409C-BE32-E72D297353CC}">
              <c16:uniqueId val="{00000005-F76A-4BE1-AB49-3FD6E8A799AA}"/>
            </c:ext>
          </c:extLst>
        </c:ser>
        <c:ser>
          <c:idx val="6"/>
          <c:order val="6"/>
          <c:tx>
            <c:strRef>
              <c:f>データシート!$A$33</c:f>
              <c:strCache>
                <c:ptCount val="1"/>
                <c:pt idx="0">
                  <c:v>伊万里市介護保険特別会計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1.17</c:v>
                </c:pt>
                <c:pt idx="2">
                  <c:v>#N/A</c:v>
                </c:pt>
                <c:pt idx="3">
                  <c:v>1.34</c:v>
                </c:pt>
                <c:pt idx="4">
                  <c:v>#N/A</c:v>
                </c:pt>
                <c:pt idx="5">
                  <c:v>0.94</c:v>
                </c:pt>
                <c:pt idx="6">
                  <c:v>#N/A</c:v>
                </c:pt>
                <c:pt idx="7">
                  <c:v>2.0499999999999998</c:v>
                </c:pt>
                <c:pt idx="8">
                  <c:v>#N/A</c:v>
                </c:pt>
                <c:pt idx="9">
                  <c:v>3.17</c:v>
                </c:pt>
              </c:numCache>
            </c:numRef>
          </c:val>
          <c:extLst>
            <c:ext xmlns:c16="http://schemas.microsoft.com/office/drawing/2014/chart" uri="{C3380CC4-5D6E-409C-BE32-E72D297353CC}">
              <c16:uniqueId val="{00000006-F76A-4BE1-AB49-3FD6E8A799A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2.3199999999999998</c:v>
                </c:pt>
                <c:pt idx="2">
                  <c:v>#N/A</c:v>
                </c:pt>
                <c:pt idx="3">
                  <c:v>1.45</c:v>
                </c:pt>
                <c:pt idx="4">
                  <c:v>#N/A</c:v>
                </c:pt>
                <c:pt idx="5">
                  <c:v>2.1800000000000002</c:v>
                </c:pt>
                <c:pt idx="6">
                  <c:v>#N/A</c:v>
                </c:pt>
                <c:pt idx="7">
                  <c:v>4.7</c:v>
                </c:pt>
                <c:pt idx="8">
                  <c:v>#N/A</c:v>
                </c:pt>
                <c:pt idx="9">
                  <c:v>8.42</c:v>
                </c:pt>
              </c:numCache>
            </c:numRef>
          </c:val>
          <c:extLst>
            <c:ext xmlns:c16="http://schemas.microsoft.com/office/drawing/2014/chart" uri="{C3380CC4-5D6E-409C-BE32-E72D297353CC}">
              <c16:uniqueId val="{00000007-F76A-4BE1-AB49-3FD6E8A799AA}"/>
            </c:ext>
          </c:extLst>
        </c:ser>
        <c:ser>
          <c:idx val="8"/>
          <c:order val="8"/>
          <c:tx>
            <c:strRef>
              <c:f>データシート!$A$35</c:f>
              <c:strCache>
                <c:ptCount val="1"/>
                <c:pt idx="0">
                  <c:v>伊万里市工業用水道事業特別会計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7.87</c:v>
                </c:pt>
                <c:pt idx="2">
                  <c:v>#N/A</c:v>
                </c:pt>
                <c:pt idx="3">
                  <c:v>8</c:v>
                </c:pt>
                <c:pt idx="4">
                  <c:v>#N/A</c:v>
                </c:pt>
                <c:pt idx="5">
                  <c:v>7.87</c:v>
                </c:pt>
                <c:pt idx="6">
                  <c:v>#N/A</c:v>
                </c:pt>
                <c:pt idx="7">
                  <c:v>8.18</c:v>
                </c:pt>
                <c:pt idx="8">
                  <c:v>#N/A</c:v>
                </c:pt>
                <c:pt idx="9">
                  <c:v>9.41</c:v>
                </c:pt>
              </c:numCache>
            </c:numRef>
          </c:val>
          <c:extLst>
            <c:ext xmlns:c16="http://schemas.microsoft.com/office/drawing/2014/chart" uri="{C3380CC4-5D6E-409C-BE32-E72D297353CC}">
              <c16:uniqueId val="{00000008-F76A-4BE1-AB49-3FD6E8A799AA}"/>
            </c:ext>
          </c:extLst>
        </c:ser>
        <c:ser>
          <c:idx val="9"/>
          <c:order val="9"/>
          <c:tx>
            <c:strRef>
              <c:f>データシート!$A$36</c:f>
              <c:strCache>
                <c:ptCount val="1"/>
                <c:pt idx="0">
                  <c:v>伊万里市水道事業特別会計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11.23</c:v>
                </c:pt>
                <c:pt idx="2">
                  <c:v>#N/A</c:v>
                </c:pt>
                <c:pt idx="3">
                  <c:v>12.85</c:v>
                </c:pt>
                <c:pt idx="4">
                  <c:v>#N/A</c:v>
                </c:pt>
                <c:pt idx="5">
                  <c:v>13.37</c:v>
                </c:pt>
                <c:pt idx="6">
                  <c:v>#N/A</c:v>
                </c:pt>
                <c:pt idx="7">
                  <c:v>14.39</c:v>
                </c:pt>
                <c:pt idx="8">
                  <c:v>#N/A</c:v>
                </c:pt>
                <c:pt idx="9">
                  <c:v>15.97</c:v>
                </c:pt>
              </c:numCache>
            </c:numRef>
          </c:val>
          <c:extLst>
            <c:ext xmlns:c16="http://schemas.microsoft.com/office/drawing/2014/chart" uri="{C3380CC4-5D6E-409C-BE32-E72D297353CC}">
              <c16:uniqueId val="{00000009-F76A-4BE1-AB49-3FD6E8A799A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1984</c:v>
                </c:pt>
                <c:pt idx="5">
                  <c:v>2160</c:v>
                </c:pt>
                <c:pt idx="8">
                  <c:v>2172</c:v>
                </c:pt>
                <c:pt idx="11">
                  <c:v>2184</c:v>
                </c:pt>
                <c:pt idx="14">
                  <c:v>2209</c:v>
                </c:pt>
              </c:numCache>
            </c:numRef>
          </c:val>
          <c:extLst>
            <c:ext xmlns:c16="http://schemas.microsoft.com/office/drawing/2014/chart" uri="{C3380CC4-5D6E-409C-BE32-E72D297353CC}">
              <c16:uniqueId val="{00000000-C2E0-490F-A7D2-7319352A1FE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2E0-490F-A7D2-7319352A1FE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80</c:v>
                </c:pt>
                <c:pt idx="3">
                  <c:v>80</c:v>
                </c:pt>
                <c:pt idx="6">
                  <c:v>55</c:v>
                </c:pt>
                <c:pt idx="9">
                  <c:v>40</c:v>
                </c:pt>
                <c:pt idx="12">
                  <c:v>0</c:v>
                </c:pt>
              </c:numCache>
            </c:numRef>
          </c:val>
          <c:extLst>
            <c:ext xmlns:c16="http://schemas.microsoft.com/office/drawing/2014/chart" uri="{C3380CC4-5D6E-409C-BE32-E72D297353CC}">
              <c16:uniqueId val="{00000002-C2E0-490F-A7D2-7319352A1FE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304</c:v>
                </c:pt>
                <c:pt idx="3">
                  <c:v>320</c:v>
                </c:pt>
                <c:pt idx="6">
                  <c:v>333</c:v>
                </c:pt>
                <c:pt idx="9">
                  <c:v>323</c:v>
                </c:pt>
                <c:pt idx="12">
                  <c:v>300</c:v>
                </c:pt>
              </c:numCache>
            </c:numRef>
          </c:val>
          <c:extLst>
            <c:ext xmlns:c16="http://schemas.microsoft.com/office/drawing/2014/chart" uri="{C3380CC4-5D6E-409C-BE32-E72D297353CC}">
              <c16:uniqueId val="{00000003-C2E0-490F-A7D2-7319352A1FE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1534</c:v>
                </c:pt>
                <c:pt idx="3">
                  <c:v>1277</c:v>
                </c:pt>
                <c:pt idx="6">
                  <c:v>1148</c:v>
                </c:pt>
                <c:pt idx="9">
                  <c:v>1080</c:v>
                </c:pt>
                <c:pt idx="12">
                  <c:v>1065</c:v>
                </c:pt>
              </c:numCache>
            </c:numRef>
          </c:val>
          <c:extLst>
            <c:ext xmlns:c16="http://schemas.microsoft.com/office/drawing/2014/chart" uri="{C3380CC4-5D6E-409C-BE32-E72D297353CC}">
              <c16:uniqueId val="{00000004-C2E0-490F-A7D2-7319352A1FE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E0-490F-A7D2-7319352A1FE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2E0-490F-A7D2-7319352A1FE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2061</c:v>
                </c:pt>
                <c:pt idx="3">
                  <c:v>1881</c:v>
                </c:pt>
                <c:pt idx="6">
                  <c:v>1788</c:v>
                </c:pt>
                <c:pt idx="9">
                  <c:v>1828</c:v>
                </c:pt>
                <c:pt idx="12">
                  <c:v>1863</c:v>
                </c:pt>
              </c:numCache>
            </c:numRef>
          </c:val>
          <c:extLst>
            <c:ext xmlns:c16="http://schemas.microsoft.com/office/drawing/2014/chart" uri="{C3380CC4-5D6E-409C-BE32-E72D297353CC}">
              <c16:uniqueId val="{00000007-C2E0-490F-A7D2-7319352A1FE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1995</c:v>
                </c:pt>
                <c:pt idx="2">
                  <c:v>#N/A</c:v>
                </c:pt>
                <c:pt idx="3">
                  <c:v>#N/A</c:v>
                </c:pt>
                <c:pt idx="4">
                  <c:v>1398</c:v>
                </c:pt>
                <c:pt idx="5">
                  <c:v>#N/A</c:v>
                </c:pt>
                <c:pt idx="6">
                  <c:v>#N/A</c:v>
                </c:pt>
                <c:pt idx="7">
                  <c:v>1152</c:v>
                </c:pt>
                <c:pt idx="8">
                  <c:v>#N/A</c:v>
                </c:pt>
                <c:pt idx="9">
                  <c:v>#N/A</c:v>
                </c:pt>
                <c:pt idx="10">
                  <c:v>1087</c:v>
                </c:pt>
                <c:pt idx="11">
                  <c:v>#N/A</c:v>
                </c:pt>
                <c:pt idx="12">
                  <c:v>#N/A</c:v>
                </c:pt>
                <c:pt idx="13">
                  <c:v>1019</c:v>
                </c:pt>
                <c:pt idx="14">
                  <c:v>#N/A</c:v>
                </c:pt>
              </c:numCache>
            </c:numRef>
          </c:val>
          <c:smooth val="0"/>
          <c:extLst>
            <c:ext xmlns:c16="http://schemas.microsoft.com/office/drawing/2014/chart" uri="{C3380CC4-5D6E-409C-BE32-E72D297353CC}">
              <c16:uniqueId val="{00000008-C2E0-490F-A7D2-7319352A1FE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27434</c:v>
                </c:pt>
                <c:pt idx="5">
                  <c:v>26963</c:v>
                </c:pt>
                <c:pt idx="8">
                  <c:v>26618</c:v>
                </c:pt>
                <c:pt idx="11">
                  <c:v>26049</c:v>
                </c:pt>
                <c:pt idx="14">
                  <c:v>24751</c:v>
                </c:pt>
              </c:numCache>
            </c:numRef>
          </c:val>
          <c:extLst>
            <c:ext xmlns:c16="http://schemas.microsoft.com/office/drawing/2014/chart" uri="{C3380CC4-5D6E-409C-BE32-E72D297353CC}">
              <c16:uniqueId val="{00000000-4646-431D-BAAC-AED6C5C5F11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168</c:v>
                </c:pt>
                <c:pt idx="5">
                  <c:v>176</c:v>
                </c:pt>
                <c:pt idx="8">
                  <c:v>187</c:v>
                </c:pt>
                <c:pt idx="11">
                  <c:v>210</c:v>
                </c:pt>
                <c:pt idx="14">
                  <c:v>234</c:v>
                </c:pt>
              </c:numCache>
            </c:numRef>
          </c:val>
          <c:extLst>
            <c:ext xmlns:c16="http://schemas.microsoft.com/office/drawing/2014/chart" uri="{C3380CC4-5D6E-409C-BE32-E72D297353CC}">
              <c16:uniqueId val="{00000001-4646-431D-BAAC-AED6C5C5F11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4818</c:v>
                </c:pt>
                <c:pt idx="5">
                  <c:v>4835</c:v>
                </c:pt>
                <c:pt idx="8">
                  <c:v>5507</c:v>
                </c:pt>
                <c:pt idx="11">
                  <c:v>7210</c:v>
                </c:pt>
                <c:pt idx="14">
                  <c:v>8659</c:v>
                </c:pt>
              </c:numCache>
            </c:numRef>
          </c:val>
          <c:extLst>
            <c:ext xmlns:c16="http://schemas.microsoft.com/office/drawing/2014/chart" uri="{C3380CC4-5D6E-409C-BE32-E72D297353CC}">
              <c16:uniqueId val="{00000002-4646-431D-BAAC-AED6C5C5F11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646-431D-BAAC-AED6C5C5F11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646-431D-BAAC-AED6C5C5F11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319</c:v>
                </c:pt>
                <c:pt idx="3">
                  <c:v>128</c:v>
                </c:pt>
                <c:pt idx="6">
                  <c:v>122</c:v>
                </c:pt>
                <c:pt idx="9">
                  <c:v>96</c:v>
                </c:pt>
                <c:pt idx="12">
                  <c:v>84</c:v>
                </c:pt>
              </c:numCache>
            </c:numRef>
          </c:val>
          <c:extLst>
            <c:ext xmlns:c16="http://schemas.microsoft.com/office/drawing/2014/chart" uri="{C3380CC4-5D6E-409C-BE32-E72D297353CC}">
              <c16:uniqueId val="{00000005-4646-431D-BAAC-AED6C5C5F11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4021</c:v>
                </c:pt>
                <c:pt idx="3">
                  <c:v>4028</c:v>
                </c:pt>
                <c:pt idx="6">
                  <c:v>3882</c:v>
                </c:pt>
                <c:pt idx="9">
                  <c:v>3943</c:v>
                </c:pt>
                <c:pt idx="12">
                  <c:v>3922</c:v>
                </c:pt>
              </c:numCache>
            </c:numRef>
          </c:val>
          <c:extLst>
            <c:ext xmlns:c16="http://schemas.microsoft.com/office/drawing/2014/chart" uri="{C3380CC4-5D6E-409C-BE32-E72D297353CC}">
              <c16:uniqueId val="{00000006-4646-431D-BAAC-AED6C5C5F11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2847</c:v>
                </c:pt>
                <c:pt idx="3">
                  <c:v>2568</c:v>
                </c:pt>
                <c:pt idx="6">
                  <c:v>2447</c:v>
                </c:pt>
                <c:pt idx="9">
                  <c:v>2246</c:v>
                </c:pt>
                <c:pt idx="12">
                  <c:v>2110</c:v>
                </c:pt>
              </c:numCache>
            </c:numRef>
          </c:val>
          <c:extLst>
            <c:ext xmlns:c16="http://schemas.microsoft.com/office/drawing/2014/chart" uri="{C3380CC4-5D6E-409C-BE32-E72D297353CC}">
              <c16:uniqueId val="{00000007-4646-431D-BAAC-AED6C5C5F11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13083</c:v>
                </c:pt>
                <c:pt idx="3">
                  <c:v>12391</c:v>
                </c:pt>
                <c:pt idx="6">
                  <c:v>11408</c:v>
                </c:pt>
                <c:pt idx="9">
                  <c:v>10079</c:v>
                </c:pt>
                <c:pt idx="12">
                  <c:v>8947</c:v>
                </c:pt>
              </c:numCache>
            </c:numRef>
          </c:val>
          <c:extLst>
            <c:ext xmlns:c16="http://schemas.microsoft.com/office/drawing/2014/chart" uri="{C3380CC4-5D6E-409C-BE32-E72D297353CC}">
              <c16:uniqueId val="{00000008-4646-431D-BAAC-AED6C5C5F11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199</c:v>
                </c:pt>
                <c:pt idx="3">
                  <c:v>120</c:v>
                </c:pt>
                <c:pt idx="6">
                  <c:v>40</c:v>
                </c:pt>
                <c:pt idx="9">
                  <c:v>0</c:v>
                </c:pt>
                <c:pt idx="12">
                  <c:v>1511</c:v>
                </c:pt>
              </c:numCache>
            </c:numRef>
          </c:val>
          <c:extLst>
            <c:ext xmlns:c16="http://schemas.microsoft.com/office/drawing/2014/chart" uri="{C3380CC4-5D6E-409C-BE32-E72D297353CC}">
              <c16:uniqueId val="{00000009-4646-431D-BAAC-AED6C5C5F11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21390</c:v>
                </c:pt>
                <c:pt idx="3">
                  <c:v>21141</c:v>
                </c:pt>
                <c:pt idx="6">
                  <c:v>21128</c:v>
                </c:pt>
                <c:pt idx="9">
                  <c:v>21730</c:v>
                </c:pt>
                <c:pt idx="12">
                  <c:v>21268</c:v>
                </c:pt>
              </c:numCache>
            </c:numRef>
          </c:val>
          <c:extLst>
            <c:ext xmlns:c16="http://schemas.microsoft.com/office/drawing/2014/chart" uri="{C3380CC4-5D6E-409C-BE32-E72D297353CC}">
              <c16:uniqueId val="{0000000A-4646-431D-BAAC-AED6C5C5F11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9440</c:v>
                </c:pt>
                <c:pt idx="2">
                  <c:v>#N/A</c:v>
                </c:pt>
                <c:pt idx="3">
                  <c:v>#N/A</c:v>
                </c:pt>
                <c:pt idx="4">
                  <c:v>8401</c:v>
                </c:pt>
                <c:pt idx="5">
                  <c:v>#N/A</c:v>
                </c:pt>
                <c:pt idx="6">
                  <c:v>#N/A</c:v>
                </c:pt>
                <c:pt idx="7">
                  <c:v>6715</c:v>
                </c:pt>
                <c:pt idx="8">
                  <c:v>#N/A</c:v>
                </c:pt>
                <c:pt idx="9">
                  <c:v>#N/A</c:v>
                </c:pt>
                <c:pt idx="10">
                  <c:v>4624</c:v>
                </c:pt>
                <c:pt idx="11">
                  <c:v>#N/A</c:v>
                </c:pt>
                <c:pt idx="12">
                  <c:v>#N/A</c:v>
                </c:pt>
                <c:pt idx="13">
                  <c:v>4198</c:v>
                </c:pt>
                <c:pt idx="14">
                  <c:v>#N/A</c:v>
                </c:pt>
              </c:numCache>
            </c:numRef>
          </c:val>
          <c:smooth val="0"/>
          <c:extLst>
            <c:ext xmlns:c16="http://schemas.microsoft.com/office/drawing/2014/chart" uri="{C3380CC4-5D6E-409C-BE32-E72D297353CC}">
              <c16:uniqueId val="{0000000B-4646-431D-BAAC-AED6C5C5F11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1486</c:v>
                </c:pt>
                <c:pt idx="1">
                  <c:v>2273</c:v>
                </c:pt>
                <c:pt idx="2">
                  <c:v>2760</c:v>
                </c:pt>
              </c:numCache>
            </c:numRef>
          </c:val>
          <c:extLst>
            <c:ext xmlns:c16="http://schemas.microsoft.com/office/drawing/2014/chart" uri="{C3380CC4-5D6E-409C-BE32-E72D297353CC}">
              <c16:uniqueId val="{00000000-115A-43C3-A762-96CB6CD856F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384</c:v>
                </c:pt>
                <c:pt idx="1">
                  <c:v>717</c:v>
                </c:pt>
                <c:pt idx="2">
                  <c:v>709</c:v>
                </c:pt>
              </c:numCache>
            </c:numRef>
          </c:val>
          <c:extLst>
            <c:ext xmlns:c16="http://schemas.microsoft.com/office/drawing/2014/chart" uri="{C3380CC4-5D6E-409C-BE32-E72D297353CC}">
              <c16:uniqueId val="{00000001-115A-43C3-A762-96CB6CD856F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3605</c:v>
                </c:pt>
                <c:pt idx="1">
                  <c:v>4190</c:v>
                </c:pt>
                <c:pt idx="2">
                  <c:v>5156</c:v>
                </c:pt>
              </c:numCache>
            </c:numRef>
          </c:val>
          <c:extLst>
            <c:ext xmlns:c16="http://schemas.microsoft.com/office/drawing/2014/chart" uri="{C3380CC4-5D6E-409C-BE32-E72D297353CC}">
              <c16:uniqueId val="{00000002-115A-43C3-A762-96CB6CD856F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佐賀県伊万里市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年度の実質公債費比率は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％で、対前年度比で</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ポイントの減少となった。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その要因としては、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年度と令和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年度の単年度比率の差によるものであり、標準財政規模の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により分母構造が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、公営企業への負担金の減少に伴う準元利償還金の減少、優良債（交付税措置がある地方債）の活用による算入公債費等の増加により分子構造</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減少したためである。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地方債の発行に当たっては、原則として、借入額を長期債償還元金以下に抑えることで、公債費の平準化と地方債残高の圧縮を図ることとしているが、今後も、複合施設整備などの大型事業が控えているほか、老朽化施設の改修事業なども見込まれることから、引き続き地方債の借入れを可能な限り抑制しながら、実質公債費比率の改善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佐賀県伊万里市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年度の将来負担比率は３</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％で、対前年度比１．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ポイントの減少となっている。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分子の構造において、将来負担額のうち、地方債の現在高や公営企業債等繰入見込額などが減少したことから、将来負担比率が減少した。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複合施設整備などの大型事業が控えているため、公債費負担の適正化を計画的に進め、可能な限り地方債の借入額を抑制した財政運営に努めるとともに、地方債の借入れに当たっては、原則として、借入額を公債費の長期債償還元金以下に抑制することで、公債費の平準化と地方債残高の圧縮に努め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また、企業会計については、一般会計からの繰入額を標準財政規模（臨時財政対策債を含む）の１５％以下に抑えるよう、受益者負担の適正化や経営の合理化と効率化を進める。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佐賀県伊万里市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令和４年度は、ふるさと応援基金寄附金の増加などにより、全体として、積立額が取崩額を上回り基金残高が増加した。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安定的な財政運営を確保するため、数値目標としている財政調整基金と減債基金の残高の合計が標準財政規模の１０％以上となるよう確保していく。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・ふるさと応援基金：ふるさと応援寄附金の返礼品等に要する経費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・まちづくり基金：まちづくりを推進するための経費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・ふるさと応援基金：ふるさと応援寄附金の増加により、約２，２３９百万円を取り崩したが、約２，９３６百万円を積み立てたことによる増加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・公共施設整備基金：公共施設整備に要する経費として、約５８百万円を取り崩したが、３００百万円を積み立てたことによる増加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中学校建設事業を実施するため、令和５年度までに１１１百万円、東山代小学校・コミュニティセンター等複合施設整備事業を実施するため、令和７年度までに２３９百万円、東陵中校区小中一貫校等整備事業を実施するため、令和６年度までに４９百万円を取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において、市税や地方譲与税、地方消費税交付金等が増加し、財政調整基金からの取崩を行わなかった。また、歳出においては、普通建設事業費等が減少し、基金への積立を行った結果、４８７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にも、取崩しを抑えた財政運営に努めることとしているが、市税等の大幅な増収による一般財源の確保が厳しい中、補助費等などの増加により、今後、中長期的に減少していく見込みである。安定的な財政運営を確保するため、数値目標としている財政調整基金と減債基金の残高の合計が標準財政規模の１０％以上となるよう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償還のため約８百万円を取り崩した。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額はおおむね横ばいで推移していくと見込んでいる。安定的な財政運営を確保するため、数値目標としている財政調整基金と減債基金の残高の合計が標準財政規模の１０％以上となるよう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54C4D1C-0F46-4572-8B88-52FF8730501D}"/>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AB9EBD13-F541-49F0-8189-8D42FE32E125}"/>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8D1516A1-7052-4B2A-8019-E465DAAA6FA8}"/>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AF3C276B-C02C-4360-A402-E8C1D141D95C}"/>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佐賀県伊万里市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D7AA213-F397-4D56-B47E-2CA9267E17D7}"/>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D04540C0-81EC-41D8-A41A-F5E99A932A21}"/>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59E40EA9-F9D8-4A03-B070-9F8604F9C8AB}"/>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57750238-B7ED-415E-9B30-EEF485D79B94}"/>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6600167-1482-43EF-8A05-80478577B0F7}"/>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AD8D9908-062F-4F0A-833E-0AB3C2D4487D}"/>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52,721
52,132
255.25
34,869,763
33,601,363
1,239,895
14,713,744
21,267,870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9B4ADDC8-2E18-4099-A3D6-49471639691F}"/>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721A1F81-0628-4AE8-82FC-37404D733A18}"/>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342D8395-D8CD-4F68-94A8-AAD6DC16934A}"/>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5A1B4D12-A425-4DD7-985F-8A69D7FD81A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3007F3C2-927E-4F42-9235-67E89606A534}"/>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17D31CA4-C3E7-4127-89F3-70B922AE4DDE}"/>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44A91D3-F22F-4820-B7BD-C8DE1CB94D2D}"/>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100FB7A-C975-4A2F-85F5-3F067AD8F705}"/>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22B67A7C-17F7-456A-8656-1C92D0B65841}"/>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146CA573-16A3-40E1-A2C2-C04A3A98EF51}"/>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152A6E7F-ED1E-408A-B62F-531F97E0B68E}"/>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C9E0D0F-C6DA-477A-9786-474FBFEE55B9}"/>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8936307-9098-4CE0-8CA2-1C8A34A2B609}"/>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A6ACA69-A845-43D0-B2D1-1064D241E73C}"/>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1692209D-96BA-4494-9D84-7077307F8E86}"/>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9B52934-57A8-49CE-8E65-78771EC91BAB}"/>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9B23F58A-0E96-4FE7-A89C-4070BC48CD45}"/>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14FF80B3-09D4-409F-8529-B2C3D58FEF89}"/>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58EC1FF7-52B2-4C15-988B-55C558170511}"/>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81FB37EE-B856-4C5F-9699-57A9C79C321D}"/>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6B06D289-961A-4758-A62D-85144A5FC59F}"/>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915A9A19-B033-4E5E-AF02-7CC281EFC89F}"/>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1991EF35-F5EA-4467-BBBF-F6682A856D38}"/>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AB68FBFF-7E18-4B79-84C0-CDE70ACE14CD}"/>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F2F6FA3D-1602-481F-9CEE-63D21DA06253}"/>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5ED2EDCA-7A36-40A8-80F2-F74F26E0A62E}"/>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A5E313E6-CCC9-4E79-871C-D9D46B3382D6}"/>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986AFCA2-5F0A-4BDC-841E-AB7DB3159EB4}"/>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99AD02D7-CBCB-426C-9C21-7DC44B01F6F8}"/>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41E1D7A-C1D2-4ED3-B858-A204142274E1}"/>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DBCA022-E8B0-4B83-95A9-3F8998DDBEDF}"/>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B25F3A12-6F0C-4576-A744-45FA91F66687}"/>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A9F85E2-299C-4A34-B185-1B53181B140C}"/>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7C1C56C6-17D9-445A-A46D-A6C49751A4A8}"/>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4C027AD3-65D1-4D1F-BEF8-AE78B5A455D6}"/>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EF864224-71E5-4A16-887C-15DCCE3A5025}"/>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236D1562-6922-499F-B175-C2A1C6309B0E}"/>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令和４年度は、前年度と同値となった。</a:t>
          </a:r>
        </a:p>
        <a:p>
          <a:r>
            <a:rPr kumimoji="1" lang="ja-JP" altLang="en-US" sz="1100">
              <a:latin typeface="ＭＳ Ｐゴシック" panose="020B0600070205080204" pitchFamily="50" charset="-128"/>
              <a:ea typeface="ＭＳ Ｐゴシック" panose="020B0600070205080204" pitchFamily="50" charset="-128"/>
            </a:rPr>
            <a:t>　ここ数年、ほぼ横ばいで推移しており、今後も、歳出面で人件費や投資的経費の抑制等を進めるとともに、市税の徴収率向上等の取組を通じた歳入の確保に努める。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84F1A770-ED30-4D88-9173-3ED6A81BD6B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53687991-6091-41F0-914C-44C3B990768B}"/>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ADB701F9-E987-4B83-A1FD-B0C4FB645E74}"/>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2318DE7-DCA6-4368-B396-AEB2BA3E36BB}"/>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C889583B-BB5A-47A4-9F39-DBD6FEF745FF}"/>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4EA9ACD2-AF55-4554-A871-EE4822889B13}"/>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167FBEC9-EA42-4862-B4DF-796FD26B388D}"/>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B97472FE-2B86-487E-AB7E-33D764B1DC59}"/>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FD7416FE-5D35-49F8-AE9D-BA02F77DBE1A}"/>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46DE3C57-B037-4BC8-A345-6E7D5E5FC9E1}"/>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60261029-2A28-4EEB-9C09-800793B58F7A}"/>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F3544B6C-7D42-479F-9484-7C25B04850B9}"/>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99142456-9BAE-416F-A3E9-6614C9585957}"/>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A5929226-8327-4861-B9E0-0BA17FB038C4}"/>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5EB41CC8-71A5-4CF2-A58C-6A452145CE51}"/>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99EB3076-32B5-478D-B8C1-327428C0C32E}"/>
            </a:ext>
          </a:extLst>
        </xdr:cNvPr>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C9020788-EA82-4C89-B509-42824157C26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6D99A3D0-1A97-4898-B4DA-FD50655EE8DD}"/>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EDE047AC-D3DF-4F7B-A3C8-4959A8F6E747}"/>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6B3807D3-0997-47B7-9E27-B8B69F554994}"/>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9" name="直線コネクタ 68">
          <a:extLst>
            <a:ext uri="{FF2B5EF4-FFF2-40B4-BE49-F238E27FC236}">
              <a16:creationId xmlns:a16="http://schemas.microsoft.com/office/drawing/2014/main" id="{2A1DFD82-A40B-4B19-A887-C2D246522D38}"/>
            </a:ext>
          </a:extLst>
        </xdr:cNvPr>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a:extLst>
            <a:ext uri="{FF2B5EF4-FFF2-40B4-BE49-F238E27FC236}">
              <a16:creationId xmlns:a16="http://schemas.microsoft.com/office/drawing/2014/main" id="{A520566F-ABAD-4491-B123-2773E3CB24AD}"/>
            </a:ext>
          </a:extLst>
        </xdr:cNvPr>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366331DF-44EA-444B-A17A-DE3E462F91BD}"/>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55033</xdr:rowOff>
    </xdr:to>
    <xdr:cxnSp macro="">
      <xdr:nvCxnSpPr>
        <xdr:cNvPr id="72" name="直線コネクタ 71">
          <a:extLst>
            <a:ext uri="{FF2B5EF4-FFF2-40B4-BE49-F238E27FC236}">
              <a16:creationId xmlns:a16="http://schemas.microsoft.com/office/drawing/2014/main" id="{7FA5C239-E680-4842-91DA-85B402F4AB19}"/>
            </a:ext>
          </a:extLst>
        </xdr:cNvPr>
        <xdr:cNvCxnSpPr/>
      </xdr:nvCxnSpPr>
      <xdr:spPr>
        <a:xfrm>
          <a:off x="3225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E813047F-0A4C-4699-AE48-7D4E917A7812}"/>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4" name="テキスト ボックス 73">
          <a:extLst>
            <a:ext uri="{FF2B5EF4-FFF2-40B4-BE49-F238E27FC236}">
              <a16:creationId xmlns:a16="http://schemas.microsoft.com/office/drawing/2014/main" id="{1036A63E-D3C4-4B21-9245-02AC1135F529}"/>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41628</xdr:rowOff>
    </xdr:from>
    <xdr:to>
      <xdr:col>15</xdr:col>
      <xdr:colOff>82550</xdr:colOff>
      <xdr:row>43</xdr:row>
      <xdr:rowOff>41628</xdr:rowOff>
    </xdr:to>
    <xdr:cxnSp macro="">
      <xdr:nvCxnSpPr>
        <xdr:cNvPr id="75" name="直線コネクタ 74">
          <a:extLst>
            <a:ext uri="{FF2B5EF4-FFF2-40B4-BE49-F238E27FC236}">
              <a16:creationId xmlns:a16="http://schemas.microsoft.com/office/drawing/2014/main" id="{51C7DDA9-A00A-4CB7-8364-2FB5ACCAF3CC}"/>
            </a:ext>
          </a:extLst>
        </xdr:cNvPr>
        <xdr:cNvCxnSpPr/>
      </xdr:nvCxnSpPr>
      <xdr:spPr>
        <a:xfrm>
          <a:off x="2336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541BBFFD-B99B-4C55-AB44-B1642BA8621D}"/>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7" name="テキスト ボックス 76">
          <a:extLst>
            <a:ext uri="{FF2B5EF4-FFF2-40B4-BE49-F238E27FC236}">
              <a16:creationId xmlns:a16="http://schemas.microsoft.com/office/drawing/2014/main" id="{B5CBDE1C-D173-4918-A972-F13E84FF84E7}"/>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41628</xdr:rowOff>
    </xdr:from>
    <xdr:to>
      <xdr:col>11</xdr:col>
      <xdr:colOff>31750</xdr:colOff>
      <xdr:row>43</xdr:row>
      <xdr:rowOff>41628</xdr:rowOff>
    </xdr:to>
    <xdr:cxnSp macro="">
      <xdr:nvCxnSpPr>
        <xdr:cNvPr id="78" name="直線コネクタ 77">
          <a:extLst>
            <a:ext uri="{FF2B5EF4-FFF2-40B4-BE49-F238E27FC236}">
              <a16:creationId xmlns:a16="http://schemas.microsoft.com/office/drawing/2014/main" id="{2D6F8CCD-D468-47BD-91A2-7C1BE5CD60F1}"/>
            </a:ext>
          </a:extLst>
        </xdr:cNvPr>
        <xdr:cNvCxnSpPr/>
      </xdr:nvCxnSpPr>
      <xdr:spPr>
        <a:xfrm>
          <a:off x="1447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B499687F-4E4B-4428-845B-CC535341E125}"/>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id="{A1B86918-D433-48AE-BDA6-B67C95455BDD}"/>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6772F534-2823-48F1-9BAF-07479CBD7A24}"/>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74F72F82-8C9F-48E7-B9DF-4468CBD63B6D}"/>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52D8EA10-CE9D-4D80-A5C4-14C0103F8FBE}"/>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A1192A73-0C9F-4D22-A2AC-EA8A1A886E28}"/>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3317B987-E5FE-46B7-97BD-1B6BB6C1E83B}"/>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2E224E43-95FB-461B-8DE8-AF2DF15E5624}"/>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655A94A6-D7FC-4E8C-BC80-92D796F8222A}"/>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a:extLst>
            <a:ext uri="{FF2B5EF4-FFF2-40B4-BE49-F238E27FC236}">
              <a16:creationId xmlns:a16="http://schemas.microsoft.com/office/drawing/2014/main" id="{06C9148D-4916-4639-98F7-602C4AC749FF}"/>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a:extLst>
            <a:ext uri="{FF2B5EF4-FFF2-40B4-BE49-F238E27FC236}">
              <a16:creationId xmlns:a16="http://schemas.microsoft.com/office/drawing/2014/main" id="{EE58C6B6-100D-4B37-8C53-0FE79B28C356}"/>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a:extLst>
            <a:ext uri="{FF2B5EF4-FFF2-40B4-BE49-F238E27FC236}">
              <a16:creationId xmlns:a16="http://schemas.microsoft.com/office/drawing/2014/main" id="{BB199739-A884-48D6-BDBE-AA91D4ADE1D6}"/>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a:extLst>
            <a:ext uri="{FF2B5EF4-FFF2-40B4-BE49-F238E27FC236}">
              <a16:creationId xmlns:a16="http://schemas.microsoft.com/office/drawing/2014/main" id="{787E936D-026A-440C-98DD-7EB1D286901D}"/>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162278</xdr:rowOff>
    </xdr:from>
    <xdr:to>
      <xdr:col>15</xdr:col>
      <xdr:colOff>133350</xdr:colOff>
      <xdr:row>43</xdr:row>
      <xdr:rowOff>92428</xdr:rowOff>
    </xdr:to>
    <xdr:sp macro="" textlink="">
      <xdr:nvSpPr>
        <xdr:cNvPr id="92" name="楕円 91">
          <a:extLst>
            <a:ext uri="{FF2B5EF4-FFF2-40B4-BE49-F238E27FC236}">
              <a16:creationId xmlns:a16="http://schemas.microsoft.com/office/drawing/2014/main" id="{29EC33B0-F646-4EBF-A82B-42BE437BB564}"/>
            </a:ext>
          </a:extLst>
        </xdr:cNvPr>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93" name="テキスト ボックス 92">
          <a:extLst>
            <a:ext uri="{FF2B5EF4-FFF2-40B4-BE49-F238E27FC236}">
              <a16:creationId xmlns:a16="http://schemas.microsoft.com/office/drawing/2014/main" id="{71402030-8AE8-4335-8135-834370667D5C}"/>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162278</xdr:rowOff>
    </xdr:from>
    <xdr:to>
      <xdr:col>11</xdr:col>
      <xdr:colOff>82550</xdr:colOff>
      <xdr:row>43</xdr:row>
      <xdr:rowOff>92428</xdr:rowOff>
    </xdr:to>
    <xdr:sp macro="" textlink="">
      <xdr:nvSpPr>
        <xdr:cNvPr id="94" name="楕円 93">
          <a:extLst>
            <a:ext uri="{FF2B5EF4-FFF2-40B4-BE49-F238E27FC236}">
              <a16:creationId xmlns:a16="http://schemas.microsoft.com/office/drawing/2014/main" id="{4B971AEE-5302-4EA2-9E33-8A7709BD1775}"/>
            </a:ext>
          </a:extLst>
        </xdr:cNvPr>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95" name="テキスト ボックス 94">
          <a:extLst>
            <a:ext uri="{FF2B5EF4-FFF2-40B4-BE49-F238E27FC236}">
              <a16:creationId xmlns:a16="http://schemas.microsoft.com/office/drawing/2014/main" id="{D7662247-1EA8-4A37-8204-E286328D4A0D}"/>
            </a:ext>
          </a:extLst>
        </xdr:cNvPr>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96" name="楕円 95">
          <a:extLst>
            <a:ext uri="{FF2B5EF4-FFF2-40B4-BE49-F238E27FC236}">
              <a16:creationId xmlns:a16="http://schemas.microsoft.com/office/drawing/2014/main" id="{2785FBD9-6127-4AC2-B6B7-8C7C59AD4719}"/>
            </a:ext>
          </a:extLst>
        </xdr:cNvPr>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77205</xdr:rowOff>
    </xdr:from>
    <xdr:ext cx="762000" cy="259045"/>
    <xdr:sp macro="" textlink="">
      <xdr:nvSpPr>
        <xdr:cNvPr id="97" name="テキスト ボックス 96">
          <a:extLst>
            <a:ext uri="{FF2B5EF4-FFF2-40B4-BE49-F238E27FC236}">
              <a16:creationId xmlns:a16="http://schemas.microsoft.com/office/drawing/2014/main" id="{73AD7A30-A6D0-4A29-A269-66F686B9EA42}"/>
            </a:ext>
          </a:extLst>
        </xdr:cNvPr>
        <xdr:cNvSpPr txBox="1"/>
      </xdr:nvSpPr>
      <xdr:spPr>
        <a:xfrm>
          <a:off x="1066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6897EFD5-E2B5-48BD-84CB-C7FC823EE534}"/>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E5F6281D-67E9-4784-B745-85E598A8D7AF}"/>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86194190-D62D-4C8F-AD13-D109363752FB}"/>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70718EFB-77A0-42AC-AA21-4D3F3AD60DBF}"/>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19645DDA-18EC-4EFC-A2BE-01BE29F4F68A}"/>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5DDAC116-CA7B-4C5B-B269-243C551C20A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49A57BF4-1743-4F84-B315-0B089068CE4E}"/>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2E980D3C-0779-4C00-A71E-FBCA95BD93EE}"/>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D526A460-4DF2-4B07-A6DF-FA6C144B065F}"/>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6B656D4E-B84E-4779-B29C-E1B887597CF3}"/>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2CF1EB65-9344-4481-9BF7-494A55D42AF4}"/>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CB2D2796-1E82-4510-A175-08C23247CEF3}"/>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141E3CFC-7CC1-4E7D-BAB5-5EFA79814A94}"/>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令和４年度は、前年度比０．９ポイント増加し、類似団体平均と比べると６．１ポイント低い数値となっている。</a:t>
          </a:r>
        </a:p>
        <a:p>
          <a:r>
            <a:rPr kumimoji="1" lang="ja-JP" altLang="en-US" sz="1100">
              <a:latin typeface="ＭＳ Ｐゴシック" panose="020B0600070205080204" pitchFamily="50" charset="-128"/>
              <a:ea typeface="ＭＳ Ｐゴシック" panose="020B0600070205080204" pitchFamily="50" charset="-128"/>
            </a:rPr>
            <a:t>　主な要因としては、歳入面で地方交付税や地方特例交付金などの減少により、歳入一般財源等が減少し、歳出面で人件費（給与改定等）や物件費（物価高騰対策等）が増加したためである。</a:t>
          </a:r>
        </a:p>
        <a:p>
          <a:r>
            <a:rPr kumimoji="1" lang="ja-JP" altLang="en-US" sz="1100">
              <a:latin typeface="ＭＳ Ｐゴシック" panose="020B0600070205080204" pitchFamily="50" charset="-128"/>
              <a:ea typeface="ＭＳ Ｐゴシック" panose="020B0600070205080204" pitchFamily="50" charset="-128"/>
            </a:rPr>
            <a:t>　今後も市税の収納率向上対策などに取り組むことで、歳入一般財源を確保するとともに、各種事業の見直しなどによる支出額の削減を図り、経常経費の削減に努める。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8FBBD061-6E04-4109-9E08-8E124F3EFD74}"/>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602E36F1-B420-4D2B-8846-AD2C8B914F96}"/>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72CC4AE0-4E5D-4934-9297-3F81EE217B6D}"/>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76E66107-5AF2-4736-9056-880B34968792}"/>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5E61052C-3758-40D7-93D5-AA59EBF5BC0C}"/>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B40DB6E-C56D-4CDE-80EB-69997ABA45CC}"/>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A4011BF6-EFB7-4D86-8CA6-E5C17867811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4B0E92E0-73B4-4519-8D56-F87B0376B51D}"/>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D1952D56-A084-4180-98AD-B68414C714A8}"/>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9E6B2D9F-B8BE-4605-84CF-B1685C7C6FF9}"/>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1B6FCCD-B27E-4400-A419-C1CEF79A6BF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557B1E41-B85A-4794-890E-D60F81783C96}"/>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A7A1C754-DF21-41F6-99BE-AECA07780B31}"/>
            </a:ext>
          </a:extLst>
        </xdr:cNvPr>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CF7F5FD5-7BC2-4E7F-A5AD-CAB04467C516}"/>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DD03E581-44D6-46DA-8833-7BAEC3AEA8C1}"/>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D234F8F3-1DC4-452A-9EE4-F837E2CF3798}"/>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2BA81988-CC47-4DD8-87CB-D14E7D25D03F}"/>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61</xdr:row>
      <xdr:rowOff>28893</xdr:rowOff>
    </xdr:to>
    <xdr:cxnSp macro="">
      <xdr:nvCxnSpPr>
        <xdr:cNvPr id="128" name="直線コネクタ 127">
          <a:extLst>
            <a:ext uri="{FF2B5EF4-FFF2-40B4-BE49-F238E27FC236}">
              <a16:creationId xmlns:a16="http://schemas.microsoft.com/office/drawing/2014/main" id="{44CACC65-9CA8-494B-ABEE-2C4FD92A9F24}"/>
            </a:ext>
          </a:extLst>
        </xdr:cNvPr>
        <xdr:cNvCxnSpPr/>
      </xdr:nvCxnSpPr>
      <xdr:spPr>
        <a:xfrm>
          <a:off x="4114800" y="10433050"/>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146702</xdr:rowOff>
    </xdr:from>
    <xdr:ext cx="762000" cy="259045"/>
    <xdr:sp macro="" textlink="">
      <xdr:nvSpPr>
        <xdr:cNvPr id="129" name="財政構造の弾力性平均値テキスト">
          <a:extLst>
            <a:ext uri="{FF2B5EF4-FFF2-40B4-BE49-F238E27FC236}">
              <a16:creationId xmlns:a16="http://schemas.microsoft.com/office/drawing/2014/main" id="{F1F48751-E6F1-49C2-B816-733C3A8A45D8}"/>
            </a:ext>
          </a:extLst>
        </xdr:cNvPr>
        <xdr:cNvSpPr txBox="1"/>
      </xdr:nvSpPr>
      <xdr:spPr>
        <a:xfrm>
          <a:off x="5041900" y="1077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2967914C-C233-4ECB-AC15-5296ECC83CFB}"/>
            </a:ext>
          </a:extLst>
        </xdr:cNvPr>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63</xdr:row>
      <xdr:rowOff>47943</xdr:rowOff>
    </xdr:to>
    <xdr:cxnSp macro="">
      <xdr:nvCxnSpPr>
        <xdr:cNvPr id="131" name="直線コネクタ 130">
          <a:extLst>
            <a:ext uri="{FF2B5EF4-FFF2-40B4-BE49-F238E27FC236}">
              <a16:creationId xmlns:a16="http://schemas.microsoft.com/office/drawing/2014/main" id="{26C1E1D7-95E2-42DE-85B9-DB0E37F04608}"/>
            </a:ext>
          </a:extLst>
        </xdr:cNvPr>
        <xdr:cNvCxnSpPr/>
      </xdr:nvCxnSpPr>
      <xdr:spPr>
        <a:xfrm flipV="1">
          <a:off x="3225800" y="10433050"/>
          <a:ext cx="889000" cy="41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9774EF8E-A84F-4999-B5E5-F1F64CFE7754}"/>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37799</xdr:rowOff>
    </xdr:from>
    <xdr:ext cx="736600" cy="259045"/>
    <xdr:sp macro="" textlink="">
      <xdr:nvSpPr>
        <xdr:cNvPr id="133" name="テキスト ボックス 132">
          <a:extLst>
            <a:ext uri="{FF2B5EF4-FFF2-40B4-BE49-F238E27FC236}">
              <a16:creationId xmlns:a16="http://schemas.microsoft.com/office/drawing/2014/main" id="{DB945EDF-F74C-4685-876B-82FBA07D8537}"/>
            </a:ext>
          </a:extLst>
        </xdr:cNvPr>
        <xdr:cNvSpPr txBox="1"/>
      </xdr:nvSpPr>
      <xdr:spPr>
        <a:xfrm>
          <a:off x="3733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47943</xdr:rowOff>
    </xdr:from>
    <xdr:to>
      <xdr:col>15</xdr:col>
      <xdr:colOff>82550</xdr:colOff>
      <xdr:row>64</xdr:row>
      <xdr:rowOff>27305</xdr:rowOff>
    </xdr:to>
    <xdr:cxnSp macro="">
      <xdr:nvCxnSpPr>
        <xdr:cNvPr id="134" name="直線コネクタ 133">
          <a:extLst>
            <a:ext uri="{FF2B5EF4-FFF2-40B4-BE49-F238E27FC236}">
              <a16:creationId xmlns:a16="http://schemas.microsoft.com/office/drawing/2014/main" id="{4F311D27-F220-4533-8C21-ED95510A650A}"/>
            </a:ext>
          </a:extLst>
        </xdr:cNvPr>
        <xdr:cNvCxnSpPr/>
      </xdr:nvCxnSpPr>
      <xdr:spPr>
        <a:xfrm flipV="1">
          <a:off x="2336800" y="10849293"/>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9FDF5A51-1183-4D15-BC52-0FCCB02FC1D4}"/>
            </a:ext>
          </a:extLst>
        </xdr:cNvPr>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36" name="テキスト ボックス 135">
          <a:extLst>
            <a:ext uri="{FF2B5EF4-FFF2-40B4-BE49-F238E27FC236}">
              <a16:creationId xmlns:a16="http://schemas.microsoft.com/office/drawing/2014/main" id="{640870B4-3D87-4378-8960-16368702BB49}"/>
            </a:ext>
          </a:extLst>
        </xdr:cNvPr>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27305</xdr:rowOff>
    </xdr:from>
    <xdr:to>
      <xdr:col>11</xdr:col>
      <xdr:colOff>31750</xdr:colOff>
      <xdr:row>64</xdr:row>
      <xdr:rowOff>135890</xdr:rowOff>
    </xdr:to>
    <xdr:cxnSp macro="">
      <xdr:nvCxnSpPr>
        <xdr:cNvPr id="137" name="直線コネクタ 136">
          <a:extLst>
            <a:ext uri="{FF2B5EF4-FFF2-40B4-BE49-F238E27FC236}">
              <a16:creationId xmlns:a16="http://schemas.microsoft.com/office/drawing/2014/main" id="{2D49F038-A809-469C-B0F7-D39ECE9D0E8E}"/>
            </a:ext>
          </a:extLst>
        </xdr:cNvPr>
        <xdr:cNvCxnSpPr/>
      </xdr:nvCxnSpPr>
      <xdr:spPr>
        <a:xfrm flipV="1">
          <a:off x="1447800" y="1100010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11366C86-88CA-434C-9B08-4BEFC8F290AD}"/>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39" name="テキスト ボックス 138">
          <a:extLst>
            <a:ext uri="{FF2B5EF4-FFF2-40B4-BE49-F238E27FC236}">
              <a16:creationId xmlns:a16="http://schemas.microsoft.com/office/drawing/2014/main" id="{B654DAF6-B34E-4C5B-99D0-785C8E696FEB}"/>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93F95223-DEB4-44F8-ABC8-24BD942199D9}"/>
            </a:ext>
          </a:extLst>
        </xdr:cNvPr>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139082</xdr:rowOff>
    </xdr:from>
    <xdr:ext cx="762000" cy="259045"/>
    <xdr:sp macro="" textlink="">
      <xdr:nvSpPr>
        <xdr:cNvPr id="141" name="テキスト ボックス 140">
          <a:extLst>
            <a:ext uri="{FF2B5EF4-FFF2-40B4-BE49-F238E27FC236}">
              <a16:creationId xmlns:a16="http://schemas.microsoft.com/office/drawing/2014/main" id="{EBDCF1D0-4F08-4379-9F4F-319E0CD01238}"/>
            </a:ext>
          </a:extLst>
        </xdr:cNvPr>
        <xdr:cNvSpPr txBox="1"/>
      </xdr:nvSpPr>
      <xdr:spPr>
        <a:xfrm>
          <a:off x="1066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6D8F70C1-5906-46D7-930B-56EF22DBF24D}"/>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AC5C4C3B-D0C6-491C-BBDD-90FFF75855BE}"/>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9E1E2102-80A2-45E5-BBB7-91C7C2D1AF01}"/>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DCB1B1CF-C54F-4AAB-89CE-20647B77886E}"/>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BF190654-4603-4D9A-924C-0D0952B3E2E1}"/>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149543</xdr:rowOff>
    </xdr:from>
    <xdr:to>
      <xdr:col>23</xdr:col>
      <xdr:colOff>184150</xdr:colOff>
      <xdr:row>61</xdr:row>
      <xdr:rowOff>79693</xdr:rowOff>
    </xdr:to>
    <xdr:sp macro="" textlink="">
      <xdr:nvSpPr>
        <xdr:cNvPr id="147" name="楕円 146">
          <a:extLst>
            <a:ext uri="{FF2B5EF4-FFF2-40B4-BE49-F238E27FC236}">
              <a16:creationId xmlns:a16="http://schemas.microsoft.com/office/drawing/2014/main" id="{5B9CA5BD-8628-4EAB-84A1-4CCD3E124509}"/>
            </a:ext>
          </a:extLst>
        </xdr:cNvPr>
        <xdr:cNvSpPr/>
      </xdr:nvSpPr>
      <xdr:spPr>
        <a:xfrm>
          <a:off x="49022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166070</xdr:rowOff>
    </xdr:from>
    <xdr:ext cx="762000" cy="259045"/>
    <xdr:sp macro="" textlink="">
      <xdr:nvSpPr>
        <xdr:cNvPr id="148" name="財政構造の弾力性該当値テキスト">
          <a:extLst>
            <a:ext uri="{FF2B5EF4-FFF2-40B4-BE49-F238E27FC236}">
              <a16:creationId xmlns:a16="http://schemas.microsoft.com/office/drawing/2014/main" id="{8D68DC78-E8EC-4548-979D-708E1E15CFE8}"/>
            </a:ext>
          </a:extLst>
        </xdr:cNvPr>
        <xdr:cNvSpPr txBox="1"/>
      </xdr:nvSpPr>
      <xdr:spPr>
        <a:xfrm>
          <a:off x="5041900" y="102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95250</xdr:rowOff>
    </xdr:from>
    <xdr:to>
      <xdr:col>19</xdr:col>
      <xdr:colOff>184150</xdr:colOff>
      <xdr:row>61</xdr:row>
      <xdr:rowOff>25400</xdr:rowOff>
    </xdr:to>
    <xdr:sp macro="" textlink="">
      <xdr:nvSpPr>
        <xdr:cNvPr id="149" name="楕円 148">
          <a:extLst>
            <a:ext uri="{FF2B5EF4-FFF2-40B4-BE49-F238E27FC236}">
              <a16:creationId xmlns:a16="http://schemas.microsoft.com/office/drawing/2014/main" id="{C3DF949C-D675-40BB-86BC-FEA88252F4CA}"/>
            </a:ext>
          </a:extLst>
        </xdr:cNvPr>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50" name="テキスト ボックス 149">
          <a:extLst>
            <a:ext uri="{FF2B5EF4-FFF2-40B4-BE49-F238E27FC236}">
              <a16:creationId xmlns:a16="http://schemas.microsoft.com/office/drawing/2014/main" id="{E4D9BEFE-EB66-44EB-9815-E38AF6AE2010}"/>
            </a:ext>
          </a:extLst>
        </xdr:cNvPr>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168593</xdr:rowOff>
    </xdr:from>
    <xdr:to>
      <xdr:col>15</xdr:col>
      <xdr:colOff>133350</xdr:colOff>
      <xdr:row>63</xdr:row>
      <xdr:rowOff>98743</xdr:rowOff>
    </xdr:to>
    <xdr:sp macro="" textlink="">
      <xdr:nvSpPr>
        <xdr:cNvPr id="151" name="楕円 150">
          <a:extLst>
            <a:ext uri="{FF2B5EF4-FFF2-40B4-BE49-F238E27FC236}">
              <a16:creationId xmlns:a16="http://schemas.microsoft.com/office/drawing/2014/main" id="{CDBA0DDD-9F3D-4834-B3E9-0BA313CE4866}"/>
            </a:ext>
          </a:extLst>
        </xdr:cNvPr>
        <xdr:cNvSpPr/>
      </xdr:nvSpPr>
      <xdr:spPr>
        <a:xfrm>
          <a:off x="3175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108920</xdr:rowOff>
    </xdr:from>
    <xdr:ext cx="762000" cy="259045"/>
    <xdr:sp macro="" textlink="">
      <xdr:nvSpPr>
        <xdr:cNvPr id="152" name="テキスト ボックス 151">
          <a:extLst>
            <a:ext uri="{FF2B5EF4-FFF2-40B4-BE49-F238E27FC236}">
              <a16:creationId xmlns:a16="http://schemas.microsoft.com/office/drawing/2014/main" id="{872C6892-3979-4479-8D6E-D48B8EC6725D}"/>
            </a:ext>
          </a:extLst>
        </xdr:cNvPr>
        <xdr:cNvSpPr txBox="1"/>
      </xdr:nvSpPr>
      <xdr:spPr>
        <a:xfrm>
          <a:off x="2844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147955</xdr:rowOff>
    </xdr:from>
    <xdr:to>
      <xdr:col>11</xdr:col>
      <xdr:colOff>82550</xdr:colOff>
      <xdr:row>64</xdr:row>
      <xdr:rowOff>78105</xdr:rowOff>
    </xdr:to>
    <xdr:sp macro="" textlink="">
      <xdr:nvSpPr>
        <xdr:cNvPr id="153" name="楕円 152">
          <a:extLst>
            <a:ext uri="{FF2B5EF4-FFF2-40B4-BE49-F238E27FC236}">
              <a16:creationId xmlns:a16="http://schemas.microsoft.com/office/drawing/2014/main" id="{9206CB5D-A72A-41B3-BDA9-0443A1044A7F}"/>
            </a:ext>
          </a:extLst>
        </xdr:cNvPr>
        <xdr:cNvSpPr/>
      </xdr:nvSpPr>
      <xdr:spPr>
        <a:xfrm>
          <a:off x="2286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62882</xdr:rowOff>
    </xdr:from>
    <xdr:ext cx="762000" cy="259045"/>
    <xdr:sp macro="" textlink="">
      <xdr:nvSpPr>
        <xdr:cNvPr id="154" name="テキスト ボックス 153">
          <a:extLst>
            <a:ext uri="{FF2B5EF4-FFF2-40B4-BE49-F238E27FC236}">
              <a16:creationId xmlns:a16="http://schemas.microsoft.com/office/drawing/2014/main" id="{A270AC07-7AE1-4EE7-A506-0E39502D9C7D}"/>
            </a:ext>
          </a:extLst>
        </xdr:cNvPr>
        <xdr:cNvSpPr txBox="1"/>
      </xdr:nvSpPr>
      <xdr:spPr>
        <a:xfrm>
          <a:off x="1955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55" name="楕円 154">
          <a:extLst>
            <a:ext uri="{FF2B5EF4-FFF2-40B4-BE49-F238E27FC236}">
              <a16:creationId xmlns:a16="http://schemas.microsoft.com/office/drawing/2014/main" id="{7D6F565F-14CE-4FFE-AD0F-54756D78A913}"/>
            </a:ext>
          </a:extLst>
        </xdr:cNvPr>
        <xdr:cNvSpPr/>
      </xdr:nvSpPr>
      <xdr:spPr>
        <a:xfrm>
          <a:off x="1397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xdr:rowOff>
    </xdr:from>
    <xdr:ext cx="762000" cy="259045"/>
    <xdr:sp macro="" textlink="">
      <xdr:nvSpPr>
        <xdr:cNvPr id="156" name="テキスト ボックス 155">
          <a:extLst>
            <a:ext uri="{FF2B5EF4-FFF2-40B4-BE49-F238E27FC236}">
              <a16:creationId xmlns:a16="http://schemas.microsoft.com/office/drawing/2014/main" id="{3B221A41-27F2-491D-9EBA-1B3154C9790E}"/>
            </a:ext>
          </a:extLst>
        </xdr:cNvPr>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FE7CB14E-6D8C-450E-BBFE-C17EAD9C720D}"/>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4E59A7F4-7825-48A0-AABA-2E838394697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742EB827-79A2-4188-A66A-1B779FE6D10F}"/>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[172,235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B3C0E0EF-9BD5-4655-B4C1-192C5DC0F4FC}"/>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6A1203E5-FD29-4776-9BC0-2B3FB89A4372}"/>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270CA31B-4DA7-48E4-AC93-8094994BF62E}"/>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55F7AE15-8E81-4406-844A-FC5A67BC0325}"/>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B5884DFD-B6A5-4067-84AC-5FD097F69FDF}"/>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22CB2F1F-1B0D-48C3-A350-089C9F75524C}"/>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7083D560-90AD-45BC-9066-05649F1A1C43}"/>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712FCF99-545F-40B3-8127-7C358B65BE98}"/>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11BC976E-4A4A-4503-8471-9B31A0A41538}"/>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1241628-D451-4148-8976-A889C53315B7}"/>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ここ数年、増加傾向にあり、令和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年度は類似団体平均を超える数値となっている。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市域が広大で学校や出張所などが多いことから、人件費が比較的高い水準にあるが、維持補修費は類似団体平均を下回っている。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引き続き、適切に定員管理を行うとともに、行政サービスの民間委託や指定管理者制度の導入が可能なものは検討するなど、さらなる経常経費の削減に努める。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7936D23E-62DB-428E-A5C5-34ED5DCFBC7B}"/>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6012F75D-F173-44C1-B021-01290A928341}"/>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875D8233-9936-4ED3-B8DF-2A373A7B3BAA}"/>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27C4947A-5C7C-437C-A4F8-BE595EB4A001}"/>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21E12CE2-E1FA-4D86-9229-A03F3A5A79F4}"/>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24628E53-CD0F-4A0A-AD28-30D549CE4541}"/>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7912C1BA-C91E-49F9-94B3-72014B839E9D}"/>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C7244876-8F94-4872-8343-B535C4F30DF5}"/>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A927250-9E85-4C79-A039-A96B7F82506D}"/>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BD44029C-B39E-48B0-8CAE-C2E5C22C8E0F}"/>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8AEAD51F-BBB4-478C-8680-A89614B3B532}"/>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90C65DCD-EFED-4FA0-B100-80585C0BDBBC}"/>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5A88BDE0-CE33-4E7E-BA03-6A88FDA2370B}"/>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CD710E66-7D6B-47CD-B153-51E36D8DE993}"/>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4ED87C7E-377F-4820-8F17-615F1BFD3686}"/>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1953400A-82CF-45B5-9CB7-D85D8DF07872}"/>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E4D5CEE7-D2AB-4297-A982-CA4949CA7BDC}"/>
            </a:ext>
          </a:extLst>
        </xdr:cNvPr>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1521B825-77E3-4FFA-8F88-DFA6972F23FE}"/>
            </a:ext>
          </a:extLst>
        </xdr:cNvPr>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CB26A428-6FD4-494B-B4C1-411C55A0DAEE}"/>
            </a:ext>
          </a:extLst>
        </xdr:cNvPr>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1E4D8236-5C4B-494A-A0E4-E5CB7E49BC8C}"/>
            </a:ext>
          </a:extLst>
        </xdr:cNvPr>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E88E35FE-8304-4024-8EF7-3B0B4FC91DF5}"/>
            </a:ext>
          </a:extLst>
        </xdr:cNvPr>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3683</xdr:rowOff>
    </xdr:from>
    <xdr:to>
      <xdr:col>23</xdr:col>
      <xdr:colOff>133350</xdr:colOff>
      <xdr:row>83</xdr:row>
      <xdr:rowOff>151327</xdr:rowOff>
    </xdr:to>
    <xdr:cxnSp macro="">
      <xdr:nvCxnSpPr>
        <xdr:cNvPr id="191" name="直線コネクタ 190">
          <a:extLst>
            <a:ext uri="{FF2B5EF4-FFF2-40B4-BE49-F238E27FC236}">
              <a16:creationId xmlns:a16="http://schemas.microsoft.com/office/drawing/2014/main" id="{A19B29F5-5FB6-4C57-B445-B23EF8B40B1E}"/>
            </a:ext>
          </a:extLst>
        </xdr:cNvPr>
        <xdr:cNvCxnSpPr/>
      </xdr:nvCxnSpPr>
      <xdr:spPr>
        <a:xfrm>
          <a:off x="4114800" y="14234033"/>
          <a:ext cx="838200" cy="14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111824</xdr:rowOff>
    </xdr:from>
    <xdr:ext cx="762000" cy="259045"/>
    <xdr:sp macro="" textlink="">
      <xdr:nvSpPr>
        <xdr:cNvPr id="192" name="人件費・物件費等の状況平均値テキスト">
          <a:extLst>
            <a:ext uri="{FF2B5EF4-FFF2-40B4-BE49-F238E27FC236}">
              <a16:creationId xmlns:a16="http://schemas.microsoft.com/office/drawing/2014/main" id="{34B158D8-A3B4-442C-B9E0-2F8B60D2E326}"/>
            </a:ext>
          </a:extLst>
        </xdr:cNvPr>
        <xdr:cNvSpPr txBox="1"/>
      </xdr:nvSpPr>
      <xdr:spPr>
        <a:xfrm>
          <a:off x="5041900" y="13999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20251094-ACC0-4B00-B656-8A19C65ACEB2}"/>
            </a:ext>
          </a:extLst>
        </xdr:cNvPr>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116337</xdr:rowOff>
    </xdr:from>
    <xdr:to>
      <xdr:col>19</xdr:col>
      <xdr:colOff>133350</xdr:colOff>
      <xdr:row>83</xdr:row>
      <xdr:rowOff>3683</xdr:rowOff>
    </xdr:to>
    <xdr:cxnSp macro="">
      <xdr:nvCxnSpPr>
        <xdr:cNvPr id="194" name="直線コネクタ 193">
          <a:extLst>
            <a:ext uri="{FF2B5EF4-FFF2-40B4-BE49-F238E27FC236}">
              <a16:creationId xmlns:a16="http://schemas.microsoft.com/office/drawing/2014/main" id="{7F3C8BF6-9865-4847-852D-4CB0370E869B}"/>
            </a:ext>
          </a:extLst>
        </xdr:cNvPr>
        <xdr:cNvCxnSpPr/>
      </xdr:nvCxnSpPr>
      <xdr:spPr>
        <a:xfrm>
          <a:off x="3225800" y="14175237"/>
          <a:ext cx="889000" cy="5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3968EED1-9093-4CD7-A4DE-CBDA507A37DA}"/>
            </a:ext>
          </a:extLst>
        </xdr:cNvPr>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165144</xdr:rowOff>
    </xdr:from>
    <xdr:ext cx="736600" cy="259045"/>
    <xdr:sp macro="" textlink="">
      <xdr:nvSpPr>
        <xdr:cNvPr id="196" name="テキスト ボックス 195">
          <a:extLst>
            <a:ext uri="{FF2B5EF4-FFF2-40B4-BE49-F238E27FC236}">
              <a16:creationId xmlns:a16="http://schemas.microsoft.com/office/drawing/2014/main" id="{1D131B20-5D4B-4FE9-A3E3-477F146E02B7}"/>
            </a:ext>
          </a:extLst>
        </xdr:cNvPr>
        <xdr:cNvSpPr txBox="1"/>
      </xdr:nvSpPr>
      <xdr:spPr>
        <a:xfrm>
          <a:off x="3733800" y="13881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9079</xdr:rowOff>
    </xdr:from>
    <xdr:to>
      <xdr:col>15</xdr:col>
      <xdr:colOff>82550</xdr:colOff>
      <xdr:row>82</xdr:row>
      <xdr:rowOff>116337</xdr:rowOff>
    </xdr:to>
    <xdr:cxnSp macro="">
      <xdr:nvCxnSpPr>
        <xdr:cNvPr id="197" name="直線コネクタ 196">
          <a:extLst>
            <a:ext uri="{FF2B5EF4-FFF2-40B4-BE49-F238E27FC236}">
              <a16:creationId xmlns:a16="http://schemas.microsoft.com/office/drawing/2014/main" id="{4C27DE53-D217-470D-AFE5-687537834CA0}"/>
            </a:ext>
          </a:extLst>
        </xdr:cNvPr>
        <xdr:cNvCxnSpPr/>
      </xdr:nvCxnSpPr>
      <xdr:spPr>
        <a:xfrm>
          <a:off x="2336800" y="14067979"/>
          <a:ext cx="889000" cy="10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64E98D5B-6CB3-4EBF-9C4B-B077AF2CAD7C}"/>
            </a:ext>
          </a:extLst>
        </xdr:cNvPr>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110569</xdr:rowOff>
    </xdr:from>
    <xdr:ext cx="762000" cy="259045"/>
    <xdr:sp macro="" textlink="">
      <xdr:nvSpPr>
        <xdr:cNvPr id="199" name="テキスト ボックス 198">
          <a:extLst>
            <a:ext uri="{FF2B5EF4-FFF2-40B4-BE49-F238E27FC236}">
              <a16:creationId xmlns:a16="http://schemas.microsoft.com/office/drawing/2014/main" id="{89007E48-C822-4D8F-BE97-055D0C1A2FB4}"/>
            </a:ext>
          </a:extLst>
        </xdr:cNvPr>
        <xdr:cNvSpPr txBox="1"/>
      </xdr:nvSpPr>
      <xdr:spPr>
        <a:xfrm>
          <a:off x="2844800" y="1382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103941</xdr:rowOff>
    </xdr:from>
    <xdr:to>
      <xdr:col>11</xdr:col>
      <xdr:colOff>31750</xdr:colOff>
      <xdr:row>82</xdr:row>
      <xdr:rowOff>9079</xdr:rowOff>
    </xdr:to>
    <xdr:cxnSp macro="">
      <xdr:nvCxnSpPr>
        <xdr:cNvPr id="200" name="直線コネクタ 199">
          <a:extLst>
            <a:ext uri="{FF2B5EF4-FFF2-40B4-BE49-F238E27FC236}">
              <a16:creationId xmlns:a16="http://schemas.microsoft.com/office/drawing/2014/main" id="{42C9DE26-A1D4-4478-BB80-523D5581A978}"/>
            </a:ext>
          </a:extLst>
        </xdr:cNvPr>
        <xdr:cNvCxnSpPr/>
      </xdr:nvCxnSpPr>
      <xdr:spPr>
        <a:xfrm>
          <a:off x="1447800" y="13991391"/>
          <a:ext cx="889000" cy="7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08BA6B38-6940-4E64-AAE0-B1D0679FF8B7}"/>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31608</xdr:rowOff>
    </xdr:from>
    <xdr:ext cx="762000" cy="259045"/>
    <xdr:sp macro="" textlink="">
      <xdr:nvSpPr>
        <xdr:cNvPr id="202" name="テキスト ボックス 201">
          <a:extLst>
            <a:ext uri="{FF2B5EF4-FFF2-40B4-BE49-F238E27FC236}">
              <a16:creationId xmlns:a16="http://schemas.microsoft.com/office/drawing/2014/main" id="{209668DA-A29E-41F9-ABA9-9084008BAB7F}"/>
            </a:ext>
          </a:extLst>
        </xdr:cNvPr>
        <xdr:cNvSpPr txBox="1"/>
      </xdr:nvSpPr>
      <xdr:spPr>
        <a:xfrm>
          <a:off x="1955800" y="1374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0CF1449B-5723-4C04-B6E2-DFEE8CE5664A}"/>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149516</xdr:rowOff>
    </xdr:from>
    <xdr:ext cx="762000" cy="259045"/>
    <xdr:sp macro="" textlink="">
      <xdr:nvSpPr>
        <xdr:cNvPr id="204" name="テキスト ボックス 203">
          <a:extLst>
            <a:ext uri="{FF2B5EF4-FFF2-40B4-BE49-F238E27FC236}">
              <a16:creationId xmlns:a16="http://schemas.microsoft.com/office/drawing/2014/main" id="{6C14ECF9-E456-4A5A-AEDB-4C99AC7FBED9}"/>
            </a:ext>
          </a:extLst>
        </xdr:cNvPr>
        <xdr:cNvSpPr txBox="1"/>
      </xdr:nvSpPr>
      <xdr:spPr>
        <a:xfrm>
          <a:off x="1066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2EB7EB09-6E4A-4AA3-8BB9-3CC6780AD7EB}"/>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7F29770C-943A-47A2-9F82-6CF9EEAC6C96}"/>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89EB746B-1ADC-4442-A3F7-6F499C958561}"/>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C136CADB-E3BD-4C64-B46E-F906A400763F}"/>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BFD3AA04-73D2-4692-8E89-B1D086F28C1F}"/>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100527</xdr:rowOff>
    </xdr:from>
    <xdr:to>
      <xdr:col>23</xdr:col>
      <xdr:colOff>184150</xdr:colOff>
      <xdr:row>84</xdr:row>
      <xdr:rowOff>30677</xdr:rowOff>
    </xdr:to>
    <xdr:sp macro="" textlink="">
      <xdr:nvSpPr>
        <xdr:cNvPr id="210" name="楕円 209">
          <a:extLst>
            <a:ext uri="{FF2B5EF4-FFF2-40B4-BE49-F238E27FC236}">
              <a16:creationId xmlns:a16="http://schemas.microsoft.com/office/drawing/2014/main" id="{BCBAA52D-1087-41F4-8687-4C6A06ED679A}"/>
            </a:ext>
          </a:extLst>
        </xdr:cNvPr>
        <xdr:cNvSpPr/>
      </xdr:nvSpPr>
      <xdr:spPr>
        <a:xfrm>
          <a:off x="4902200" y="1433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72604</xdr:rowOff>
    </xdr:from>
    <xdr:ext cx="762000" cy="259045"/>
    <xdr:sp macro="" textlink="">
      <xdr:nvSpPr>
        <xdr:cNvPr id="211" name="人件費・物件費等の状況該当値テキスト">
          <a:extLst>
            <a:ext uri="{FF2B5EF4-FFF2-40B4-BE49-F238E27FC236}">
              <a16:creationId xmlns:a16="http://schemas.microsoft.com/office/drawing/2014/main" id="{3B5D565C-C1FB-4575-99DE-6B2AD68739A0}"/>
            </a:ext>
          </a:extLst>
        </xdr:cNvPr>
        <xdr:cNvSpPr txBox="1"/>
      </xdr:nvSpPr>
      <xdr:spPr>
        <a:xfrm>
          <a:off x="5041900" y="1430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124333</xdr:rowOff>
    </xdr:from>
    <xdr:to>
      <xdr:col>19</xdr:col>
      <xdr:colOff>184150</xdr:colOff>
      <xdr:row>83</xdr:row>
      <xdr:rowOff>54483</xdr:rowOff>
    </xdr:to>
    <xdr:sp macro="" textlink="">
      <xdr:nvSpPr>
        <xdr:cNvPr id="212" name="楕円 211">
          <a:extLst>
            <a:ext uri="{FF2B5EF4-FFF2-40B4-BE49-F238E27FC236}">
              <a16:creationId xmlns:a16="http://schemas.microsoft.com/office/drawing/2014/main" id="{41722579-D259-43C5-85EF-516B6A5705BB}"/>
            </a:ext>
          </a:extLst>
        </xdr:cNvPr>
        <xdr:cNvSpPr/>
      </xdr:nvSpPr>
      <xdr:spPr>
        <a:xfrm>
          <a:off x="4064000" y="1418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39260</xdr:rowOff>
    </xdr:from>
    <xdr:ext cx="736600" cy="259045"/>
    <xdr:sp macro="" textlink="">
      <xdr:nvSpPr>
        <xdr:cNvPr id="213" name="テキスト ボックス 212">
          <a:extLst>
            <a:ext uri="{FF2B5EF4-FFF2-40B4-BE49-F238E27FC236}">
              <a16:creationId xmlns:a16="http://schemas.microsoft.com/office/drawing/2014/main" id="{D24A6A61-674F-4605-9EA7-7CBF888BF0C3}"/>
            </a:ext>
          </a:extLst>
        </xdr:cNvPr>
        <xdr:cNvSpPr txBox="1"/>
      </xdr:nvSpPr>
      <xdr:spPr>
        <a:xfrm>
          <a:off x="3733800" y="1426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65537</xdr:rowOff>
    </xdr:from>
    <xdr:to>
      <xdr:col>15</xdr:col>
      <xdr:colOff>133350</xdr:colOff>
      <xdr:row>82</xdr:row>
      <xdr:rowOff>167137</xdr:rowOff>
    </xdr:to>
    <xdr:sp macro="" textlink="">
      <xdr:nvSpPr>
        <xdr:cNvPr id="214" name="楕円 213">
          <a:extLst>
            <a:ext uri="{FF2B5EF4-FFF2-40B4-BE49-F238E27FC236}">
              <a16:creationId xmlns:a16="http://schemas.microsoft.com/office/drawing/2014/main" id="{A3C3331E-BB37-4827-8F01-C3D340D92244}"/>
            </a:ext>
          </a:extLst>
        </xdr:cNvPr>
        <xdr:cNvSpPr/>
      </xdr:nvSpPr>
      <xdr:spPr>
        <a:xfrm>
          <a:off x="3175000" y="1412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151914</xdr:rowOff>
    </xdr:from>
    <xdr:ext cx="762000" cy="259045"/>
    <xdr:sp macro="" textlink="">
      <xdr:nvSpPr>
        <xdr:cNvPr id="215" name="テキスト ボックス 214">
          <a:extLst>
            <a:ext uri="{FF2B5EF4-FFF2-40B4-BE49-F238E27FC236}">
              <a16:creationId xmlns:a16="http://schemas.microsoft.com/office/drawing/2014/main" id="{5A95033C-B1F0-4B51-9C6D-13B2AA72790D}"/>
            </a:ext>
          </a:extLst>
        </xdr:cNvPr>
        <xdr:cNvSpPr txBox="1"/>
      </xdr:nvSpPr>
      <xdr:spPr>
        <a:xfrm>
          <a:off x="2844800" y="1421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129729</xdr:rowOff>
    </xdr:from>
    <xdr:to>
      <xdr:col>11</xdr:col>
      <xdr:colOff>82550</xdr:colOff>
      <xdr:row>82</xdr:row>
      <xdr:rowOff>59879</xdr:rowOff>
    </xdr:to>
    <xdr:sp macro="" textlink="">
      <xdr:nvSpPr>
        <xdr:cNvPr id="216" name="楕円 215">
          <a:extLst>
            <a:ext uri="{FF2B5EF4-FFF2-40B4-BE49-F238E27FC236}">
              <a16:creationId xmlns:a16="http://schemas.microsoft.com/office/drawing/2014/main" id="{0AD4C97F-5B7A-41A3-820D-C680C60ECB27}"/>
            </a:ext>
          </a:extLst>
        </xdr:cNvPr>
        <xdr:cNvSpPr/>
      </xdr:nvSpPr>
      <xdr:spPr>
        <a:xfrm>
          <a:off x="2286000" y="1401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44656</xdr:rowOff>
    </xdr:from>
    <xdr:ext cx="762000" cy="259045"/>
    <xdr:sp macro="" textlink="">
      <xdr:nvSpPr>
        <xdr:cNvPr id="217" name="テキスト ボックス 216">
          <a:extLst>
            <a:ext uri="{FF2B5EF4-FFF2-40B4-BE49-F238E27FC236}">
              <a16:creationId xmlns:a16="http://schemas.microsoft.com/office/drawing/2014/main" id="{46535DB8-6C2C-4F90-8A20-108E0C9C5C8D}"/>
            </a:ext>
          </a:extLst>
        </xdr:cNvPr>
        <xdr:cNvSpPr txBox="1"/>
      </xdr:nvSpPr>
      <xdr:spPr>
        <a:xfrm>
          <a:off x="1955800" y="1410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53141</xdr:rowOff>
    </xdr:from>
    <xdr:to>
      <xdr:col>7</xdr:col>
      <xdr:colOff>31750</xdr:colOff>
      <xdr:row>81</xdr:row>
      <xdr:rowOff>154741</xdr:rowOff>
    </xdr:to>
    <xdr:sp macro="" textlink="">
      <xdr:nvSpPr>
        <xdr:cNvPr id="218" name="楕円 217">
          <a:extLst>
            <a:ext uri="{FF2B5EF4-FFF2-40B4-BE49-F238E27FC236}">
              <a16:creationId xmlns:a16="http://schemas.microsoft.com/office/drawing/2014/main" id="{C32A7394-B7A2-4C7B-AE6C-0D7F71B444F1}"/>
            </a:ext>
          </a:extLst>
        </xdr:cNvPr>
        <xdr:cNvSpPr/>
      </xdr:nvSpPr>
      <xdr:spPr>
        <a:xfrm>
          <a:off x="1397000" y="1394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164918</xdr:rowOff>
    </xdr:from>
    <xdr:ext cx="762000" cy="259045"/>
    <xdr:sp macro="" textlink="">
      <xdr:nvSpPr>
        <xdr:cNvPr id="219" name="テキスト ボックス 218">
          <a:extLst>
            <a:ext uri="{FF2B5EF4-FFF2-40B4-BE49-F238E27FC236}">
              <a16:creationId xmlns:a16="http://schemas.microsoft.com/office/drawing/2014/main" id="{6759857E-9B24-4A58-9501-20635EC98AAE}"/>
            </a:ext>
          </a:extLst>
        </xdr:cNvPr>
        <xdr:cNvSpPr txBox="1"/>
      </xdr:nvSpPr>
      <xdr:spPr>
        <a:xfrm>
          <a:off x="1066800" y="1370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CDAD232E-467D-47E7-88F0-7187FF06FC9A}"/>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10D4CD58-7E8C-4A67-9EEF-818795F35DF1}"/>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89301FCD-D16B-47D6-93BD-A5DFA2CA4102}"/>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5FA741F2-BECF-459F-A815-8F5B8E81CCD5}"/>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A4274240-C287-42D8-B76A-3EBFBB2EB9FE}"/>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90E3607C-EBF1-4163-9D78-2E4003C35945}"/>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7BB233C2-3373-4257-811F-9CF0AA9A7C66}"/>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19AD704C-3E66-4B06-BA03-1396FAF05979}"/>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38DD5880-A034-462B-990B-F7278808F452}"/>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780F762A-D194-4B56-B97C-3135DC33BD0D}"/>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90CACBF4-C4E7-48DA-87AA-DF72C936D391}"/>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56C5CA81-1CF2-4DB7-8332-E0B616BBF8AA}"/>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8D16AC32-7579-4DD1-96AA-BB1172804C5A}"/>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年度は、前年度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比０．７ポイント減少し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、類似団体平均と比べると０．</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低い</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数値となっている。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ここ数年</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は減少傾向ではあるが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、財政状況を勘案しながら、今後も人件費の抑制に努める。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AC33C5DD-2920-4E6A-A305-94B4333EEF09}"/>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871AF097-30F3-4350-8366-EE9E6AA79EDD}"/>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26DF95DD-7129-44D5-9240-7F50DFCE9F5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8CABDC20-2D35-4454-96A8-271D1D9B0D1F}"/>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DB7E4FBD-D7A3-4EA4-B092-A7672B84222A}"/>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47EDF7CE-5694-4FA0-8546-87502207F06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9A25067E-BDBE-4086-BD32-616691C9264D}"/>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E3999A64-D3AE-4DB2-9E57-6FEE0EB559E2}"/>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D9DE608C-A52D-49D4-96DD-62E1B5F92698}"/>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F7628446-110C-4548-A984-17CDE92E43F1}"/>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D450941A-41AC-4C2A-82AB-14C9DA9CD618}"/>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2A155C3B-6C0A-4958-BEC8-0473B47B17A2}"/>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12BD0BB-959C-4C82-BD31-DC6A380D2AC7}"/>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2B19751B-B718-47C4-8F2B-9E31EAEADB31}"/>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9A963230-E727-4982-A21C-BE5470610476}"/>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5CCBACD1-A8C6-44D1-978F-CF9E754A5398}"/>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30E11412-474F-4963-94F1-A4943F6D6415}"/>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255F2076-3B52-4561-B576-9F1372258153}"/>
            </a:ext>
          </a:extLst>
        </xdr:cNvPr>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8E958F7F-47B6-41AB-AF72-CD397EA32024}"/>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640A14D-0C77-4F70-8DB9-A18D14BA5B6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51CB023D-51DE-4822-A74E-1C8E69CFCE7E}"/>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3BB3EE58-C7F6-4790-BC91-DE35D5536856}"/>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153307</xdr:rowOff>
    </xdr:to>
    <xdr:cxnSp macro="">
      <xdr:nvCxnSpPr>
        <xdr:cNvPr id="255" name="直線コネクタ 254">
          <a:extLst>
            <a:ext uri="{FF2B5EF4-FFF2-40B4-BE49-F238E27FC236}">
              <a16:creationId xmlns:a16="http://schemas.microsoft.com/office/drawing/2014/main" id="{8E4A9258-C07F-4ECC-9B3F-5C465DF636AE}"/>
            </a:ext>
          </a:extLst>
        </xdr:cNvPr>
        <xdr:cNvCxnSpPr/>
      </xdr:nvCxnSpPr>
      <xdr:spPr>
        <a:xfrm flipV="1">
          <a:off x="16179800" y="1477735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a:extLst>
            <a:ext uri="{FF2B5EF4-FFF2-40B4-BE49-F238E27FC236}">
              <a16:creationId xmlns:a16="http://schemas.microsoft.com/office/drawing/2014/main" id="{9A897E47-4901-498D-BA57-A066FC08DCF5}"/>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88949760-0B33-4C00-910D-18073A8D2884}"/>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153307</xdr:rowOff>
    </xdr:from>
    <xdr:to>
      <xdr:col>77</xdr:col>
      <xdr:colOff>44450</xdr:colOff>
      <xdr:row>87</xdr:row>
      <xdr:rowOff>85271</xdr:rowOff>
    </xdr:to>
    <xdr:cxnSp macro="">
      <xdr:nvCxnSpPr>
        <xdr:cNvPr id="258" name="直線コネクタ 257">
          <a:extLst>
            <a:ext uri="{FF2B5EF4-FFF2-40B4-BE49-F238E27FC236}">
              <a16:creationId xmlns:a16="http://schemas.microsoft.com/office/drawing/2014/main" id="{0F7D7D38-2FD9-488D-8C0E-D8BA52DD8797}"/>
            </a:ext>
          </a:extLst>
        </xdr:cNvPr>
        <xdr:cNvCxnSpPr/>
      </xdr:nvCxnSpPr>
      <xdr:spPr>
        <a:xfrm flipV="1">
          <a:off x="15290800" y="1489800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105099E0-A7AB-4290-AF16-78E678A477BE}"/>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a:extLst>
            <a:ext uri="{FF2B5EF4-FFF2-40B4-BE49-F238E27FC236}">
              <a16:creationId xmlns:a16="http://schemas.microsoft.com/office/drawing/2014/main" id="{55CAA7A3-E31F-4F6B-9732-51B8F45478CE}"/>
            </a:ext>
          </a:extLst>
        </xdr:cNvPr>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87</xdr:row>
      <xdr:rowOff>136979</xdr:rowOff>
    </xdr:to>
    <xdr:cxnSp macro="">
      <xdr:nvCxnSpPr>
        <xdr:cNvPr id="261" name="直線コネクタ 260">
          <a:extLst>
            <a:ext uri="{FF2B5EF4-FFF2-40B4-BE49-F238E27FC236}">
              <a16:creationId xmlns:a16="http://schemas.microsoft.com/office/drawing/2014/main" id="{98F057B8-FC74-429B-89D7-1B43C6AB832B}"/>
            </a:ext>
          </a:extLst>
        </xdr:cNvPr>
        <xdr:cNvCxnSpPr/>
      </xdr:nvCxnSpPr>
      <xdr:spPr>
        <a:xfrm flipV="1">
          <a:off x="14401800" y="150014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95EA7981-684C-4618-88EF-3CF1A1E07826}"/>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3" name="テキスト ボックス 262">
          <a:extLst>
            <a:ext uri="{FF2B5EF4-FFF2-40B4-BE49-F238E27FC236}">
              <a16:creationId xmlns:a16="http://schemas.microsoft.com/office/drawing/2014/main" id="{7B2C1A01-0659-4602-95BF-588BA55A5CBC}"/>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102507</xdr:rowOff>
    </xdr:from>
    <xdr:to>
      <xdr:col>68</xdr:col>
      <xdr:colOff>152400</xdr:colOff>
      <xdr:row>87</xdr:row>
      <xdr:rowOff>136979</xdr:rowOff>
    </xdr:to>
    <xdr:cxnSp macro="">
      <xdr:nvCxnSpPr>
        <xdr:cNvPr id="264" name="直線コネクタ 263">
          <a:extLst>
            <a:ext uri="{FF2B5EF4-FFF2-40B4-BE49-F238E27FC236}">
              <a16:creationId xmlns:a16="http://schemas.microsoft.com/office/drawing/2014/main" id="{B2A7369C-CBA2-4C75-A12F-FD2D8B17DE92}"/>
            </a:ext>
          </a:extLst>
        </xdr:cNvPr>
        <xdr:cNvCxnSpPr/>
      </xdr:nvCxnSpPr>
      <xdr:spPr>
        <a:xfrm>
          <a:off x="13512800" y="150186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a:extLst>
            <a:ext uri="{FF2B5EF4-FFF2-40B4-BE49-F238E27FC236}">
              <a16:creationId xmlns:a16="http://schemas.microsoft.com/office/drawing/2014/main" id="{D4E4572B-75B2-47CF-B2E4-6F2918C8F293}"/>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66" name="テキスト ボックス 265">
          <a:extLst>
            <a:ext uri="{FF2B5EF4-FFF2-40B4-BE49-F238E27FC236}">
              <a16:creationId xmlns:a16="http://schemas.microsoft.com/office/drawing/2014/main" id="{7B47C71C-171A-4025-B9B5-3DA989FCA1AA}"/>
            </a:ext>
          </a:extLst>
        </xdr:cNvPr>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E388A691-294F-4BD1-A2BF-B2A19584024C}"/>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68" name="テキスト ボックス 267">
          <a:extLst>
            <a:ext uri="{FF2B5EF4-FFF2-40B4-BE49-F238E27FC236}">
              <a16:creationId xmlns:a16="http://schemas.microsoft.com/office/drawing/2014/main" id="{7EEFB64F-0AEE-4B85-9946-A2E857678068}"/>
            </a:ext>
          </a:extLst>
        </xdr:cNvPr>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9239B89-F0C4-4B45-871A-844E4EABAF4F}"/>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834A76CB-9C8C-4C2D-97D2-38676A0958A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59B00574-9CCD-4E22-A47D-FD06476E3FAE}"/>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42664B9F-7460-4449-BFE9-7CE101978DD3}"/>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A2D241C5-3A86-4AE8-BB10-8D709199BDE1}"/>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4" name="楕円 273">
          <a:extLst>
            <a:ext uri="{FF2B5EF4-FFF2-40B4-BE49-F238E27FC236}">
              <a16:creationId xmlns:a16="http://schemas.microsoft.com/office/drawing/2014/main" id="{56D65D3C-95CD-47FC-8952-271002BD8F43}"/>
            </a:ext>
          </a:extLst>
        </xdr:cNvPr>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169834</xdr:rowOff>
    </xdr:from>
    <xdr:ext cx="762000" cy="259045"/>
    <xdr:sp macro="" textlink="">
      <xdr:nvSpPr>
        <xdr:cNvPr id="275" name="給与水準   （国との比較）該当値テキスト">
          <a:extLst>
            <a:ext uri="{FF2B5EF4-FFF2-40B4-BE49-F238E27FC236}">
              <a16:creationId xmlns:a16="http://schemas.microsoft.com/office/drawing/2014/main" id="{55FA77F5-F8CD-424E-A5F2-8A60342B5917}"/>
            </a:ext>
          </a:extLst>
        </xdr:cNvPr>
        <xdr:cNvSpPr txBox="1"/>
      </xdr:nvSpPr>
      <xdr:spPr>
        <a:xfrm>
          <a:off x="171069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102507</xdr:rowOff>
    </xdr:from>
    <xdr:to>
      <xdr:col>77</xdr:col>
      <xdr:colOff>95250</xdr:colOff>
      <xdr:row>87</xdr:row>
      <xdr:rowOff>32657</xdr:rowOff>
    </xdr:to>
    <xdr:sp macro="" textlink="">
      <xdr:nvSpPr>
        <xdr:cNvPr id="276" name="楕円 275">
          <a:extLst>
            <a:ext uri="{FF2B5EF4-FFF2-40B4-BE49-F238E27FC236}">
              <a16:creationId xmlns:a16="http://schemas.microsoft.com/office/drawing/2014/main" id="{4C099FA9-4669-4519-8B09-68A22244A95E}"/>
            </a:ext>
          </a:extLst>
        </xdr:cNvPr>
        <xdr:cNvSpPr/>
      </xdr:nvSpPr>
      <xdr:spPr>
        <a:xfrm>
          <a:off x="16129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77" name="テキスト ボックス 276">
          <a:extLst>
            <a:ext uri="{FF2B5EF4-FFF2-40B4-BE49-F238E27FC236}">
              <a16:creationId xmlns:a16="http://schemas.microsoft.com/office/drawing/2014/main" id="{60060C37-FCC5-488F-A82A-8543AE5716A5}"/>
            </a:ext>
          </a:extLst>
        </xdr:cNvPr>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78" name="楕円 277">
          <a:extLst>
            <a:ext uri="{FF2B5EF4-FFF2-40B4-BE49-F238E27FC236}">
              <a16:creationId xmlns:a16="http://schemas.microsoft.com/office/drawing/2014/main" id="{026DE79B-10E4-4E42-942F-78950A2592E4}"/>
            </a:ext>
          </a:extLst>
        </xdr:cNvPr>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79" name="テキスト ボックス 278">
          <a:extLst>
            <a:ext uri="{FF2B5EF4-FFF2-40B4-BE49-F238E27FC236}">
              <a16:creationId xmlns:a16="http://schemas.microsoft.com/office/drawing/2014/main" id="{5AC94C40-5628-4477-9D7C-78107DF3C1E2}"/>
            </a:ext>
          </a:extLst>
        </xdr:cNvPr>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0" name="楕円 279">
          <a:extLst>
            <a:ext uri="{FF2B5EF4-FFF2-40B4-BE49-F238E27FC236}">
              <a16:creationId xmlns:a16="http://schemas.microsoft.com/office/drawing/2014/main" id="{35B4C0EC-F0A2-4D44-98F5-A6068CF84AE5}"/>
            </a:ext>
          </a:extLst>
        </xdr:cNvPr>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1" name="テキスト ボックス 280">
          <a:extLst>
            <a:ext uri="{FF2B5EF4-FFF2-40B4-BE49-F238E27FC236}">
              <a16:creationId xmlns:a16="http://schemas.microsoft.com/office/drawing/2014/main" id="{5B885C0B-05E8-4446-B7E4-FDB6D5A69300}"/>
            </a:ext>
          </a:extLst>
        </xdr:cNvPr>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2" name="楕円 281">
          <a:extLst>
            <a:ext uri="{FF2B5EF4-FFF2-40B4-BE49-F238E27FC236}">
              <a16:creationId xmlns:a16="http://schemas.microsoft.com/office/drawing/2014/main" id="{7620C629-BEBD-44CF-BFDF-33AAC73E2F85}"/>
            </a:ext>
          </a:extLst>
        </xdr:cNvPr>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3" name="テキスト ボックス 282">
          <a:extLst>
            <a:ext uri="{FF2B5EF4-FFF2-40B4-BE49-F238E27FC236}">
              <a16:creationId xmlns:a16="http://schemas.microsoft.com/office/drawing/2014/main" id="{A8088684-B21E-4F35-B484-A24B4D1ECC7F}"/>
            </a:ext>
          </a:extLst>
        </xdr:cNvPr>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88964EA5-567C-43DC-92FC-9B81C25CD904}"/>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6A76D1BC-80DA-47F5-AD70-715BA406C339}"/>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D7CAB310-D2ED-45DC-87A4-8116965DC917}"/>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F379CE4B-5209-4E52-8950-671B4CCED81B}"/>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A5B6CBC5-4412-41AA-8CA6-6F22B37B6F5B}"/>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5D2BD0E4-960B-4392-A6E3-EFC501A49953}"/>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F1B1E278-CB14-4964-9CD0-EE43F0E47F1D}"/>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538A9101-508A-4AB5-9CA4-1A464F5CD77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E57E4F2E-E46A-48EC-A294-0C28926FE87D}"/>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9076B364-1F5D-4164-A11E-E630FE4B0C08}"/>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FB0A248F-39D0-4E8B-96F7-739AA8B9F597}"/>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2F79A453-0C1C-4396-8C16-63ADA1E2313A}"/>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DA55FE03-203B-4BBA-93CB-8E864A64C344}"/>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年度は、前年度比０．</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１５</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ポイント増加し、類似団体平均と比べると０．</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１４</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ポイント高い数値となっている。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人口が減少傾向にあることから、平成２７年以降の人口</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人当たり職員数が増加傾向にある。市域が広く、学校や出張所などの出先機関が多い現状を踏まえ、適切な定員管理を継続していく。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E5A98A1C-26E2-4726-94A4-A9265A82B976}"/>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44FBA0E-323E-461D-BEB6-2BA899ECF84B}"/>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607125E1-F734-407A-B8DA-239622F938E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720B6ACF-4F19-4DBA-B115-3B62A357A02C}"/>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FE7BD5BA-3C9E-49BB-A585-A9AAD9094C2C}"/>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4B815161-7E4D-4FC2-BFBF-926BDC80B557}"/>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E5917132-89C1-46EE-B4D1-22BC1FBAB081}"/>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66D70103-1D9A-4772-9D14-179E6E29E7DB}"/>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3F30F0A7-376F-4F10-B42C-C9FD97BC42F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1638D60B-0D1C-4EA1-8B53-C69E842F1A9C}"/>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16B2F04F-DA6E-4296-A7FD-0D4F047537DC}"/>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DF700938-A45F-4E7B-97B1-93C79AA4D50A}"/>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5EE1A202-1DCD-442D-AC01-70C051E00B23}"/>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BC852D49-FD53-48C0-A89D-02CB8A273B35}"/>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D78CA982-E2D6-4D59-97BC-B0496D7BF47E}"/>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1DF44CD2-F808-4F62-89D7-2E1C5AAADAB2}"/>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810755E2-F3BC-4EE7-A572-A8B0CCDAF02C}"/>
            </a:ext>
          </a:extLst>
        </xdr:cNvPr>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B8F01014-B744-4A25-8F86-80F1E3A28FF2}"/>
            </a:ext>
          </a:extLst>
        </xdr:cNvPr>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22FCDF0D-C5AF-4C33-84F5-D724D938D558}"/>
            </a:ext>
          </a:extLst>
        </xdr:cNvPr>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81FF450C-5894-402F-8AE8-25ECB9A0E279}"/>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E9F4C412-2C77-474D-9013-BAE02476CF8E}"/>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78634</xdr:rowOff>
    </xdr:from>
    <xdr:to>
      <xdr:col>81</xdr:col>
      <xdr:colOff>44450</xdr:colOff>
      <xdr:row>62</xdr:row>
      <xdr:rowOff>108796</xdr:rowOff>
    </xdr:to>
    <xdr:cxnSp macro="">
      <xdr:nvCxnSpPr>
        <xdr:cNvPr id="318" name="直線コネクタ 317">
          <a:extLst>
            <a:ext uri="{FF2B5EF4-FFF2-40B4-BE49-F238E27FC236}">
              <a16:creationId xmlns:a16="http://schemas.microsoft.com/office/drawing/2014/main" id="{936F96DE-B776-4DDA-ABC9-95010AE52B65}"/>
            </a:ext>
          </a:extLst>
        </xdr:cNvPr>
        <xdr:cNvCxnSpPr/>
      </xdr:nvCxnSpPr>
      <xdr:spPr>
        <a:xfrm>
          <a:off x="16179800" y="10708534"/>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46372</xdr:rowOff>
    </xdr:from>
    <xdr:ext cx="762000" cy="259045"/>
    <xdr:sp macro="" textlink="">
      <xdr:nvSpPr>
        <xdr:cNvPr id="319" name="定員管理の状況平均値テキスト">
          <a:extLst>
            <a:ext uri="{FF2B5EF4-FFF2-40B4-BE49-F238E27FC236}">
              <a16:creationId xmlns:a16="http://schemas.microsoft.com/office/drawing/2014/main" id="{FF0E9729-454B-4260-9306-E33BC32CEF24}"/>
            </a:ext>
          </a:extLst>
        </xdr:cNvPr>
        <xdr:cNvSpPr txBox="1"/>
      </xdr:nvSpPr>
      <xdr:spPr>
        <a:xfrm>
          <a:off x="17106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7852C6AE-3745-455A-8368-5B841BA95A36}"/>
            </a:ext>
          </a:extLst>
        </xdr:cNvPr>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62547</xdr:rowOff>
    </xdr:from>
    <xdr:to>
      <xdr:col>77</xdr:col>
      <xdr:colOff>44450</xdr:colOff>
      <xdr:row>62</xdr:row>
      <xdr:rowOff>78634</xdr:rowOff>
    </xdr:to>
    <xdr:cxnSp macro="">
      <xdr:nvCxnSpPr>
        <xdr:cNvPr id="321" name="直線コネクタ 320">
          <a:extLst>
            <a:ext uri="{FF2B5EF4-FFF2-40B4-BE49-F238E27FC236}">
              <a16:creationId xmlns:a16="http://schemas.microsoft.com/office/drawing/2014/main" id="{2FF6B116-163D-4572-B943-106864BAAD16}"/>
            </a:ext>
          </a:extLst>
        </xdr:cNvPr>
        <xdr:cNvCxnSpPr/>
      </xdr:nvCxnSpPr>
      <xdr:spPr>
        <a:xfrm>
          <a:off x="15290800" y="1069244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7407F8CD-9BA8-4E30-9F78-5B9E9A4551B6}"/>
            </a:ext>
          </a:extLst>
        </xdr:cNvPr>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125535</xdr:rowOff>
    </xdr:from>
    <xdr:ext cx="736600" cy="259045"/>
    <xdr:sp macro="" textlink="">
      <xdr:nvSpPr>
        <xdr:cNvPr id="323" name="テキスト ボックス 322">
          <a:extLst>
            <a:ext uri="{FF2B5EF4-FFF2-40B4-BE49-F238E27FC236}">
              <a16:creationId xmlns:a16="http://schemas.microsoft.com/office/drawing/2014/main" id="{EB681354-8519-4F37-9549-39FB1640EF60}"/>
            </a:ext>
          </a:extLst>
        </xdr:cNvPr>
        <xdr:cNvSpPr txBox="1"/>
      </xdr:nvSpPr>
      <xdr:spPr>
        <a:xfrm>
          <a:off x="15798800" y="1041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60537</xdr:rowOff>
    </xdr:from>
    <xdr:to>
      <xdr:col>72</xdr:col>
      <xdr:colOff>203200</xdr:colOff>
      <xdr:row>62</xdr:row>
      <xdr:rowOff>62547</xdr:rowOff>
    </xdr:to>
    <xdr:cxnSp macro="">
      <xdr:nvCxnSpPr>
        <xdr:cNvPr id="324" name="直線コネクタ 323">
          <a:extLst>
            <a:ext uri="{FF2B5EF4-FFF2-40B4-BE49-F238E27FC236}">
              <a16:creationId xmlns:a16="http://schemas.microsoft.com/office/drawing/2014/main" id="{2CB598BF-B036-4191-90F0-AB77644D122E}"/>
            </a:ext>
          </a:extLst>
        </xdr:cNvPr>
        <xdr:cNvCxnSpPr/>
      </xdr:nvCxnSpPr>
      <xdr:spPr>
        <a:xfrm>
          <a:off x="14401800" y="10690437"/>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a:extLst>
            <a:ext uri="{FF2B5EF4-FFF2-40B4-BE49-F238E27FC236}">
              <a16:creationId xmlns:a16="http://schemas.microsoft.com/office/drawing/2014/main" id="{B4880D84-F836-44B7-A42A-0FE1E06DB1C6}"/>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87330</xdr:rowOff>
    </xdr:from>
    <xdr:ext cx="762000" cy="259045"/>
    <xdr:sp macro="" textlink="">
      <xdr:nvSpPr>
        <xdr:cNvPr id="326" name="テキスト ボックス 325">
          <a:extLst>
            <a:ext uri="{FF2B5EF4-FFF2-40B4-BE49-F238E27FC236}">
              <a16:creationId xmlns:a16="http://schemas.microsoft.com/office/drawing/2014/main" id="{C72C6F16-EB19-4315-ABDE-D9D8C7A0068A}"/>
            </a:ext>
          </a:extLst>
        </xdr:cNvPr>
        <xdr:cNvSpPr txBox="1"/>
      </xdr:nvSpPr>
      <xdr:spPr>
        <a:xfrm>
          <a:off x="14909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159596</xdr:rowOff>
    </xdr:from>
    <xdr:to>
      <xdr:col>68</xdr:col>
      <xdr:colOff>152400</xdr:colOff>
      <xdr:row>62</xdr:row>
      <xdr:rowOff>60537</xdr:rowOff>
    </xdr:to>
    <xdr:cxnSp macro="">
      <xdr:nvCxnSpPr>
        <xdr:cNvPr id="327" name="直線コネクタ 326">
          <a:extLst>
            <a:ext uri="{FF2B5EF4-FFF2-40B4-BE49-F238E27FC236}">
              <a16:creationId xmlns:a16="http://schemas.microsoft.com/office/drawing/2014/main" id="{DBFF5BDA-C421-4CD5-8950-53866C6FB836}"/>
            </a:ext>
          </a:extLst>
        </xdr:cNvPr>
        <xdr:cNvCxnSpPr/>
      </xdr:nvCxnSpPr>
      <xdr:spPr>
        <a:xfrm>
          <a:off x="13512800" y="106180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a:extLst>
            <a:ext uri="{FF2B5EF4-FFF2-40B4-BE49-F238E27FC236}">
              <a16:creationId xmlns:a16="http://schemas.microsoft.com/office/drawing/2014/main" id="{464D1BD3-B8D1-4677-A8CC-6DCA2BB12D05}"/>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107438</xdr:rowOff>
    </xdr:from>
    <xdr:ext cx="762000" cy="259045"/>
    <xdr:sp macro="" textlink="">
      <xdr:nvSpPr>
        <xdr:cNvPr id="329" name="テキスト ボックス 328">
          <a:extLst>
            <a:ext uri="{FF2B5EF4-FFF2-40B4-BE49-F238E27FC236}">
              <a16:creationId xmlns:a16="http://schemas.microsoft.com/office/drawing/2014/main" id="{CAF06575-88D5-4BDA-939D-2AA3329EA190}"/>
            </a:ext>
          </a:extLst>
        </xdr:cNvPr>
        <xdr:cNvSpPr txBox="1"/>
      </xdr:nvSpPr>
      <xdr:spPr>
        <a:xfrm>
          <a:off x="14020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a:extLst>
            <a:ext uri="{FF2B5EF4-FFF2-40B4-BE49-F238E27FC236}">
              <a16:creationId xmlns:a16="http://schemas.microsoft.com/office/drawing/2014/main" id="{5AA6AE36-3A12-45E1-9056-8D53E269B7BF}"/>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1" name="テキスト ボックス 330">
          <a:extLst>
            <a:ext uri="{FF2B5EF4-FFF2-40B4-BE49-F238E27FC236}">
              <a16:creationId xmlns:a16="http://schemas.microsoft.com/office/drawing/2014/main" id="{ECDA3F08-67BC-4A98-9AB1-AEA474057B5F}"/>
            </a:ext>
          </a:extLst>
        </xdr:cNvPr>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CAFD25E5-6DC8-4850-BE9D-740E3EDD63A7}"/>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981E1F51-A1E9-4FD2-BB19-F7E72345E922}"/>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E976C7A6-63DE-480C-8BC2-DA1EE6023091}"/>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86E21DE-5AC2-4E3E-AB6F-F64743A3B663}"/>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D5EF17A0-4098-4CB3-BE05-B2985D3906CB}"/>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57996</xdr:rowOff>
    </xdr:from>
    <xdr:to>
      <xdr:col>81</xdr:col>
      <xdr:colOff>95250</xdr:colOff>
      <xdr:row>62</xdr:row>
      <xdr:rowOff>159596</xdr:rowOff>
    </xdr:to>
    <xdr:sp macro="" textlink="">
      <xdr:nvSpPr>
        <xdr:cNvPr id="337" name="楕円 336">
          <a:extLst>
            <a:ext uri="{FF2B5EF4-FFF2-40B4-BE49-F238E27FC236}">
              <a16:creationId xmlns:a16="http://schemas.microsoft.com/office/drawing/2014/main" id="{3D3E9B98-D932-400C-A6F9-D9EAFE157250}"/>
            </a:ext>
          </a:extLst>
        </xdr:cNvPr>
        <xdr:cNvSpPr/>
      </xdr:nvSpPr>
      <xdr:spPr>
        <a:xfrm>
          <a:off x="169672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30073</xdr:rowOff>
    </xdr:from>
    <xdr:ext cx="762000" cy="259045"/>
    <xdr:sp macro="" textlink="">
      <xdr:nvSpPr>
        <xdr:cNvPr id="338" name="定員管理の状況該当値テキスト">
          <a:extLst>
            <a:ext uri="{FF2B5EF4-FFF2-40B4-BE49-F238E27FC236}">
              <a16:creationId xmlns:a16="http://schemas.microsoft.com/office/drawing/2014/main" id="{AD40084B-28A4-4B71-9843-FE8B5AF5C2D2}"/>
            </a:ext>
          </a:extLst>
        </xdr:cNvPr>
        <xdr:cNvSpPr txBox="1"/>
      </xdr:nvSpPr>
      <xdr:spPr>
        <a:xfrm>
          <a:off x="17106900" y="106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27834</xdr:rowOff>
    </xdr:from>
    <xdr:to>
      <xdr:col>77</xdr:col>
      <xdr:colOff>95250</xdr:colOff>
      <xdr:row>62</xdr:row>
      <xdr:rowOff>129434</xdr:rowOff>
    </xdr:to>
    <xdr:sp macro="" textlink="">
      <xdr:nvSpPr>
        <xdr:cNvPr id="339" name="楕円 338">
          <a:extLst>
            <a:ext uri="{FF2B5EF4-FFF2-40B4-BE49-F238E27FC236}">
              <a16:creationId xmlns:a16="http://schemas.microsoft.com/office/drawing/2014/main" id="{F2C1DE34-FFAB-4604-9DA6-F1090AF87555}"/>
            </a:ext>
          </a:extLst>
        </xdr:cNvPr>
        <xdr:cNvSpPr/>
      </xdr:nvSpPr>
      <xdr:spPr>
        <a:xfrm>
          <a:off x="16129000" y="106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114211</xdr:rowOff>
    </xdr:from>
    <xdr:ext cx="736600" cy="259045"/>
    <xdr:sp macro="" textlink="">
      <xdr:nvSpPr>
        <xdr:cNvPr id="340" name="テキスト ボックス 339">
          <a:extLst>
            <a:ext uri="{FF2B5EF4-FFF2-40B4-BE49-F238E27FC236}">
              <a16:creationId xmlns:a16="http://schemas.microsoft.com/office/drawing/2014/main" id="{3DB937B4-60CA-4F18-A093-3C89A8BD711B}"/>
            </a:ext>
          </a:extLst>
        </xdr:cNvPr>
        <xdr:cNvSpPr txBox="1"/>
      </xdr:nvSpPr>
      <xdr:spPr>
        <a:xfrm>
          <a:off x="15798800" y="1074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11747</xdr:rowOff>
    </xdr:from>
    <xdr:to>
      <xdr:col>73</xdr:col>
      <xdr:colOff>44450</xdr:colOff>
      <xdr:row>62</xdr:row>
      <xdr:rowOff>113347</xdr:rowOff>
    </xdr:to>
    <xdr:sp macro="" textlink="">
      <xdr:nvSpPr>
        <xdr:cNvPr id="341" name="楕円 340">
          <a:extLst>
            <a:ext uri="{FF2B5EF4-FFF2-40B4-BE49-F238E27FC236}">
              <a16:creationId xmlns:a16="http://schemas.microsoft.com/office/drawing/2014/main" id="{38C58591-6FC2-4EEB-8C1F-D8AA73FFF43A}"/>
            </a:ext>
          </a:extLst>
        </xdr:cNvPr>
        <xdr:cNvSpPr/>
      </xdr:nvSpPr>
      <xdr:spPr>
        <a:xfrm>
          <a:off x="15240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98124</xdr:rowOff>
    </xdr:from>
    <xdr:ext cx="762000" cy="259045"/>
    <xdr:sp macro="" textlink="">
      <xdr:nvSpPr>
        <xdr:cNvPr id="342" name="テキスト ボックス 341">
          <a:extLst>
            <a:ext uri="{FF2B5EF4-FFF2-40B4-BE49-F238E27FC236}">
              <a16:creationId xmlns:a16="http://schemas.microsoft.com/office/drawing/2014/main" id="{879E08F5-774D-46F4-A7E4-248A596555F3}"/>
            </a:ext>
          </a:extLst>
        </xdr:cNvPr>
        <xdr:cNvSpPr txBox="1"/>
      </xdr:nvSpPr>
      <xdr:spPr>
        <a:xfrm>
          <a:off x="14909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9737</xdr:rowOff>
    </xdr:from>
    <xdr:to>
      <xdr:col>68</xdr:col>
      <xdr:colOff>203200</xdr:colOff>
      <xdr:row>62</xdr:row>
      <xdr:rowOff>111337</xdr:rowOff>
    </xdr:to>
    <xdr:sp macro="" textlink="">
      <xdr:nvSpPr>
        <xdr:cNvPr id="343" name="楕円 342">
          <a:extLst>
            <a:ext uri="{FF2B5EF4-FFF2-40B4-BE49-F238E27FC236}">
              <a16:creationId xmlns:a16="http://schemas.microsoft.com/office/drawing/2014/main" id="{BB574D6F-7605-43FF-B22A-2387701CAC36}"/>
            </a:ext>
          </a:extLst>
        </xdr:cNvPr>
        <xdr:cNvSpPr/>
      </xdr:nvSpPr>
      <xdr:spPr>
        <a:xfrm>
          <a:off x="14351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96114</xdr:rowOff>
    </xdr:from>
    <xdr:ext cx="762000" cy="259045"/>
    <xdr:sp macro="" textlink="">
      <xdr:nvSpPr>
        <xdr:cNvPr id="344" name="テキスト ボックス 343">
          <a:extLst>
            <a:ext uri="{FF2B5EF4-FFF2-40B4-BE49-F238E27FC236}">
              <a16:creationId xmlns:a16="http://schemas.microsoft.com/office/drawing/2014/main" id="{76328DE3-D9AC-473B-BC33-A0D204FC0614}"/>
            </a:ext>
          </a:extLst>
        </xdr:cNvPr>
        <xdr:cNvSpPr txBox="1"/>
      </xdr:nvSpPr>
      <xdr:spPr>
        <a:xfrm>
          <a:off x="14020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108796</xdr:rowOff>
    </xdr:from>
    <xdr:to>
      <xdr:col>64</xdr:col>
      <xdr:colOff>152400</xdr:colOff>
      <xdr:row>62</xdr:row>
      <xdr:rowOff>38946</xdr:rowOff>
    </xdr:to>
    <xdr:sp macro="" textlink="">
      <xdr:nvSpPr>
        <xdr:cNvPr id="345" name="楕円 344">
          <a:extLst>
            <a:ext uri="{FF2B5EF4-FFF2-40B4-BE49-F238E27FC236}">
              <a16:creationId xmlns:a16="http://schemas.microsoft.com/office/drawing/2014/main" id="{42E5A185-0DBE-47D9-8445-8948D4F48501}"/>
            </a:ext>
          </a:extLst>
        </xdr:cNvPr>
        <xdr:cNvSpPr/>
      </xdr:nvSpPr>
      <xdr:spPr>
        <a:xfrm>
          <a:off x="13462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49123</xdr:rowOff>
    </xdr:from>
    <xdr:ext cx="762000" cy="259045"/>
    <xdr:sp macro="" textlink="">
      <xdr:nvSpPr>
        <xdr:cNvPr id="346" name="テキスト ボックス 345">
          <a:extLst>
            <a:ext uri="{FF2B5EF4-FFF2-40B4-BE49-F238E27FC236}">
              <a16:creationId xmlns:a16="http://schemas.microsoft.com/office/drawing/2014/main" id="{25B0491E-49A2-4044-94BC-0EA4D2DD4D01}"/>
            </a:ext>
          </a:extLst>
        </xdr:cNvPr>
        <xdr:cNvSpPr txBox="1"/>
      </xdr:nvSpPr>
      <xdr:spPr>
        <a:xfrm>
          <a:off x="13131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10BAEAD0-AA80-49FF-BCD9-22119EEDA4B3}"/>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C38AEF39-B54C-4D18-BFEC-06830C70E18A}"/>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1AEF884D-53C8-4FE6-85D7-B43F8A481905}"/>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24EC3778-36A3-44DF-84F8-4965F1416533}"/>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E277C269-4464-4A27-95B7-1312A47C5481}"/>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B3A0D541-9623-42B5-966A-93E873CEAA7E}"/>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9B1B738B-9289-4D02-BE90-1DA5DAA5A89B}"/>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370A1878-C91D-46CF-A443-F27D53A514A4}"/>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D9696770-FB31-4B17-85EC-9B3F9E47AEC5}"/>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EC1734F-BC17-486D-AB8C-D4C32BEA057C}"/>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9AFB9781-AAA9-435D-89F2-6FF3B5B356C5}"/>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6FA5DB9F-C4C1-44FA-A811-C99F5FBC65CE}"/>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7CCEAEE2-AC3A-4244-BDC9-165CAFBB5614}"/>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ここ数年、原則として地方債の借入額を長期債償還元金以下に抑えることで、地方債残高の圧縮と公債費の平準化を進めた結果、実質公債費比率は徐々に改善している。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しかし、依然として類似団体平均よりも高い数値となっており、今後も、大型の建設事業が控えていることから、一般会計において可能な限り地方債の借入額を抑制するとともに、公営事業会計においては経営の合理化・効率化などを一層進めることで繰出金の削減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ECE718BA-EF07-42D7-B826-8DA0D3574777}"/>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9696DB06-FB88-4163-A5FB-B86CCA28F69C}"/>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8D2048E7-1B3B-4FBE-B87F-B12C3C125B07}"/>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BB2796D4-425E-454A-B33F-8AA115BD97B5}"/>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82A49F37-BC78-41A8-A92B-F29165D21E0A}"/>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4584FDCA-E696-433E-98F9-9C913DCA6B16}"/>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9817C21D-68FF-4E67-B5E6-7380DED5F986}"/>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F16A3288-8298-4B33-A269-E32183B4B93C}"/>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CBEAE4F2-28C2-4C3E-A905-7E1066E7096E}"/>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EF626E2F-39F6-4226-822A-AFB3F356226B}"/>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73672959-5F52-4A5D-AF3E-375EB4F53B9D}"/>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C84FBC3A-BD6E-45E7-BA1A-5BCB46E5177D}"/>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a16="http://schemas.microsoft.com/office/drawing/2014/main" id="{8E16DFFF-1691-45F0-BDD3-FCE745005C7A}"/>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CEBAC7AC-2307-4927-B937-07DD19B907E5}"/>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ADA023AD-1E35-4508-9D42-D9C6FB53F565}"/>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71120</xdr:rowOff>
    </xdr:to>
    <xdr:cxnSp macro="">
      <xdr:nvCxnSpPr>
        <xdr:cNvPr id="375" name="直線コネクタ 374">
          <a:extLst>
            <a:ext uri="{FF2B5EF4-FFF2-40B4-BE49-F238E27FC236}">
              <a16:creationId xmlns:a16="http://schemas.microsoft.com/office/drawing/2014/main" id="{4D8A24E9-5A45-4815-9B54-1C70218EB130}"/>
            </a:ext>
          </a:extLst>
        </xdr:cNvPr>
        <xdr:cNvCxnSpPr/>
      </xdr:nvCxnSpPr>
      <xdr:spPr>
        <a:xfrm flipV="1">
          <a:off x="17018000" y="6148493"/>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43197</xdr:rowOff>
    </xdr:from>
    <xdr:ext cx="762000" cy="259045"/>
    <xdr:sp macro="" textlink="">
      <xdr:nvSpPr>
        <xdr:cNvPr id="376" name="公債費負担の状況最小値テキスト">
          <a:extLst>
            <a:ext uri="{FF2B5EF4-FFF2-40B4-BE49-F238E27FC236}">
              <a16:creationId xmlns:a16="http://schemas.microsoft.com/office/drawing/2014/main" id="{31404D7A-28C2-4B43-8397-B94651284301}"/>
            </a:ext>
          </a:extLst>
        </xdr:cNvPr>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71120</xdr:rowOff>
    </xdr:from>
    <xdr:to>
      <xdr:col>81</xdr:col>
      <xdr:colOff>133350</xdr:colOff>
      <xdr:row>43</xdr:row>
      <xdr:rowOff>71120</xdr:rowOff>
    </xdr:to>
    <xdr:cxnSp macro="">
      <xdr:nvCxnSpPr>
        <xdr:cNvPr id="377" name="直線コネクタ 376">
          <a:extLst>
            <a:ext uri="{FF2B5EF4-FFF2-40B4-BE49-F238E27FC236}">
              <a16:creationId xmlns:a16="http://schemas.microsoft.com/office/drawing/2014/main" id="{699F99ED-2585-47F8-8AAF-D63A8930CF58}"/>
            </a:ext>
          </a:extLst>
        </xdr:cNvPr>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78" name="公債費負担の状況最大値テキスト">
          <a:extLst>
            <a:ext uri="{FF2B5EF4-FFF2-40B4-BE49-F238E27FC236}">
              <a16:creationId xmlns:a16="http://schemas.microsoft.com/office/drawing/2014/main" id="{A9C63306-A1BB-485D-9200-C773E6D6A233}"/>
            </a:ext>
          </a:extLst>
        </xdr:cNvPr>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79" name="直線コネクタ 378">
          <a:extLst>
            <a:ext uri="{FF2B5EF4-FFF2-40B4-BE49-F238E27FC236}">
              <a16:creationId xmlns:a16="http://schemas.microsoft.com/office/drawing/2014/main" id="{BC36BF6E-06A3-48A3-BF31-25EDB466CD42}"/>
            </a:ext>
          </a:extLst>
        </xdr:cNvPr>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6350</xdr:rowOff>
    </xdr:from>
    <xdr:to>
      <xdr:col>81</xdr:col>
      <xdr:colOff>44450</xdr:colOff>
      <xdr:row>40</xdr:row>
      <xdr:rowOff>94827</xdr:rowOff>
    </xdr:to>
    <xdr:cxnSp macro="">
      <xdr:nvCxnSpPr>
        <xdr:cNvPr id="380" name="直線コネクタ 379">
          <a:extLst>
            <a:ext uri="{FF2B5EF4-FFF2-40B4-BE49-F238E27FC236}">
              <a16:creationId xmlns:a16="http://schemas.microsoft.com/office/drawing/2014/main" id="{7E9E8DED-837E-45F7-B916-FF47C96BD8D2}"/>
            </a:ext>
          </a:extLst>
        </xdr:cNvPr>
        <xdr:cNvCxnSpPr/>
      </xdr:nvCxnSpPr>
      <xdr:spPr>
        <a:xfrm flipV="1">
          <a:off x="16179800" y="686435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162154</xdr:rowOff>
    </xdr:from>
    <xdr:ext cx="762000" cy="259045"/>
    <xdr:sp macro="" textlink="">
      <xdr:nvSpPr>
        <xdr:cNvPr id="381" name="公債費負担の状況平均値テキスト">
          <a:extLst>
            <a:ext uri="{FF2B5EF4-FFF2-40B4-BE49-F238E27FC236}">
              <a16:creationId xmlns:a16="http://schemas.microsoft.com/office/drawing/2014/main" id="{F400FC03-B149-4285-A344-5F63B019431F}"/>
            </a:ext>
          </a:extLst>
        </xdr:cNvPr>
        <xdr:cNvSpPr txBox="1"/>
      </xdr:nvSpPr>
      <xdr:spPr>
        <a:xfrm>
          <a:off x="17106900" y="6505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145627</xdr:rowOff>
    </xdr:from>
    <xdr:to>
      <xdr:col>81</xdr:col>
      <xdr:colOff>95250</xdr:colOff>
      <xdr:row>39</xdr:row>
      <xdr:rowOff>75777</xdr:rowOff>
    </xdr:to>
    <xdr:sp macro="" textlink="">
      <xdr:nvSpPr>
        <xdr:cNvPr id="382" name="フローチャート: 判断 381">
          <a:extLst>
            <a:ext uri="{FF2B5EF4-FFF2-40B4-BE49-F238E27FC236}">
              <a16:creationId xmlns:a16="http://schemas.microsoft.com/office/drawing/2014/main" id="{5FBDCEBB-3F2D-4E2B-81FE-C359938E256E}"/>
            </a:ext>
          </a:extLst>
        </xdr:cNvPr>
        <xdr:cNvSpPr/>
      </xdr:nvSpPr>
      <xdr:spPr>
        <a:xfrm>
          <a:off x="16967200" y="666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94827</xdr:rowOff>
    </xdr:from>
    <xdr:to>
      <xdr:col>77</xdr:col>
      <xdr:colOff>44450</xdr:colOff>
      <xdr:row>41</xdr:row>
      <xdr:rowOff>140546</xdr:rowOff>
    </xdr:to>
    <xdr:cxnSp macro="">
      <xdr:nvCxnSpPr>
        <xdr:cNvPr id="383" name="直線コネクタ 382">
          <a:extLst>
            <a:ext uri="{FF2B5EF4-FFF2-40B4-BE49-F238E27FC236}">
              <a16:creationId xmlns:a16="http://schemas.microsoft.com/office/drawing/2014/main" id="{5B8B5F43-B4B2-48AE-BE2C-7201E98716BF}"/>
            </a:ext>
          </a:extLst>
        </xdr:cNvPr>
        <xdr:cNvCxnSpPr/>
      </xdr:nvCxnSpPr>
      <xdr:spPr>
        <a:xfrm flipV="1">
          <a:off x="15290800" y="6952827"/>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145627</xdr:rowOff>
    </xdr:from>
    <xdr:to>
      <xdr:col>77</xdr:col>
      <xdr:colOff>95250</xdr:colOff>
      <xdr:row>39</xdr:row>
      <xdr:rowOff>75777</xdr:rowOff>
    </xdr:to>
    <xdr:sp macro="" textlink="">
      <xdr:nvSpPr>
        <xdr:cNvPr id="384" name="フローチャート: 判断 383">
          <a:extLst>
            <a:ext uri="{FF2B5EF4-FFF2-40B4-BE49-F238E27FC236}">
              <a16:creationId xmlns:a16="http://schemas.microsoft.com/office/drawing/2014/main" id="{BEF359CC-4CF9-4E57-A1EE-00745A500512}"/>
            </a:ext>
          </a:extLst>
        </xdr:cNvPr>
        <xdr:cNvSpPr/>
      </xdr:nvSpPr>
      <xdr:spPr>
        <a:xfrm>
          <a:off x="16129000" y="666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85954</xdr:rowOff>
    </xdr:from>
    <xdr:ext cx="736600" cy="259045"/>
    <xdr:sp macro="" textlink="">
      <xdr:nvSpPr>
        <xdr:cNvPr id="385" name="テキスト ボックス 384">
          <a:extLst>
            <a:ext uri="{FF2B5EF4-FFF2-40B4-BE49-F238E27FC236}">
              <a16:creationId xmlns:a16="http://schemas.microsoft.com/office/drawing/2014/main" id="{D8CA4636-2AFF-4D02-BAF4-C3589FD12354}"/>
            </a:ext>
          </a:extLst>
        </xdr:cNvPr>
        <xdr:cNvSpPr txBox="1"/>
      </xdr:nvSpPr>
      <xdr:spPr>
        <a:xfrm>
          <a:off x="15798800" y="642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140546</xdr:rowOff>
    </xdr:from>
    <xdr:to>
      <xdr:col>72</xdr:col>
      <xdr:colOff>203200</xdr:colOff>
      <xdr:row>42</xdr:row>
      <xdr:rowOff>170180</xdr:rowOff>
    </xdr:to>
    <xdr:cxnSp macro="">
      <xdr:nvCxnSpPr>
        <xdr:cNvPr id="386" name="直線コネクタ 385">
          <a:extLst>
            <a:ext uri="{FF2B5EF4-FFF2-40B4-BE49-F238E27FC236}">
              <a16:creationId xmlns:a16="http://schemas.microsoft.com/office/drawing/2014/main" id="{6B739F49-8375-4ACA-925B-0768D8DBE34B}"/>
            </a:ext>
          </a:extLst>
        </xdr:cNvPr>
        <xdr:cNvCxnSpPr/>
      </xdr:nvCxnSpPr>
      <xdr:spPr>
        <a:xfrm flipV="1">
          <a:off x="14401800" y="716999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129540</xdr:rowOff>
    </xdr:from>
    <xdr:to>
      <xdr:col>73</xdr:col>
      <xdr:colOff>44450</xdr:colOff>
      <xdr:row>39</xdr:row>
      <xdr:rowOff>59690</xdr:rowOff>
    </xdr:to>
    <xdr:sp macro="" textlink="">
      <xdr:nvSpPr>
        <xdr:cNvPr id="387" name="フローチャート: 判断 386">
          <a:extLst>
            <a:ext uri="{FF2B5EF4-FFF2-40B4-BE49-F238E27FC236}">
              <a16:creationId xmlns:a16="http://schemas.microsoft.com/office/drawing/2014/main" id="{12AA2F89-D744-44BA-906F-CA75FC4EF3CE}"/>
            </a:ext>
          </a:extLst>
        </xdr:cNvPr>
        <xdr:cNvSpPr/>
      </xdr:nvSpPr>
      <xdr:spPr>
        <a:xfrm>
          <a:off x="152400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69867</xdr:rowOff>
    </xdr:from>
    <xdr:ext cx="762000" cy="259045"/>
    <xdr:sp macro="" textlink="">
      <xdr:nvSpPr>
        <xdr:cNvPr id="388" name="テキスト ボックス 387">
          <a:extLst>
            <a:ext uri="{FF2B5EF4-FFF2-40B4-BE49-F238E27FC236}">
              <a16:creationId xmlns:a16="http://schemas.microsoft.com/office/drawing/2014/main" id="{0E273642-B4F3-4B30-A352-32EDB6C9042C}"/>
            </a:ext>
          </a:extLst>
        </xdr:cNvPr>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170180</xdr:rowOff>
    </xdr:from>
    <xdr:to>
      <xdr:col>68</xdr:col>
      <xdr:colOff>152400</xdr:colOff>
      <xdr:row>43</xdr:row>
      <xdr:rowOff>135467</xdr:rowOff>
    </xdr:to>
    <xdr:cxnSp macro="">
      <xdr:nvCxnSpPr>
        <xdr:cNvPr id="389" name="直線コネクタ 388">
          <a:extLst>
            <a:ext uri="{FF2B5EF4-FFF2-40B4-BE49-F238E27FC236}">
              <a16:creationId xmlns:a16="http://schemas.microsoft.com/office/drawing/2014/main" id="{E618BDF8-DC68-4A41-B602-FD954105E1DE}"/>
            </a:ext>
          </a:extLst>
        </xdr:cNvPr>
        <xdr:cNvCxnSpPr/>
      </xdr:nvCxnSpPr>
      <xdr:spPr>
        <a:xfrm flipV="1">
          <a:off x="13512800" y="737108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145627</xdr:rowOff>
    </xdr:from>
    <xdr:to>
      <xdr:col>68</xdr:col>
      <xdr:colOff>203200</xdr:colOff>
      <xdr:row>39</xdr:row>
      <xdr:rowOff>75777</xdr:rowOff>
    </xdr:to>
    <xdr:sp macro="" textlink="">
      <xdr:nvSpPr>
        <xdr:cNvPr id="390" name="フローチャート: 判断 389">
          <a:extLst>
            <a:ext uri="{FF2B5EF4-FFF2-40B4-BE49-F238E27FC236}">
              <a16:creationId xmlns:a16="http://schemas.microsoft.com/office/drawing/2014/main" id="{5E42C6F8-C096-4171-9F77-DB015BDBF18E}"/>
            </a:ext>
          </a:extLst>
        </xdr:cNvPr>
        <xdr:cNvSpPr/>
      </xdr:nvSpPr>
      <xdr:spPr>
        <a:xfrm>
          <a:off x="14351000" y="666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85954</xdr:rowOff>
    </xdr:from>
    <xdr:ext cx="762000" cy="259045"/>
    <xdr:sp macro="" textlink="">
      <xdr:nvSpPr>
        <xdr:cNvPr id="391" name="テキスト ボックス 390">
          <a:extLst>
            <a:ext uri="{FF2B5EF4-FFF2-40B4-BE49-F238E27FC236}">
              <a16:creationId xmlns:a16="http://schemas.microsoft.com/office/drawing/2014/main" id="{52DA939A-59D4-4970-8185-8C8C5909A497}"/>
            </a:ext>
          </a:extLst>
        </xdr:cNvPr>
        <xdr:cNvSpPr txBox="1"/>
      </xdr:nvSpPr>
      <xdr:spPr>
        <a:xfrm>
          <a:off x="14020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169756</xdr:rowOff>
    </xdr:from>
    <xdr:to>
      <xdr:col>64</xdr:col>
      <xdr:colOff>152400</xdr:colOff>
      <xdr:row>39</xdr:row>
      <xdr:rowOff>99906</xdr:rowOff>
    </xdr:to>
    <xdr:sp macro="" textlink="">
      <xdr:nvSpPr>
        <xdr:cNvPr id="392" name="フローチャート: 判断 391">
          <a:extLst>
            <a:ext uri="{FF2B5EF4-FFF2-40B4-BE49-F238E27FC236}">
              <a16:creationId xmlns:a16="http://schemas.microsoft.com/office/drawing/2014/main" id="{C29B1413-71A0-4085-9455-A4C5DA510D6E}"/>
            </a:ext>
          </a:extLst>
        </xdr:cNvPr>
        <xdr:cNvSpPr/>
      </xdr:nvSpPr>
      <xdr:spPr>
        <a:xfrm>
          <a:off x="13462000" y="668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110083</xdr:rowOff>
    </xdr:from>
    <xdr:ext cx="762000" cy="259045"/>
    <xdr:sp macro="" textlink="">
      <xdr:nvSpPr>
        <xdr:cNvPr id="393" name="テキスト ボックス 392">
          <a:extLst>
            <a:ext uri="{FF2B5EF4-FFF2-40B4-BE49-F238E27FC236}">
              <a16:creationId xmlns:a16="http://schemas.microsoft.com/office/drawing/2014/main" id="{BA2B9577-99C9-4061-81AF-A07B2347C51E}"/>
            </a:ext>
          </a:extLst>
        </xdr:cNvPr>
        <xdr:cNvSpPr txBox="1"/>
      </xdr:nvSpPr>
      <xdr:spPr>
        <a:xfrm>
          <a:off x="13131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E4CB9EF5-DDF0-4F74-838D-EEAC13013531}"/>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FDA2588A-B2C5-4D05-A3F2-1D1FDCAB75AE}"/>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58848808-6001-4991-9EE4-D64AA700C103}"/>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1082C131-D3E6-4CD3-833C-9D7BB5A45BB1}"/>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FE86AD9-9CD3-401A-BF19-576001692883}"/>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99" name="楕円 398">
          <a:extLst>
            <a:ext uri="{FF2B5EF4-FFF2-40B4-BE49-F238E27FC236}">
              <a16:creationId xmlns:a16="http://schemas.microsoft.com/office/drawing/2014/main" id="{9F4746AA-5EDA-4B48-A911-9D01903F237E}"/>
            </a:ext>
          </a:extLst>
        </xdr:cNvPr>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99077</xdr:rowOff>
    </xdr:from>
    <xdr:ext cx="762000" cy="259045"/>
    <xdr:sp macro="" textlink="">
      <xdr:nvSpPr>
        <xdr:cNvPr id="400" name="公債費負担の状況該当値テキスト">
          <a:extLst>
            <a:ext uri="{FF2B5EF4-FFF2-40B4-BE49-F238E27FC236}">
              <a16:creationId xmlns:a16="http://schemas.microsoft.com/office/drawing/2014/main" id="{0F515F17-36F0-45CB-801D-740463041897}"/>
            </a:ext>
          </a:extLst>
        </xdr:cNvPr>
        <xdr:cNvSpPr txBox="1"/>
      </xdr:nvSpPr>
      <xdr:spPr>
        <a:xfrm>
          <a:off x="17106900" y="678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44027</xdr:rowOff>
    </xdr:from>
    <xdr:to>
      <xdr:col>77</xdr:col>
      <xdr:colOff>95250</xdr:colOff>
      <xdr:row>40</xdr:row>
      <xdr:rowOff>145627</xdr:rowOff>
    </xdr:to>
    <xdr:sp macro="" textlink="">
      <xdr:nvSpPr>
        <xdr:cNvPr id="401" name="楕円 400">
          <a:extLst>
            <a:ext uri="{FF2B5EF4-FFF2-40B4-BE49-F238E27FC236}">
              <a16:creationId xmlns:a16="http://schemas.microsoft.com/office/drawing/2014/main" id="{0E51B221-EF2A-4290-98B0-21FDB2953A48}"/>
            </a:ext>
          </a:extLst>
        </xdr:cNvPr>
        <xdr:cNvSpPr/>
      </xdr:nvSpPr>
      <xdr:spPr>
        <a:xfrm>
          <a:off x="16129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130404</xdr:rowOff>
    </xdr:from>
    <xdr:ext cx="736600" cy="259045"/>
    <xdr:sp macro="" textlink="">
      <xdr:nvSpPr>
        <xdr:cNvPr id="402" name="テキスト ボックス 401">
          <a:extLst>
            <a:ext uri="{FF2B5EF4-FFF2-40B4-BE49-F238E27FC236}">
              <a16:creationId xmlns:a16="http://schemas.microsoft.com/office/drawing/2014/main" id="{1CEC81E5-1597-4912-98A9-36FAE1FCF3C1}"/>
            </a:ext>
          </a:extLst>
        </xdr:cNvPr>
        <xdr:cNvSpPr txBox="1"/>
      </xdr:nvSpPr>
      <xdr:spPr>
        <a:xfrm>
          <a:off x="15798800" y="698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89746</xdr:rowOff>
    </xdr:from>
    <xdr:to>
      <xdr:col>73</xdr:col>
      <xdr:colOff>44450</xdr:colOff>
      <xdr:row>42</xdr:row>
      <xdr:rowOff>19896</xdr:rowOff>
    </xdr:to>
    <xdr:sp macro="" textlink="">
      <xdr:nvSpPr>
        <xdr:cNvPr id="403" name="楕円 402">
          <a:extLst>
            <a:ext uri="{FF2B5EF4-FFF2-40B4-BE49-F238E27FC236}">
              <a16:creationId xmlns:a16="http://schemas.microsoft.com/office/drawing/2014/main" id="{727F4199-4D09-4626-9AB2-C2C137A9A765}"/>
            </a:ext>
          </a:extLst>
        </xdr:cNvPr>
        <xdr:cNvSpPr/>
      </xdr:nvSpPr>
      <xdr:spPr>
        <a:xfrm>
          <a:off x="15240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404" name="テキスト ボックス 403">
          <a:extLst>
            <a:ext uri="{FF2B5EF4-FFF2-40B4-BE49-F238E27FC236}">
              <a16:creationId xmlns:a16="http://schemas.microsoft.com/office/drawing/2014/main" id="{51329F63-939D-438B-861A-255272343C11}"/>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119380</xdr:rowOff>
    </xdr:from>
    <xdr:to>
      <xdr:col>68</xdr:col>
      <xdr:colOff>203200</xdr:colOff>
      <xdr:row>43</xdr:row>
      <xdr:rowOff>49530</xdr:rowOff>
    </xdr:to>
    <xdr:sp macro="" textlink="">
      <xdr:nvSpPr>
        <xdr:cNvPr id="405" name="楕円 404">
          <a:extLst>
            <a:ext uri="{FF2B5EF4-FFF2-40B4-BE49-F238E27FC236}">
              <a16:creationId xmlns:a16="http://schemas.microsoft.com/office/drawing/2014/main" id="{7C75E2A3-D3E4-4979-8F22-8433E20DD29A}"/>
            </a:ext>
          </a:extLst>
        </xdr:cNvPr>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34307</xdr:rowOff>
    </xdr:from>
    <xdr:ext cx="762000" cy="259045"/>
    <xdr:sp macro="" textlink="">
      <xdr:nvSpPr>
        <xdr:cNvPr id="406" name="テキスト ボックス 405">
          <a:extLst>
            <a:ext uri="{FF2B5EF4-FFF2-40B4-BE49-F238E27FC236}">
              <a16:creationId xmlns:a16="http://schemas.microsoft.com/office/drawing/2014/main" id="{E50521F7-AA8C-423B-926D-76F1DD9A21BB}"/>
            </a:ext>
          </a:extLst>
        </xdr:cNvPr>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84667</xdr:rowOff>
    </xdr:from>
    <xdr:to>
      <xdr:col>64</xdr:col>
      <xdr:colOff>152400</xdr:colOff>
      <xdr:row>44</xdr:row>
      <xdr:rowOff>14817</xdr:rowOff>
    </xdr:to>
    <xdr:sp macro="" textlink="">
      <xdr:nvSpPr>
        <xdr:cNvPr id="407" name="楕円 406">
          <a:extLst>
            <a:ext uri="{FF2B5EF4-FFF2-40B4-BE49-F238E27FC236}">
              <a16:creationId xmlns:a16="http://schemas.microsoft.com/office/drawing/2014/main" id="{6B8F5FBC-3075-4AF9-AEFD-CD8A401ECCDE}"/>
            </a:ext>
          </a:extLst>
        </xdr:cNvPr>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171044</xdr:rowOff>
    </xdr:from>
    <xdr:ext cx="762000" cy="259045"/>
    <xdr:sp macro="" textlink="">
      <xdr:nvSpPr>
        <xdr:cNvPr id="408" name="テキスト ボックス 407">
          <a:extLst>
            <a:ext uri="{FF2B5EF4-FFF2-40B4-BE49-F238E27FC236}">
              <a16:creationId xmlns:a16="http://schemas.microsoft.com/office/drawing/2014/main" id="{F34ECA33-5EE5-4C91-9916-E5597CBC441D}"/>
            </a:ext>
          </a:extLst>
        </xdr:cNvPr>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89AB549E-72F7-44DE-9927-B43922160CEB}"/>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726AB6E5-D358-407A-B578-51E5DE074363}"/>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EFD3E258-BC7C-4908-94AF-7139088DEF6D}"/>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A7A60797-EE54-4A7F-B8C8-EAA9639DEAC6}"/>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8AA9AC2F-0307-4E4E-AB3D-096E5161B4B2}"/>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BBBB0C28-C4BE-4793-800C-34F472B60F84}"/>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221B000F-6A5D-4A6B-B2B8-F3F4C8A61AFF}"/>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6490DB87-9F4B-459F-AC30-CF50BFC0B88C}"/>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4AB7A667-B09A-49B7-985E-DA5DEF654915}"/>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30B13293-04EC-4793-95AA-48BEF0F77689}"/>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DBF19654-5846-4600-8F02-F3CEFD8B1A15}"/>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75820268-2C80-4C8F-852B-7FE0EC4ECA22}"/>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782EEAA2-7BBD-465A-975C-A7F895BC6998}"/>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まで、地方債残高の圧縮を進めるとともに、基金の積み増しや優良債（交付税措置がある地方債）の活用による基準財政需要額算入見込額の増加に努めたことで、将来負担比率は改善している。ただし、公営事業会計（工業用水道事業特別会計）への繰出金が多いことなどから、依然として類似団体平均よりも高い水準に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今後も、一般会計において複合施設建設などの大型事業が控えているため、可能な限り地方債の借入額を抑制しながら、適切な財政運営に努める。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3738313C-610C-41D4-953C-AAFDB360494F}"/>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41548502-4042-4489-999F-69467D1900B2}"/>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D63815AE-7117-4522-AD6B-27880FCA7DC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23DCC816-3FA8-4221-8C58-804103908B24}"/>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5BA5E368-16C1-45C5-B1D0-F3DD42881F9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6C184183-8ADC-45B4-8363-6E0E05439FEC}"/>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894E1334-19E2-4B3F-8851-644BF9BD9433}"/>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7BE98997-2957-450A-8126-D8B35ED06E2E}"/>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1616FBAD-39C7-4449-9240-47F971B17696}"/>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BD7FB33D-1D5F-4C80-A4B5-2835EBC47F16}"/>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C67DD81A-7E71-4B67-86CE-D9B4BC7213B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4031709B-E448-491F-9890-3FCB5CBAF1CB}"/>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2B6B1F7F-CEC2-4988-AFDC-81AFF2DC982E}"/>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EB76C8BA-8F5A-456B-908C-C222790B3955}"/>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7167135C-DC6A-4675-8820-7845BB4CC46B}"/>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F1869662-F12F-4BA8-89A8-1DBD8205FB1D}"/>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CA28CA01-C5CD-423A-A218-EF812963A30A}"/>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9" name="直線コネクタ 438">
          <a:extLst>
            <a:ext uri="{FF2B5EF4-FFF2-40B4-BE49-F238E27FC236}">
              <a16:creationId xmlns:a16="http://schemas.microsoft.com/office/drawing/2014/main" id="{AEF24700-39F6-4319-B580-CC561D63799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40" name="将来負担の状況最小値テキスト">
          <a:extLst>
            <a:ext uri="{FF2B5EF4-FFF2-40B4-BE49-F238E27FC236}">
              <a16:creationId xmlns:a16="http://schemas.microsoft.com/office/drawing/2014/main" id="{CBB459EA-4907-45AB-9269-5590EBA6893F}"/>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41" name="直線コネクタ 440">
          <a:extLst>
            <a:ext uri="{FF2B5EF4-FFF2-40B4-BE49-F238E27FC236}">
              <a16:creationId xmlns:a16="http://schemas.microsoft.com/office/drawing/2014/main" id="{EBBB996C-7B49-423A-8300-7698D007C8D3}"/>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36F78DE9-741E-45A2-B425-317965500DA9}"/>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D4811B11-9F63-4EEA-A1C1-1B4DD755419B}"/>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126395</xdr:rowOff>
    </xdr:from>
    <xdr:to>
      <xdr:col>81</xdr:col>
      <xdr:colOff>44450</xdr:colOff>
      <xdr:row>15</xdr:row>
      <xdr:rowOff>143631</xdr:rowOff>
    </xdr:to>
    <xdr:cxnSp macro="">
      <xdr:nvCxnSpPr>
        <xdr:cNvPr id="444" name="直線コネクタ 443">
          <a:extLst>
            <a:ext uri="{FF2B5EF4-FFF2-40B4-BE49-F238E27FC236}">
              <a16:creationId xmlns:a16="http://schemas.microsoft.com/office/drawing/2014/main" id="{A16D2436-0325-4A21-8027-149E6481CED1}"/>
            </a:ext>
          </a:extLst>
        </xdr:cNvPr>
        <xdr:cNvCxnSpPr/>
      </xdr:nvCxnSpPr>
      <xdr:spPr>
        <a:xfrm flipV="1">
          <a:off x="16179800" y="2698145"/>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24570</xdr:rowOff>
    </xdr:from>
    <xdr:ext cx="762000" cy="259045"/>
    <xdr:sp macro="" textlink="">
      <xdr:nvSpPr>
        <xdr:cNvPr id="445" name="将来負担の状況平均値テキスト">
          <a:extLst>
            <a:ext uri="{FF2B5EF4-FFF2-40B4-BE49-F238E27FC236}">
              <a16:creationId xmlns:a16="http://schemas.microsoft.com/office/drawing/2014/main" id="{C530BDA9-D476-4552-8037-DACD7511F91A}"/>
            </a:ext>
          </a:extLst>
        </xdr:cNvPr>
        <xdr:cNvSpPr txBox="1"/>
      </xdr:nvSpPr>
      <xdr:spPr>
        <a:xfrm>
          <a:off x="17106900" y="2253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6" name="フローチャート: 判断 445">
          <a:extLst>
            <a:ext uri="{FF2B5EF4-FFF2-40B4-BE49-F238E27FC236}">
              <a16:creationId xmlns:a16="http://schemas.microsoft.com/office/drawing/2014/main" id="{7962C5A5-2E80-4B1F-95E8-52E7EFC2407E}"/>
            </a:ext>
          </a:extLst>
        </xdr:cNvPr>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143631</xdr:rowOff>
    </xdr:from>
    <xdr:to>
      <xdr:col>77</xdr:col>
      <xdr:colOff>44450</xdr:colOff>
      <xdr:row>17</xdr:row>
      <xdr:rowOff>9858</xdr:rowOff>
    </xdr:to>
    <xdr:cxnSp macro="">
      <xdr:nvCxnSpPr>
        <xdr:cNvPr id="447" name="直線コネクタ 446">
          <a:extLst>
            <a:ext uri="{FF2B5EF4-FFF2-40B4-BE49-F238E27FC236}">
              <a16:creationId xmlns:a16="http://schemas.microsoft.com/office/drawing/2014/main" id="{6D93BFE6-0CE7-40DE-B522-68CCB433F41E}"/>
            </a:ext>
          </a:extLst>
        </xdr:cNvPr>
        <xdr:cNvCxnSpPr/>
      </xdr:nvCxnSpPr>
      <xdr:spPr>
        <a:xfrm flipV="1">
          <a:off x="15290800" y="2715381"/>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8" name="フローチャート: 判断 447">
          <a:extLst>
            <a:ext uri="{FF2B5EF4-FFF2-40B4-BE49-F238E27FC236}">
              <a16:creationId xmlns:a16="http://schemas.microsoft.com/office/drawing/2014/main" id="{E83AF5AE-A80C-42D2-8DF4-AB4D72E36A66}"/>
            </a:ext>
          </a:extLst>
        </xdr:cNvPr>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9" name="テキスト ボックス 448">
          <a:extLst>
            <a:ext uri="{FF2B5EF4-FFF2-40B4-BE49-F238E27FC236}">
              <a16:creationId xmlns:a16="http://schemas.microsoft.com/office/drawing/2014/main" id="{0272F8EC-C356-4BA3-810C-D9058FD54082}"/>
            </a:ext>
          </a:extLst>
        </xdr:cNvPr>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9858</xdr:rowOff>
    </xdr:from>
    <xdr:to>
      <xdr:col>72</xdr:col>
      <xdr:colOff>203200</xdr:colOff>
      <xdr:row>18</xdr:row>
      <xdr:rowOff>19957</xdr:rowOff>
    </xdr:to>
    <xdr:cxnSp macro="">
      <xdr:nvCxnSpPr>
        <xdr:cNvPr id="450" name="直線コネクタ 449">
          <a:extLst>
            <a:ext uri="{FF2B5EF4-FFF2-40B4-BE49-F238E27FC236}">
              <a16:creationId xmlns:a16="http://schemas.microsoft.com/office/drawing/2014/main" id="{4FF985AC-7C3E-47D2-8691-96B916CFF0AA}"/>
            </a:ext>
          </a:extLst>
        </xdr:cNvPr>
        <xdr:cNvCxnSpPr/>
      </xdr:nvCxnSpPr>
      <xdr:spPr>
        <a:xfrm flipV="1">
          <a:off x="14401800" y="2924508"/>
          <a:ext cx="889000" cy="18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150525</xdr:rowOff>
    </xdr:from>
    <xdr:to>
      <xdr:col>73</xdr:col>
      <xdr:colOff>44450</xdr:colOff>
      <xdr:row>15</xdr:row>
      <xdr:rowOff>80675</xdr:rowOff>
    </xdr:to>
    <xdr:sp macro="" textlink="">
      <xdr:nvSpPr>
        <xdr:cNvPr id="451" name="フローチャート: 判断 450">
          <a:extLst>
            <a:ext uri="{FF2B5EF4-FFF2-40B4-BE49-F238E27FC236}">
              <a16:creationId xmlns:a16="http://schemas.microsoft.com/office/drawing/2014/main" id="{80F4FF86-B22B-4694-B59F-32CB9EFD243A}"/>
            </a:ext>
          </a:extLst>
        </xdr:cNvPr>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52" name="テキスト ボックス 451">
          <a:extLst>
            <a:ext uri="{FF2B5EF4-FFF2-40B4-BE49-F238E27FC236}">
              <a16:creationId xmlns:a16="http://schemas.microsoft.com/office/drawing/2014/main" id="{B3E32086-D204-4EA0-8CD5-4BDD38E41F00}"/>
            </a:ext>
          </a:extLst>
        </xdr:cNvPr>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19957</xdr:rowOff>
    </xdr:from>
    <xdr:to>
      <xdr:col>68</xdr:col>
      <xdr:colOff>152400</xdr:colOff>
      <xdr:row>18</xdr:row>
      <xdr:rowOff>127968</xdr:rowOff>
    </xdr:to>
    <xdr:cxnSp macro="">
      <xdr:nvCxnSpPr>
        <xdr:cNvPr id="453" name="直線コネクタ 452">
          <a:extLst>
            <a:ext uri="{FF2B5EF4-FFF2-40B4-BE49-F238E27FC236}">
              <a16:creationId xmlns:a16="http://schemas.microsoft.com/office/drawing/2014/main" id="{5DC64C94-3000-4822-9D69-420B364C8770}"/>
            </a:ext>
          </a:extLst>
        </xdr:cNvPr>
        <xdr:cNvCxnSpPr/>
      </xdr:nvCxnSpPr>
      <xdr:spPr>
        <a:xfrm flipV="1">
          <a:off x="13512800" y="3106057"/>
          <a:ext cx="889000" cy="10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155121</xdr:rowOff>
    </xdr:from>
    <xdr:to>
      <xdr:col>68</xdr:col>
      <xdr:colOff>203200</xdr:colOff>
      <xdr:row>15</xdr:row>
      <xdr:rowOff>85271</xdr:rowOff>
    </xdr:to>
    <xdr:sp macro="" textlink="">
      <xdr:nvSpPr>
        <xdr:cNvPr id="454" name="フローチャート: 判断 453">
          <a:extLst>
            <a:ext uri="{FF2B5EF4-FFF2-40B4-BE49-F238E27FC236}">
              <a16:creationId xmlns:a16="http://schemas.microsoft.com/office/drawing/2014/main" id="{7038EBF1-153F-4F1C-BF3F-63AC3D30BCDB}"/>
            </a:ext>
          </a:extLst>
        </xdr:cNvPr>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55" name="テキスト ボックス 454">
          <a:extLst>
            <a:ext uri="{FF2B5EF4-FFF2-40B4-BE49-F238E27FC236}">
              <a16:creationId xmlns:a16="http://schemas.microsoft.com/office/drawing/2014/main" id="{9ADC9C99-001A-451C-BF48-5B53266ED4BD}"/>
            </a:ext>
          </a:extLst>
        </xdr:cNvPr>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6" name="フローチャート: 判断 455">
          <a:extLst>
            <a:ext uri="{FF2B5EF4-FFF2-40B4-BE49-F238E27FC236}">
              <a16:creationId xmlns:a16="http://schemas.microsoft.com/office/drawing/2014/main" id="{5FDA1B21-9C32-4299-AD7C-F4861B19E648}"/>
            </a:ext>
          </a:extLst>
        </xdr:cNvPr>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7" name="テキスト ボックス 456">
          <a:extLst>
            <a:ext uri="{FF2B5EF4-FFF2-40B4-BE49-F238E27FC236}">
              <a16:creationId xmlns:a16="http://schemas.microsoft.com/office/drawing/2014/main" id="{39480E4F-1A35-4A60-9AC6-0ABF2BC3885B}"/>
            </a:ext>
          </a:extLst>
        </xdr:cNvPr>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6694C2B8-7110-4858-BCBC-631BE3E55677}"/>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9C4A3909-AC12-4B95-ABC2-44EC8F0D1EA3}"/>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CD397A42-2671-4B21-A91C-64A635CB1CC9}"/>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80865D30-9F5B-439B-B312-DAC83616B936}"/>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B0121A34-54FC-4C86-86FB-ADDED8464793}"/>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75595</xdr:rowOff>
    </xdr:from>
    <xdr:to>
      <xdr:col>81</xdr:col>
      <xdr:colOff>95250</xdr:colOff>
      <xdr:row>16</xdr:row>
      <xdr:rowOff>5745</xdr:rowOff>
    </xdr:to>
    <xdr:sp macro="" textlink="">
      <xdr:nvSpPr>
        <xdr:cNvPr id="463" name="楕円 462">
          <a:extLst>
            <a:ext uri="{FF2B5EF4-FFF2-40B4-BE49-F238E27FC236}">
              <a16:creationId xmlns:a16="http://schemas.microsoft.com/office/drawing/2014/main" id="{99E1E271-FCCC-4115-888E-69E2FC56764E}"/>
            </a:ext>
          </a:extLst>
        </xdr:cNvPr>
        <xdr:cNvSpPr/>
      </xdr:nvSpPr>
      <xdr:spPr>
        <a:xfrm>
          <a:off x="16967200" y="264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47672</xdr:rowOff>
    </xdr:from>
    <xdr:ext cx="762000" cy="259045"/>
    <xdr:sp macro="" textlink="">
      <xdr:nvSpPr>
        <xdr:cNvPr id="464" name="将来負担の状況該当値テキスト">
          <a:extLst>
            <a:ext uri="{FF2B5EF4-FFF2-40B4-BE49-F238E27FC236}">
              <a16:creationId xmlns:a16="http://schemas.microsoft.com/office/drawing/2014/main" id="{5F29A04D-DD0D-4758-BF00-064223B776CB}"/>
            </a:ext>
          </a:extLst>
        </xdr:cNvPr>
        <xdr:cNvSpPr txBox="1"/>
      </xdr:nvSpPr>
      <xdr:spPr>
        <a:xfrm>
          <a:off x="17106900" y="2619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92831</xdr:rowOff>
    </xdr:from>
    <xdr:to>
      <xdr:col>77</xdr:col>
      <xdr:colOff>95250</xdr:colOff>
      <xdr:row>16</xdr:row>
      <xdr:rowOff>22981</xdr:rowOff>
    </xdr:to>
    <xdr:sp macro="" textlink="">
      <xdr:nvSpPr>
        <xdr:cNvPr id="465" name="楕円 464">
          <a:extLst>
            <a:ext uri="{FF2B5EF4-FFF2-40B4-BE49-F238E27FC236}">
              <a16:creationId xmlns:a16="http://schemas.microsoft.com/office/drawing/2014/main" id="{2EACED73-5314-45B4-8585-A936FFBB17BE}"/>
            </a:ext>
          </a:extLst>
        </xdr:cNvPr>
        <xdr:cNvSpPr/>
      </xdr:nvSpPr>
      <xdr:spPr>
        <a:xfrm>
          <a:off x="16129000" y="266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7758</xdr:rowOff>
    </xdr:from>
    <xdr:ext cx="736600" cy="259045"/>
    <xdr:sp macro="" textlink="">
      <xdr:nvSpPr>
        <xdr:cNvPr id="466" name="テキスト ボックス 465">
          <a:extLst>
            <a:ext uri="{FF2B5EF4-FFF2-40B4-BE49-F238E27FC236}">
              <a16:creationId xmlns:a16="http://schemas.microsoft.com/office/drawing/2014/main" id="{2E2DB8E6-3ACD-489F-B90A-EE6536ED0219}"/>
            </a:ext>
          </a:extLst>
        </xdr:cNvPr>
        <xdr:cNvSpPr txBox="1"/>
      </xdr:nvSpPr>
      <xdr:spPr>
        <a:xfrm>
          <a:off x="15798800" y="2750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130508</xdr:rowOff>
    </xdr:from>
    <xdr:to>
      <xdr:col>73</xdr:col>
      <xdr:colOff>44450</xdr:colOff>
      <xdr:row>17</xdr:row>
      <xdr:rowOff>60658</xdr:rowOff>
    </xdr:to>
    <xdr:sp macro="" textlink="">
      <xdr:nvSpPr>
        <xdr:cNvPr id="467" name="楕円 466">
          <a:extLst>
            <a:ext uri="{FF2B5EF4-FFF2-40B4-BE49-F238E27FC236}">
              <a16:creationId xmlns:a16="http://schemas.microsoft.com/office/drawing/2014/main" id="{F81A016F-2AB7-4F54-A5B0-724DF8437962}"/>
            </a:ext>
          </a:extLst>
        </xdr:cNvPr>
        <xdr:cNvSpPr/>
      </xdr:nvSpPr>
      <xdr:spPr>
        <a:xfrm>
          <a:off x="15240000" y="287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45435</xdr:rowOff>
    </xdr:from>
    <xdr:ext cx="762000" cy="259045"/>
    <xdr:sp macro="" textlink="">
      <xdr:nvSpPr>
        <xdr:cNvPr id="468" name="テキスト ボックス 467">
          <a:extLst>
            <a:ext uri="{FF2B5EF4-FFF2-40B4-BE49-F238E27FC236}">
              <a16:creationId xmlns:a16="http://schemas.microsoft.com/office/drawing/2014/main" id="{8D0B75F5-68DF-478A-AAB7-0E4F84602112}"/>
            </a:ext>
          </a:extLst>
        </xdr:cNvPr>
        <xdr:cNvSpPr txBox="1"/>
      </xdr:nvSpPr>
      <xdr:spPr>
        <a:xfrm>
          <a:off x="14909800" y="296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140607</xdr:rowOff>
    </xdr:from>
    <xdr:to>
      <xdr:col>68</xdr:col>
      <xdr:colOff>203200</xdr:colOff>
      <xdr:row>18</xdr:row>
      <xdr:rowOff>70757</xdr:rowOff>
    </xdr:to>
    <xdr:sp macro="" textlink="">
      <xdr:nvSpPr>
        <xdr:cNvPr id="469" name="楕円 468">
          <a:extLst>
            <a:ext uri="{FF2B5EF4-FFF2-40B4-BE49-F238E27FC236}">
              <a16:creationId xmlns:a16="http://schemas.microsoft.com/office/drawing/2014/main" id="{EAFAF7E2-2174-4CA9-BB33-D77B9B3BE398}"/>
            </a:ext>
          </a:extLst>
        </xdr:cNvPr>
        <xdr:cNvSpPr/>
      </xdr:nvSpPr>
      <xdr:spPr>
        <a:xfrm>
          <a:off x="14351000" y="305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55534</xdr:rowOff>
    </xdr:from>
    <xdr:ext cx="762000" cy="259045"/>
    <xdr:sp macro="" textlink="">
      <xdr:nvSpPr>
        <xdr:cNvPr id="470" name="テキスト ボックス 469">
          <a:extLst>
            <a:ext uri="{FF2B5EF4-FFF2-40B4-BE49-F238E27FC236}">
              <a16:creationId xmlns:a16="http://schemas.microsoft.com/office/drawing/2014/main" id="{48D3E24C-D8D5-4C87-A860-CC3728068699}"/>
            </a:ext>
          </a:extLst>
        </xdr:cNvPr>
        <xdr:cNvSpPr txBox="1"/>
      </xdr:nvSpPr>
      <xdr:spPr>
        <a:xfrm>
          <a:off x="140208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77168</xdr:rowOff>
    </xdr:from>
    <xdr:to>
      <xdr:col>64</xdr:col>
      <xdr:colOff>152400</xdr:colOff>
      <xdr:row>19</xdr:row>
      <xdr:rowOff>7317</xdr:rowOff>
    </xdr:to>
    <xdr:sp macro="" textlink="">
      <xdr:nvSpPr>
        <xdr:cNvPr id="471" name="楕円 470">
          <a:extLst>
            <a:ext uri="{FF2B5EF4-FFF2-40B4-BE49-F238E27FC236}">
              <a16:creationId xmlns:a16="http://schemas.microsoft.com/office/drawing/2014/main" id="{26147A36-6017-4BC9-818C-E7876B03FDB7}"/>
            </a:ext>
          </a:extLst>
        </xdr:cNvPr>
        <xdr:cNvSpPr/>
      </xdr:nvSpPr>
      <xdr:spPr>
        <a:xfrm>
          <a:off x="13462000" y="316326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163545</xdr:rowOff>
    </xdr:from>
    <xdr:ext cx="762000" cy="259045"/>
    <xdr:sp macro="" textlink="">
      <xdr:nvSpPr>
        <xdr:cNvPr id="472" name="テキスト ボックス 471">
          <a:extLst>
            <a:ext uri="{FF2B5EF4-FFF2-40B4-BE49-F238E27FC236}">
              <a16:creationId xmlns:a16="http://schemas.microsoft.com/office/drawing/2014/main" id="{A6489E88-CB26-4E7B-8E62-D51711021D4F}"/>
            </a:ext>
          </a:extLst>
        </xdr:cNvPr>
        <xdr:cNvSpPr txBox="1"/>
      </xdr:nvSpPr>
      <xdr:spPr>
        <a:xfrm>
          <a:off x="13131800" y="324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佐賀県伊万里市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52,721
52,132
255.25
34,869,763
33,601,363
1,239,895
14,713,744
21,267,870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年度は、前年度比</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０．６</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し、類似団体平均と比べると０．</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ポイント低い数値となっている。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主な要因としては、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職員数</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によるものであり、今後も、引き続き時間外勤務の縮減に取り組み、人件費の抑制に努める。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136144</xdr:rowOff>
    </xdr:from>
    <xdr:to>
      <xdr:col>24</xdr:col>
      <xdr:colOff>25400</xdr:colOff>
      <xdr:row>36</xdr:row>
      <xdr:rowOff>163576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083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136144</xdr:rowOff>
    </xdr:from>
    <xdr:to>
      <xdr:col>19</xdr:col>
      <xdr:colOff>187325</xdr:colOff>
      <xdr:row>37</xdr:row>
      <xdr:rowOff>92710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0834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168148</xdr:rowOff>
    </xdr:from>
    <xdr:to>
      <xdr:col>15</xdr:col>
      <xdr:colOff>98425</xdr:colOff>
      <xdr:row>37</xdr:row>
      <xdr:rowOff>92710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4034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117856</xdr:rowOff>
    </xdr:from>
    <xdr:to>
      <xdr:col>11</xdr:col>
      <xdr:colOff>9525</xdr:colOff>
      <xdr:row>36</xdr:row>
      <xdr:rowOff>168148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900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129303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85344</xdr:rowOff>
    </xdr:from>
    <xdr:to>
      <xdr:col>20</xdr:col>
      <xdr:colOff>38100</xdr:colOff>
      <xdr:row>37</xdr:row>
      <xdr:rowOff>15494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117348</xdr:rowOff>
    </xdr:from>
    <xdr:to>
      <xdr:col>11</xdr:col>
      <xdr:colOff>60325</xdr:colOff>
      <xdr:row>37</xdr:row>
      <xdr:rowOff>47498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32275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7383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年度は、前年度比０．</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し、類似団体平均と比べると</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ポイント低い数値となっている。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近年、</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おおむね横ばいで推移している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が、保育園や留守家庭児童クラブ、小中学校などの運営や維持管理に多額の経費（需用費等）を要しているため、公共施設の統廃合などによる適正配置を進め、経費の削減に取り組む。</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39370</xdr:rowOff>
    </xdr:from>
    <xdr:to>
      <xdr:col>82</xdr:col>
      <xdr:colOff>107950</xdr:colOff>
      <xdr:row>15</xdr:row>
      <xdr:rowOff>69850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11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39370</xdr:rowOff>
    </xdr:from>
    <xdr:to>
      <xdr:col>78</xdr:col>
      <xdr:colOff>69850</xdr:colOff>
      <xdr:row>15</xdr:row>
      <xdr:rowOff>92710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11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15</xdr:row>
      <xdr:rowOff>161290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664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16</xdr:row>
      <xdr:rowOff>43180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733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160020</xdr:rowOff>
    </xdr:from>
    <xdr:to>
      <xdr:col>78</xdr:col>
      <xdr:colOff>120650</xdr:colOff>
      <xdr:row>15</xdr:row>
      <xdr:rowOff>90170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100347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2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110490</xdr:rowOff>
    </xdr:from>
    <xdr:to>
      <xdr:col>69</xdr:col>
      <xdr:colOff>142875</xdr:colOff>
      <xdr:row>16</xdr:row>
      <xdr:rowOff>40640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50817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163830</xdr:rowOff>
    </xdr:from>
    <xdr:to>
      <xdr:col>65</xdr:col>
      <xdr:colOff>53975</xdr:colOff>
      <xdr:row>16</xdr:row>
      <xdr:rowOff>93980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104157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年度は、前年度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と同値となっており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、類似団体平均と比べると０．</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ポイント高い数値となっている。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類似団体と比較して、児童福祉費や生活保護費などの民生部門に多額の経費を支出しており、今後も、資格審査等の適正化や頻回受診の是正指導等の取組を進めることで、扶助費の抑制に努める。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4535</xdr:rowOff>
    </xdr:from>
    <xdr:to>
      <xdr:col>24</xdr:col>
      <xdr:colOff>25400</xdr:colOff>
      <xdr:row>57</xdr:row>
      <xdr:rowOff>4535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777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57</xdr:row>
      <xdr:rowOff>167822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771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167822</xdr:rowOff>
    </xdr:from>
    <xdr:to>
      <xdr:col>15</xdr:col>
      <xdr:colOff>98425</xdr:colOff>
      <xdr:row>59</xdr:row>
      <xdr:rowOff>102507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940472"/>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32855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20865</xdr:rowOff>
    </xdr:from>
    <xdr:to>
      <xdr:col>11</xdr:col>
      <xdr:colOff>9525</xdr:colOff>
      <xdr:row>59</xdr:row>
      <xdr:rowOff>102507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1364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147155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97262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117022</xdr:rowOff>
    </xdr:from>
    <xdr:to>
      <xdr:col>15</xdr:col>
      <xdr:colOff>149225</xdr:colOff>
      <xdr:row>58</xdr:row>
      <xdr:rowOff>47172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51707</xdr:rowOff>
    </xdr:from>
    <xdr:to>
      <xdr:col>11</xdr:col>
      <xdr:colOff>60325</xdr:colOff>
      <xdr:row>59</xdr:row>
      <xdr:rowOff>153307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138084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141515</xdr:rowOff>
    </xdr:from>
    <xdr:to>
      <xdr:col>6</xdr:col>
      <xdr:colOff>171450</xdr:colOff>
      <xdr:row>59</xdr:row>
      <xdr:rowOff>71665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56442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年度は、前年度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と同値となっており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、類似団体平均と比べると</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ポイント高い数値となっている。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依然として、類似団体や全国平均と比較して高い数値となっており、今後も、保険料（税）の見直しなどにより、各会計の経営健全化を図り、繰出金の削減に努める。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24130</xdr:rowOff>
    </xdr:from>
    <xdr:to>
      <xdr:col>82</xdr:col>
      <xdr:colOff>107950</xdr:colOff>
      <xdr:row>59</xdr:row>
      <xdr:rowOff>101854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1098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73931</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18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101854</xdr:rowOff>
    </xdr:from>
    <xdr:to>
      <xdr:col>82</xdr:col>
      <xdr:colOff>196850</xdr:colOff>
      <xdr:row>59</xdr:row>
      <xdr:rowOff>101854</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2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110507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24130</xdr:rowOff>
    </xdr:from>
    <xdr:to>
      <xdr:col>82</xdr:col>
      <xdr:colOff>196850</xdr:colOff>
      <xdr:row>53</xdr:row>
      <xdr:rowOff>24130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106426</xdr:rowOff>
    </xdr:from>
    <xdr:to>
      <xdr:col>82</xdr:col>
      <xdr:colOff>107950</xdr:colOff>
      <xdr:row>57</xdr:row>
      <xdr:rowOff>106426</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879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8145</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163068</xdr:rowOff>
    </xdr:from>
    <xdr:to>
      <xdr:col>82</xdr:col>
      <xdr:colOff>158750</xdr:colOff>
      <xdr:row>57</xdr:row>
      <xdr:rowOff>93218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106426</xdr:rowOff>
    </xdr:from>
    <xdr:to>
      <xdr:col>78</xdr:col>
      <xdr:colOff>69850</xdr:colOff>
      <xdr:row>57</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8790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117348</xdr:rowOff>
    </xdr:from>
    <xdr:to>
      <xdr:col>78</xdr:col>
      <xdr:colOff>120650</xdr:colOff>
      <xdr:row>57</xdr:row>
      <xdr:rowOff>47498</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57675</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48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8128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9339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xdr:rowOff>
    </xdr:from>
    <xdr:to>
      <xdr:col>69</xdr:col>
      <xdr:colOff>92075</xdr:colOff>
      <xdr:row>61</xdr:row>
      <xdr:rowOff>42418</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952228"/>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128778</xdr:rowOff>
    </xdr:from>
    <xdr:to>
      <xdr:col>69</xdr:col>
      <xdr:colOff>142875</xdr:colOff>
      <xdr:row>58</xdr:row>
      <xdr:rowOff>58928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69105</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7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165354</xdr:rowOff>
    </xdr:from>
    <xdr:to>
      <xdr:col>65</xdr:col>
      <xdr:colOff>53975</xdr:colOff>
      <xdr:row>58</xdr:row>
      <xdr:rowOff>95504</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105681</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70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55626</xdr:rowOff>
    </xdr:from>
    <xdr:to>
      <xdr:col>82</xdr:col>
      <xdr:colOff>158750</xdr:colOff>
      <xdr:row>57</xdr:row>
      <xdr:rowOff>157226</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27703</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55626</xdr:rowOff>
    </xdr:from>
    <xdr:to>
      <xdr:col>78</xdr:col>
      <xdr:colOff>120650</xdr:colOff>
      <xdr:row>57</xdr:row>
      <xdr:rowOff>157226</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142003</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91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128778</xdr:rowOff>
    </xdr:from>
    <xdr:to>
      <xdr:col>69</xdr:col>
      <xdr:colOff>142875</xdr:colOff>
      <xdr:row>58</xdr:row>
      <xdr:rowOff>58928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43705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9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163068</xdr:rowOff>
    </xdr:from>
    <xdr:to>
      <xdr:col>65</xdr:col>
      <xdr:colOff>53975</xdr:colOff>
      <xdr:row>61</xdr:row>
      <xdr:rowOff>93218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4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77995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53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年度は、前年度比</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ポイント減少し、類似団体平均と比べると３．</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ポイント高い数値となっている。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類似団体や全国平均と比較して高い数値となっており、今後も引き続き、各種補助金の見直しなどを検討し、補助費等の抑制に努める。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37</xdr:row>
      <xdr:rowOff>133858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4637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133858</xdr:rowOff>
    </xdr:from>
    <xdr:to>
      <xdr:col>78</xdr:col>
      <xdr:colOff>69850</xdr:colOff>
      <xdr:row>38</xdr:row>
      <xdr:rowOff>12700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4775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xdr:rowOff>
    </xdr:from>
    <xdr:to>
      <xdr:col>73</xdr:col>
      <xdr:colOff>180975</xdr:colOff>
      <xdr:row>38</xdr:row>
      <xdr:rowOff>53848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5278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38</xdr:row>
      <xdr:rowOff>53848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363208"/>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83058</xdr:rowOff>
    </xdr:from>
    <xdr:to>
      <xdr:col>78</xdr:col>
      <xdr:colOff>120650</xdr:colOff>
      <xdr:row>38</xdr:row>
      <xdr:rowOff>13208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169435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133350</xdr:rowOff>
    </xdr:from>
    <xdr:to>
      <xdr:col>74</xdr:col>
      <xdr:colOff>31750</xdr:colOff>
      <xdr:row>38</xdr:row>
      <xdr:rowOff>63500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48277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xdr:rowOff>
    </xdr:from>
    <xdr:to>
      <xdr:col>69</xdr:col>
      <xdr:colOff>142875</xdr:colOff>
      <xdr:row>38</xdr:row>
      <xdr:rowOff>104648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89425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年度は、長期債償還元金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増加したことで対前年度比で０．</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し、類似団体平均と比べると４．</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ポイント低い数値となっている。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原則として、単年度の地方債借入額を長期債償還元金額以下に抑えることで、市債残高の圧縮に努めているが、今後も、複合施設建設などの大型事業が控えているため、事業費削減による借入額の削減を図るとともに、交付税措置がある優良債を活用するなどして、公債費の圧縮に取り組む。</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72137</xdr:rowOff>
    </xdr:from>
    <xdr:to>
      <xdr:col>24</xdr:col>
      <xdr:colOff>25400</xdr:colOff>
      <xdr:row>76</xdr:row>
      <xdr:rowOff>81280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0233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72137</xdr:rowOff>
    </xdr:from>
    <xdr:to>
      <xdr:col>19</xdr:col>
      <xdr:colOff>187325</xdr:colOff>
      <xdr:row>76</xdr:row>
      <xdr:rowOff>104139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023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145287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343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145287</xdr:rowOff>
    </xdr:from>
    <xdr:to>
      <xdr:col>11</xdr:col>
      <xdr:colOff>9525</xdr:colOff>
      <xdr:row>77</xdr:row>
      <xdr:rowOff>28702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7548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21337</xdr:rowOff>
    </xdr:from>
    <xdr:to>
      <xdr:col>20</xdr:col>
      <xdr:colOff>38100</xdr:colOff>
      <xdr:row>76</xdr:row>
      <xdr:rowOff>122937</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133113</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94487</xdr:rowOff>
    </xdr:from>
    <xdr:to>
      <xdr:col>11</xdr:col>
      <xdr:colOff>60325</xdr:colOff>
      <xdr:row>77</xdr:row>
      <xdr:rowOff>24637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34815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149352</xdr:rowOff>
    </xdr:from>
    <xdr:to>
      <xdr:col>6</xdr:col>
      <xdr:colOff>171450</xdr:colOff>
      <xdr:row>77</xdr:row>
      <xdr:rowOff>79502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89679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年度は、前年度比</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し、類似団体平均と比べると</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低い</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数値となっている。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近年、減少傾向ではあるが、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今後も、財政負担の軽減に向けて、なお一層の経費削減に努める。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136144</xdr:rowOff>
    </xdr:from>
    <xdr:to>
      <xdr:col>82</xdr:col>
      <xdr:colOff>107950</xdr:colOff>
      <xdr:row>76</xdr:row>
      <xdr:rowOff>168148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1663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136144</xdr:rowOff>
    </xdr:from>
    <xdr:to>
      <xdr:col>78</xdr:col>
      <xdr:colOff>69850</xdr:colOff>
      <xdr:row>78</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166344"/>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76708</xdr:rowOff>
    </xdr:from>
    <xdr:to>
      <xdr:col>73</xdr:col>
      <xdr:colOff>180975</xdr:colOff>
      <xdr:row>78</xdr:row>
      <xdr:rowOff>149861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449808"/>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149861</xdr:rowOff>
    </xdr:from>
    <xdr:to>
      <xdr:col>69</xdr:col>
      <xdr:colOff>92075</xdr:colOff>
      <xdr:row>79</xdr:row>
      <xdr:rowOff>5842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5229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133875</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85344</xdr:rowOff>
    </xdr:from>
    <xdr:to>
      <xdr:col>78</xdr:col>
      <xdr:colOff>120650</xdr:colOff>
      <xdr:row>77</xdr:row>
      <xdr:rowOff>15494</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271</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201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25908</xdr:rowOff>
    </xdr:from>
    <xdr:to>
      <xdr:col>74</xdr:col>
      <xdr:colOff>31750</xdr:colOff>
      <xdr:row>78</xdr:row>
      <xdr:rowOff>127508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112285</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99061</xdr:rowOff>
    </xdr:from>
    <xdr:to>
      <xdr:col>69</xdr:col>
      <xdr:colOff>142875</xdr:colOff>
      <xdr:row>79</xdr:row>
      <xdr:rowOff>29211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13988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126492</xdr:rowOff>
    </xdr:from>
    <xdr:to>
      <xdr:col>65</xdr:col>
      <xdr:colOff>53975</xdr:colOff>
      <xdr:row>79</xdr:row>
      <xdr:rowOff>56642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41419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佐賀県伊万里市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124104</xdr:rowOff>
    </xdr:from>
    <xdr:to>
      <xdr:col>29</xdr:col>
      <xdr:colOff>127000</xdr:colOff>
      <xdr:row>14</xdr:row>
      <xdr:rowOff>126276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72029"/>
          <a:ext cx="647700" cy="2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100207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9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110274</xdr:rowOff>
    </xdr:from>
    <xdr:to>
      <xdr:col>26</xdr:col>
      <xdr:colOff>50800</xdr:colOff>
      <xdr:row>14</xdr:row>
      <xdr:rowOff>126276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558199"/>
          <a:ext cx="698500" cy="16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57707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4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110274</xdr:rowOff>
    </xdr:from>
    <xdr:to>
      <xdr:col>22</xdr:col>
      <xdr:colOff>114300</xdr:colOff>
      <xdr:row>15</xdr:row>
      <xdr:rowOff>21996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58199"/>
          <a:ext cx="698500" cy="83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85882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7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21996</xdr:rowOff>
    </xdr:from>
    <xdr:to>
      <xdr:col>18</xdr:col>
      <xdr:colOff>177800</xdr:colOff>
      <xdr:row>15</xdr:row>
      <xdr:rowOff>47142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41371"/>
          <a:ext cx="698500" cy="25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117295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141108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73304</xdr:rowOff>
    </xdr:from>
    <xdr:to>
      <xdr:col>29</xdr:col>
      <xdr:colOff>177800</xdr:colOff>
      <xdr:row>15</xdr:row>
      <xdr:rowOff>3454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21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89831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75476</xdr:rowOff>
    </xdr:from>
    <xdr:to>
      <xdr:col>26</xdr:col>
      <xdr:colOff>101600</xdr:colOff>
      <xdr:row>15</xdr:row>
      <xdr:rowOff>5626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23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15803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92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59474</xdr:rowOff>
    </xdr:from>
    <xdr:to>
      <xdr:col>22</xdr:col>
      <xdr:colOff>165100</xdr:colOff>
      <xdr:row>14</xdr:row>
      <xdr:rowOff>161074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07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171251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76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142646</xdr:rowOff>
    </xdr:from>
    <xdr:to>
      <xdr:col>19</xdr:col>
      <xdr:colOff>38100</xdr:colOff>
      <xdr:row>15</xdr:row>
      <xdr:rowOff>72796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90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82973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5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167792</xdr:rowOff>
    </xdr:from>
    <xdr:to>
      <xdr:col>15</xdr:col>
      <xdr:colOff>101600</xdr:colOff>
      <xdr:row>15</xdr:row>
      <xdr:rowOff>97942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15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108119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170396</xdr:rowOff>
    </xdr:from>
    <xdr:to>
      <xdr:col>29</xdr:col>
      <xdr:colOff>127000</xdr:colOff>
      <xdr:row>35</xdr:row>
      <xdr:rowOff>209258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780746"/>
          <a:ext cx="647700" cy="38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5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133553</xdr:rowOff>
    </xdr:from>
    <xdr:to>
      <xdr:col>26</xdr:col>
      <xdr:colOff>50800</xdr:colOff>
      <xdr:row>35</xdr:row>
      <xdr:rowOff>170396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743903"/>
          <a:ext cx="698500" cy="36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72738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313271</xdr:rowOff>
    </xdr:from>
    <xdr:to>
      <xdr:col>22</xdr:col>
      <xdr:colOff>114300</xdr:colOff>
      <xdr:row>35</xdr:row>
      <xdr:rowOff>133553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580721"/>
          <a:ext cx="698500" cy="163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140517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253302</xdr:rowOff>
    </xdr:from>
    <xdr:to>
      <xdr:col>18</xdr:col>
      <xdr:colOff>177800</xdr:colOff>
      <xdr:row>34</xdr:row>
      <xdr:rowOff>313271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177852"/>
          <a:ext cx="698500" cy="402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141317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124172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158458</xdr:rowOff>
    </xdr:from>
    <xdr:to>
      <xdr:col>29</xdr:col>
      <xdr:colOff>177800</xdr:colOff>
      <xdr:row>35</xdr:row>
      <xdr:rowOff>260058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68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3535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1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119596</xdr:rowOff>
    </xdr:from>
    <xdr:to>
      <xdr:col>26</xdr:col>
      <xdr:colOff>101600</xdr:colOff>
      <xdr:row>35</xdr:row>
      <xdr:rowOff>221196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29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231373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98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82753</xdr:rowOff>
    </xdr:from>
    <xdr:to>
      <xdr:col>22</xdr:col>
      <xdr:colOff>165100</xdr:colOff>
      <xdr:row>35</xdr:row>
      <xdr:rowOff>184353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693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194530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61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262471</xdr:rowOff>
    </xdr:from>
    <xdr:to>
      <xdr:col>19</xdr:col>
      <xdr:colOff>38100</xdr:colOff>
      <xdr:row>35</xdr:row>
      <xdr:rowOff>21171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529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31348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29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202502</xdr:rowOff>
    </xdr:from>
    <xdr:to>
      <xdr:col>15</xdr:col>
      <xdr:colOff>101600</xdr:colOff>
      <xdr:row>33</xdr:row>
      <xdr:rowOff>304102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127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142829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589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佐賀県伊万里市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52,721
52,132
255.25
34,869,763
33,601,363
1,239,895
14,713,744
21,267,870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37954</xdr:rowOff>
    </xdr:from>
    <xdr:to>
      <xdr:col>24</xdr:col>
      <xdr:colOff>63500</xdr:colOff>
      <xdr:row>35</xdr:row>
      <xdr:rowOff>73558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38704"/>
          <a:ext cx="838200" cy="3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20674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1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24238</xdr:rowOff>
    </xdr:from>
    <xdr:to>
      <xdr:col>19</xdr:col>
      <xdr:colOff>177800</xdr:colOff>
      <xdr:row>35</xdr:row>
      <xdr:rowOff>73558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024988"/>
          <a:ext cx="889000" cy="4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156005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24238</xdr:rowOff>
    </xdr:from>
    <xdr:to>
      <xdr:col>15</xdr:col>
      <xdr:colOff>50800</xdr:colOff>
      <xdr:row>35</xdr:row>
      <xdr:rowOff>146291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24988"/>
          <a:ext cx="889000" cy="12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17854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146291</xdr:rowOff>
    </xdr:from>
    <xdr:to>
      <xdr:col>10</xdr:col>
      <xdr:colOff>114300</xdr:colOff>
      <xdr:row>36</xdr:row>
      <xdr:rowOff>37459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47041"/>
          <a:ext cx="889000" cy="6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156881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169302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158604</xdr:rowOff>
    </xdr:from>
    <xdr:to>
      <xdr:col>24</xdr:col>
      <xdr:colOff>114300</xdr:colOff>
      <xdr:row>35</xdr:row>
      <xdr:rowOff>88754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8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10031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3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22758</xdr:rowOff>
    </xdr:from>
    <xdr:to>
      <xdr:col>20</xdr:col>
      <xdr:colOff>38100</xdr:colOff>
      <xdr:row>35</xdr:row>
      <xdr:rowOff>124358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2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140885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9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144888</xdr:rowOff>
    </xdr:from>
    <xdr:to>
      <xdr:col>15</xdr:col>
      <xdr:colOff>101600</xdr:colOff>
      <xdr:row>35</xdr:row>
      <xdr:rowOff>75038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91565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4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95491</xdr:rowOff>
    </xdr:from>
    <xdr:to>
      <xdr:col>10</xdr:col>
      <xdr:colOff>165100</xdr:colOff>
      <xdr:row>36</xdr:row>
      <xdr:rowOff>25641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9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42168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87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158109</xdr:rowOff>
    </xdr:from>
    <xdr:to>
      <xdr:col>6</xdr:col>
      <xdr:colOff>38100</xdr:colOff>
      <xdr:row>36</xdr:row>
      <xdr:rowOff>88259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5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104786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3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58493</xdr:rowOff>
    </xdr:from>
    <xdr:to>
      <xdr:col>24</xdr:col>
      <xdr:colOff>63500</xdr:colOff>
      <xdr:row>56</xdr:row>
      <xdr:rowOff>79556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88243"/>
          <a:ext cx="838200" cy="19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60981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62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79556</xdr:rowOff>
    </xdr:from>
    <xdr:to>
      <xdr:col>19</xdr:col>
      <xdr:colOff>177800</xdr:colOff>
      <xdr:row>56</xdr:row>
      <xdr:rowOff>151271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80756"/>
          <a:ext cx="889000" cy="7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49224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2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151271</xdr:rowOff>
    </xdr:from>
    <xdr:to>
      <xdr:col>15</xdr:col>
      <xdr:colOff>50800</xdr:colOff>
      <xdr:row>57</xdr:row>
      <xdr:rowOff>58689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52471"/>
          <a:ext cx="889000" cy="7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93137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58689</xdr:rowOff>
    </xdr:from>
    <xdr:to>
      <xdr:col>10</xdr:col>
      <xdr:colOff>114300</xdr:colOff>
      <xdr:row>57</xdr:row>
      <xdr:rowOff>142422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31339"/>
          <a:ext cx="889000" cy="8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107898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163996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7693</xdr:rowOff>
    </xdr:from>
    <xdr:to>
      <xdr:col>24</xdr:col>
      <xdr:colOff>114300</xdr:colOff>
      <xdr:row>55</xdr:row>
      <xdr:rowOff>109293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3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30570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8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28756</xdr:rowOff>
    </xdr:from>
    <xdr:to>
      <xdr:col>20</xdr:col>
      <xdr:colOff>38100</xdr:colOff>
      <xdr:row>56</xdr:row>
      <xdr:rowOff>130356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2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146883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40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100471</xdr:rowOff>
    </xdr:from>
    <xdr:to>
      <xdr:col>15</xdr:col>
      <xdr:colOff>101600</xdr:colOff>
      <xdr:row>57</xdr:row>
      <xdr:rowOff>30621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0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47148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7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7889</xdr:rowOff>
    </xdr:from>
    <xdr:to>
      <xdr:col>10</xdr:col>
      <xdr:colOff>165100</xdr:colOff>
      <xdr:row>57</xdr:row>
      <xdr:rowOff>109489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126016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5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91622</xdr:rowOff>
    </xdr:from>
    <xdr:to>
      <xdr:col>6</xdr:col>
      <xdr:colOff>38100</xdr:colOff>
      <xdr:row>58</xdr:row>
      <xdr:rowOff>21772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6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12899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5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125907</xdr:rowOff>
    </xdr:from>
    <xdr:to>
      <xdr:col>24</xdr:col>
      <xdr:colOff>63500</xdr:colOff>
      <xdr:row>78</xdr:row>
      <xdr:rowOff>134519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99007"/>
          <a:ext cx="838200" cy="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125907</xdr:rowOff>
    </xdr:from>
    <xdr:to>
      <xdr:col>19</xdr:col>
      <xdr:colOff>177800</xdr:colOff>
      <xdr:row>78</xdr:row>
      <xdr:rowOff>135471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99007"/>
          <a:ext cx="889000" cy="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120193</xdr:rowOff>
    </xdr:from>
    <xdr:to>
      <xdr:col>15</xdr:col>
      <xdr:colOff>50800</xdr:colOff>
      <xdr:row>78</xdr:row>
      <xdr:rowOff>135471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93293"/>
          <a:ext cx="8890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120193</xdr:rowOff>
    </xdr:from>
    <xdr:to>
      <xdr:col>10</xdr:col>
      <xdr:colOff>114300</xdr:colOff>
      <xdr:row>78</xdr:row>
      <xdr:rowOff>127203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93293"/>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83719</xdr:rowOff>
    </xdr:from>
    <xdr:to>
      <xdr:col>24</xdr:col>
      <xdr:colOff>114300</xdr:colOff>
      <xdr:row>79</xdr:row>
      <xdr:rowOff>13869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5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170096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7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75107</xdr:rowOff>
    </xdr:from>
    <xdr:to>
      <xdr:col>20</xdr:col>
      <xdr:colOff>38100</xdr:colOff>
      <xdr:row>79</xdr:row>
      <xdr:rowOff>5257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4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167834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4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84671</xdr:rowOff>
    </xdr:from>
    <xdr:to>
      <xdr:col>15</xdr:col>
      <xdr:colOff>101600</xdr:colOff>
      <xdr:row>79</xdr:row>
      <xdr:rowOff>14821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5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5948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5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69393</xdr:rowOff>
    </xdr:from>
    <xdr:to>
      <xdr:col>10</xdr:col>
      <xdr:colOff>165100</xdr:colOff>
      <xdr:row>78</xdr:row>
      <xdr:rowOff>170993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4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162120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3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76403</xdr:rowOff>
    </xdr:from>
    <xdr:to>
      <xdr:col>6</xdr:col>
      <xdr:colOff>38100</xdr:colOff>
      <xdr:row>79</xdr:row>
      <xdr:rowOff>6553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4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169130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4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7341</xdr:rowOff>
    </xdr:from>
    <xdr:to>
      <xdr:col>24</xdr:col>
      <xdr:colOff>63500</xdr:colOff>
      <xdr:row>92</xdr:row>
      <xdr:rowOff>25955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5609291"/>
          <a:ext cx="838200" cy="19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72096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7341</xdr:rowOff>
    </xdr:from>
    <xdr:to>
      <xdr:col>19</xdr:col>
      <xdr:colOff>177800</xdr:colOff>
      <xdr:row>93</xdr:row>
      <xdr:rowOff>79480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5609291"/>
          <a:ext cx="889000" cy="41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162718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27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79480</xdr:rowOff>
    </xdr:from>
    <xdr:to>
      <xdr:col>15</xdr:col>
      <xdr:colOff>50800</xdr:colOff>
      <xdr:row>93</xdr:row>
      <xdr:rowOff>91988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024330"/>
          <a:ext cx="889000" cy="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34050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66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91988</xdr:rowOff>
    </xdr:from>
    <xdr:to>
      <xdr:col>10</xdr:col>
      <xdr:colOff>114300</xdr:colOff>
      <xdr:row>94</xdr:row>
      <xdr:rowOff>14754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036838"/>
          <a:ext cx="889000" cy="9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91477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2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155109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8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146605</xdr:rowOff>
    </xdr:from>
    <xdr:to>
      <xdr:col>24</xdr:col>
      <xdr:colOff>114300</xdr:colOff>
      <xdr:row>92</xdr:row>
      <xdr:rowOff>76755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7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169482</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59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127991</xdr:rowOff>
    </xdr:from>
    <xdr:to>
      <xdr:col>20</xdr:col>
      <xdr:colOff>38100</xdr:colOff>
      <xdr:row>91</xdr:row>
      <xdr:rowOff>58141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55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74668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33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28680</xdr:rowOff>
    </xdr:from>
    <xdr:to>
      <xdr:col>15</xdr:col>
      <xdr:colOff>101600</xdr:colOff>
      <xdr:row>93</xdr:row>
      <xdr:rowOff>130280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597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146807</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5748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41188</xdr:rowOff>
    </xdr:from>
    <xdr:to>
      <xdr:col>10</xdr:col>
      <xdr:colOff>165100</xdr:colOff>
      <xdr:row>93</xdr:row>
      <xdr:rowOff>142788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59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159315</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576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135404</xdr:rowOff>
    </xdr:from>
    <xdr:to>
      <xdr:col>6</xdr:col>
      <xdr:colOff>38100</xdr:colOff>
      <xdr:row>94</xdr:row>
      <xdr:rowOff>65554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08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82081</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585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57818</xdr:rowOff>
    </xdr:from>
    <xdr:to>
      <xdr:col>55</xdr:col>
      <xdr:colOff>0</xdr:colOff>
      <xdr:row>36</xdr:row>
      <xdr:rowOff>110308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230018"/>
          <a:ext cx="838200" cy="5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158821</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33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93359</xdr:rowOff>
    </xdr:from>
    <xdr:to>
      <xdr:col>50</xdr:col>
      <xdr:colOff>114300</xdr:colOff>
      <xdr:row>36</xdr:row>
      <xdr:rowOff>110308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236859"/>
          <a:ext cx="889000" cy="104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136212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47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93359</xdr:rowOff>
    </xdr:from>
    <xdr:to>
      <xdr:col>45</xdr:col>
      <xdr:colOff>177800</xdr:colOff>
      <xdr:row>37</xdr:row>
      <xdr:rowOff>10378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236859"/>
          <a:ext cx="889000" cy="11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70952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38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10378</xdr:rowOff>
    </xdr:from>
    <xdr:to>
      <xdr:col>41</xdr:col>
      <xdr:colOff>50800</xdr:colOff>
      <xdr:row>37</xdr:row>
      <xdr:rowOff>161385</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354028"/>
          <a:ext cx="889000" cy="15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101432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61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146314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6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7018</xdr:rowOff>
    </xdr:from>
    <xdr:to>
      <xdr:col>55</xdr:col>
      <xdr:colOff>50800</xdr:colOff>
      <xdr:row>36</xdr:row>
      <xdr:rowOff>108618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17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29895</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03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59508</xdr:rowOff>
    </xdr:from>
    <xdr:to>
      <xdr:col>50</xdr:col>
      <xdr:colOff>165100</xdr:colOff>
      <xdr:row>36</xdr:row>
      <xdr:rowOff>161108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23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6185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00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42559</xdr:rowOff>
    </xdr:from>
    <xdr:to>
      <xdr:col>46</xdr:col>
      <xdr:colOff>38100</xdr:colOff>
      <xdr:row>30</xdr:row>
      <xdr:rowOff>144159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18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160686</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496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131028</xdr:rowOff>
    </xdr:from>
    <xdr:to>
      <xdr:col>41</xdr:col>
      <xdr:colOff>101600</xdr:colOff>
      <xdr:row>37</xdr:row>
      <xdr:rowOff>61178</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30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77705</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07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110584</xdr:rowOff>
    </xdr:from>
    <xdr:to>
      <xdr:col>36</xdr:col>
      <xdr:colOff>165100</xdr:colOff>
      <xdr:row>38</xdr:row>
      <xdr:rowOff>40734</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45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57261</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22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a:extLst>
            <a:ext uri="{FF2B5EF4-FFF2-40B4-BE49-F238E27FC236}">
              <a16:creationId xmlns:a16="http://schemas.microsoft.com/office/drawing/2014/main" id="{00000000-0008-0000-06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3" name="普通建設事業費最小値テキスト">
          <a:extLst>
            <a:ext uri="{FF2B5EF4-FFF2-40B4-BE49-F238E27FC236}">
              <a16:creationId xmlns:a16="http://schemas.microsoft.com/office/drawing/2014/main" id="{00000000-0008-0000-0600-000061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5" name="普通建設事業費最大値テキスト">
          <a:extLst>
            <a:ext uri="{FF2B5EF4-FFF2-40B4-BE49-F238E27FC236}">
              <a16:creationId xmlns:a16="http://schemas.microsoft.com/office/drawing/2014/main" id="{00000000-0008-0000-0600-000063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45169</xdr:rowOff>
    </xdr:from>
    <xdr:to>
      <xdr:col>55</xdr:col>
      <xdr:colOff>0</xdr:colOff>
      <xdr:row>55</xdr:row>
      <xdr:rowOff>114695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9639300" y="9474919"/>
          <a:ext cx="838200" cy="6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124303</xdr:rowOff>
    </xdr:from>
    <xdr:ext cx="534377" cy="259045"/>
    <xdr:sp macro="" textlink="">
      <xdr:nvSpPr>
        <xdr:cNvPr id="358" name="普通建設事業費平均値テキスト">
          <a:extLst>
            <a:ext uri="{FF2B5EF4-FFF2-40B4-BE49-F238E27FC236}">
              <a16:creationId xmlns:a16="http://schemas.microsoft.com/office/drawing/2014/main" id="{00000000-0008-0000-0600-000066010000}"/>
            </a:ext>
          </a:extLst>
        </xdr:cNvPr>
        <xdr:cNvSpPr txBox="1"/>
      </xdr:nvSpPr>
      <xdr:spPr>
        <a:xfrm>
          <a:off x="10528300" y="955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45169</xdr:rowOff>
    </xdr:from>
    <xdr:to>
      <xdr:col>50</xdr:col>
      <xdr:colOff>114300</xdr:colOff>
      <xdr:row>56</xdr:row>
      <xdr:rowOff>55477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8750300" y="9474919"/>
          <a:ext cx="889000" cy="18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64878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66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55477</xdr:rowOff>
    </xdr:from>
    <xdr:to>
      <xdr:col>45</xdr:col>
      <xdr:colOff>177800</xdr:colOff>
      <xdr:row>57</xdr:row>
      <xdr:rowOff>30059</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7861300" y="9656677"/>
          <a:ext cx="889000" cy="14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157366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30059</xdr:rowOff>
    </xdr:from>
    <xdr:to>
      <xdr:col>41</xdr:col>
      <xdr:colOff>50800</xdr:colOff>
      <xdr:row>57</xdr:row>
      <xdr:rowOff>111397</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flipV="1">
          <a:off x="6972300" y="9802709"/>
          <a:ext cx="889000" cy="8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25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85281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3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63895</xdr:rowOff>
    </xdr:from>
    <xdr:to>
      <xdr:col>55</xdr:col>
      <xdr:colOff>50800</xdr:colOff>
      <xdr:row>55</xdr:row>
      <xdr:rowOff>165495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10426700" y="94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86772</xdr:rowOff>
    </xdr:from>
    <xdr:ext cx="534377" cy="259045"/>
    <xdr:sp macro="" textlink="">
      <xdr:nvSpPr>
        <xdr:cNvPr id="377" name="普通建設事業費該当値テキスト">
          <a:extLst>
            <a:ext uri="{FF2B5EF4-FFF2-40B4-BE49-F238E27FC236}">
              <a16:creationId xmlns:a16="http://schemas.microsoft.com/office/drawing/2014/main" id="{00000000-0008-0000-0600-000079010000}"/>
            </a:ext>
          </a:extLst>
        </xdr:cNvPr>
        <xdr:cNvSpPr txBox="1"/>
      </xdr:nvSpPr>
      <xdr:spPr>
        <a:xfrm>
          <a:off x="10528300" y="934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165819</xdr:rowOff>
    </xdr:from>
    <xdr:to>
      <xdr:col>50</xdr:col>
      <xdr:colOff>165100</xdr:colOff>
      <xdr:row>55</xdr:row>
      <xdr:rowOff>95969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9588500" y="942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112496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9372111" y="919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4677</xdr:rowOff>
    </xdr:from>
    <xdr:to>
      <xdr:col>46</xdr:col>
      <xdr:colOff>38100</xdr:colOff>
      <xdr:row>56</xdr:row>
      <xdr:rowOff>106277</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8699500" y="960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97404</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8483111" y="969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150709</xdr:rowOff>
    </xdr:from>
    <xdr:to>
      <xdr:col>41</xdr:col>
      <xdr:colOff>101600</xdr:colOff>
      <xdr:row>57</xdr:row>
      <xdr:rowOff>80859</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7810500" y="975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71986</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7594111" y="984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60597</xdr:rowOff>
    </xdr:from>
    <xdr:to>
      <xdr:col>36</xdr:col>
      <xdr:colOff>165100</xdr:colOff>
      <xdr:row>57</xdr:row>
      <xdr:rowOff>162197</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6921500" y="983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153324</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705111" y="992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135562</xdr:rowOff>
    </xdr:from>
    <xdr:to>
      <xdr:col>55</xdr:col>
      <xdr:colOff>0</xdr:colOff>
      <xdr:row>78</xdr:row>
      <xdr:rowOff>138945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337212"/>
          <a:ext cx="838200" cy="17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135562</xdr:rowOff>
    </xdr:from>
    <xdr:to>
      <xdr:col>50</xdr:col>
      <xdr:colOff>114300</xdr:colOff>
      <xdr:row>77</xdr:row>
      <xdr:rowOff>155770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337212"/>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155770</xdr:rowOff>
    </xdr:from>
    <xdr:to>
      <xdr:col>45</xdr:col>
      <xdr:colOff>177800</xdr:colOff>
      <xdr:row>78</xdr:row>
      <xdr:rowOff>9170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357420"/>
          <a:ext cx="889000" cy="2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125989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8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9170</xdr:rowOff>
    </xdr:from>
    <xdr:to>
      <xdr:col>41</xdr:col>
      <xdr:colOff>50800</xdr:colOff>
      <xdr:row>78</xdr:row>
      <xdr:rowOff>34110</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382270"/>
          <a:ext cx="889000" cy="2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152140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8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54848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9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88145</xdr:rowOff>
    </xdr:from>
    <xdr:to>
      <xdr:col>55</xdr:col>
      <xdr:colOff>50800</xdr:colOff>
      <xdr:row>79</xdr:row>
      <xdr:rowOff>18295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6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3072</xdr:rowOff>
    </xdr:from>
    <xdr:ext cx="313932"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3761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84762</xdr:rowOff>
    </xdr:from>
    <xdr:to>
      <xdr:col>50</xdr:col>
      <xdr:colOff>165100</xdr:colOff>
      <xdr:row>78</xdr:row>
      <xdr:rowOff>14912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28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6039</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37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104970</xdr:rowOff>
    </xdr:from>
    <xdr:to>
      <xdr:col>46</xdr:col>
      <xdr:colOff>38100</xdr:colOff>
      <xdr:row>78</xdr:row>
      <xdr:rowOff>35120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30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26247</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39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129820</xdr:rowOff>
    </xdr:from>
    <xdr:to>
      <xdr:col>41</xdr:col>
      <xdr:colOff>101600</xdr:colOff>
      <xdr:row>78</xdr:row>
      <xdr:rowOff>59970</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33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51097</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42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154760</xdr:rowOff>
    </xdr:from>
    <xdr:to>
      <xdr:col>36</xdr:col>
      <xdr:colOff>165100</xdr:colOff>
      <xdr:row>78</xdr:row>
      <xdr:rowOff>84910</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35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76037</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44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76149</xdr:rowOff>
    </xdr:from>
    <xdr:to>
      <xdr:col>55</xdr:col>
      <xdr:colOff>0</xdr:colOff>
      <xdr:row>96</xdr:row>
      <xdr:rowOff>15619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192449"/>
          <a:ext cx="838200" cy="28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162980</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45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76149</xdr:rowOff>
    </xdr:from>
    <xdr:to>
      <xdr:col>50</xdr:col>
      <xdr:colOff>114300</xdr:colOff>
      <xdr:row>96</xdr:row>
      <xdr:rowOff>65143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192449"/>
          <a:ext cx="889000" cy="33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127564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5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65143</xdr:rowOff>
    </xdr:from>
    <xdr:to>
      <xdr:col>45</xdr:col>
      <xdr:colOff>177800</xdr:colOff>
      <xdr:row>97</xdr:row>
      <xdr:rowOff>68245</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524343"/>
          <a:ext cx="889000" cy="17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82701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68245</xdr:rowOff>
    </xdr:from>
    <xdr:to>
      <xdr:col>41</xdr:col>
      <xdr:colOff>50800</xdr:colOff>
      <xdr:row>98</xdr:row>
      <xdr:rowOff>60246</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698895"/>
          <a:ext cx="889000" cy="16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111668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2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136269</xdr:rowOff>
    </xdr:from>
    <xdr:to>
      <xdr:col>55</xdr:col>
      <xdr:colOff>50800</xdr:colOff>
      <xdr:row>96</xdr:row>
      <xdr:rowOff>66419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42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159146</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27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25349</xdr:rowOff>
    </xdr:from>
    <xdr:to>
      <xdr:col>50</xdr:col>
      <xdr:colOff>165100</xdr:colOff>
      <xdr:row>94</xdr:row>
      <xdr:rowOff>126949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14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143476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591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14343</xdr:rowOff>
    </xdr:from>
    <xdr:to>
      <xdr:col>46</xdr:col>
      <xdr:colOff>38100</xdr:colOff>
      <xdr:row>96</xdr:row>
      <xdr:rowOff>115943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47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107070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56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17445</xdr:rowOff>
    </xdr:from>
    <xdr:to>
      <xdr:col>41</xdr:col>
      <xdr:colOff>101600</xdr:colOff>
      <xdr:row>97</xdr:row>
      <xdr:rowOff>119045</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6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110172</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7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9446</xdr:rowOff>
    </xdr:from>
    <xdr:to>
      <xdr:col>36</xdr:col>
      <xdr:colOff>165100</xdr:colOff>
      <xdr:row>98</xdr:row>
      <xdr:rowOff>111046</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81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102173</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90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42659</xdr:rowOff>
    </xdr:from>
    <xdr:to>
      <xdr:col>85</xdr:col>
      <xdr:colOff>127000</xdr:colOff>
      <xdr:row>38</xdr:row>
      <xdr:rowOff>69520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557759"/>
          <a:ext cx="8382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10314</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25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7592</xdr:rowOff>
    </xdr:from>
    <xdr:to>
      <xdr:col>81</xdr:col>
      <xdr:colOff>50800</xdr:colOff>
      <xdr:row>38</xdr:row>
      <xdr:rowOff>42659</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522692"/>
          <a:ext cx="889000" cy="3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126854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64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1329</xdr:rowOff>
    </xdr:from>
    <xdr:to>
      <xdr:col>76</xdr:col>
      <xdr:colOff>114300</xdr:colOff>
      <xdr:row>38</xdr:row>
      <xdr:rowOff>7592</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516429"/>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83192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59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1329</xdr:rowOff>
    </xdr:from>
    <xdr:to>
      <xdr:col>71</xdr:col>
      <xdr:colOff>177800</xdr:colOff>
      <xdr:row>38</xdr:row>
      <xdr:rowOff>53997</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516429"/>
          <a:ext cx="889000" cy="5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105411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62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131884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64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18720</xdr:rowOff>
    </xdr:from>
    <xdr:to>
      <xdr:col>85</xdr:col>
      <xdr:colOff>177800</xdr:colOff>
      <xdr:row>38</xdr:row>
      <xdr:rowOff>120320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5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149547</xdr:rowOff>
    </xdr:from>
    <xdr:ext cx="469744"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32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163309</xdr:rowOff>
    </xdr:from>
    <xdr:to>
      <xdr:col>81</xdr:col>
      <xdr:colOff>101600</xdr:colOff>
      <xdr:row>38</xdr:row>
      <xdr:rowOff>93459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50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109986</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46428" y="628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128242</xdr:rowOff>
    </xdr:from>
    <xdr:to>
      <xdr:col>76</xdr:col>
      <xdr:colOff>165100</xdr:colOff>
      <xdr:row>38</xdr:row>
      <xdr:rowOff>58392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47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74919</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357428" y="624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121979</xdr:rowOff>
    </xdr:from>
    <xdr:to>
      <xdr:col>72</xdr:col>
      <xdr:colOff>38100</xdr:colOff>
      <xdr:row>38</xdr:row>
      <xdr:rowOff>52129</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4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68656</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68428" y="624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3197</xdr:rowOff>
    </xdr:from>
    <xdr:to>
      <xdr:col>67</xdr:col>
      <xdr:colOff>101600</xdr:colOff>
      <xdr:row>38</xdr:row>
      <xdr:rowOff>104797</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51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121325</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579428" y="629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35001</xdr:rowOff>
    </xdr:from>
    <xdr:to>
      <xdr:col>85</xdr:col>
      <xdr:colOff>127000</xdr:colOff>
      <xdr:row>76</xdr:row>
      <xdr:rowOff>53158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065201"/>
          <a:ext cx="8382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51280</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73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53158</xdr:rowOff>
    </xdr:from>
    <xdr:to>
      <xdr:col>81</xdr:col>
      <xdr:colOff>50800</xdr:colOff>
      <xdr:row>76</xdr:row>
      <xdr:rowOff>63576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083358"/>
          <a:ext cx="8890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142007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65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50628</xdr:rowOff>
    </xdr:from>
    <xdr:to>
      <xdr:col>76</xdr:col>
      <xdr:colOff>114300</xdr:colOff>
      <xdr:row>76</xdr:row>
      <xdr:rowOff>63576</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3080828"/>
          <a:ext cx="889000" cy="1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32230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2197</xdr:rowOff>
    </xdr:from>
    <xdr:to>
      <xdr:col>71</xdr:col>
      <xdr:colOff>177800</xdr:colOff>
      <xdr:row>76</xdr:row>
      <xdr:rowOff>50628</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3032397"/>
          <a:ext cx="889000" cy="4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21583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11950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155651</xdr:rowOff>
    </xdr:from>
    <xdr:to>
      <xdr:col>85</xdr:col>
      <xdr:colOff>177800</xdr:colOff>
      <xdr:row>76</xdr:row>
      <xdr:rowOff>85801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01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134078</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9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2358</xdr:rowOff>
    </xdr:from>
    <xdr:to>
      <xdr:col>81</xdr:col>
      <xdr:colOff>101600</xdr:colOff>
      <xdr:row>76</xdr:row>
      <xdr:rowOff>103958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03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95085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12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12776</xdr:rowOff>
    </xdr:from>
    <xdr:to>
      <xdr:col>76</xdr:col>
      <xdr:colOff>165100</xdr:colOff>
      <xdr:row>76</xdr:row>
      <xdr:rowOff>114376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0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105503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13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171278</xdr:rowOff>
    </xdr:from>
    <xdr:to>
      <xdr:col>72</xdr:col>
      <xdr:colOff>38100</xdr:colOff>
      <xdr:row>76</xdr:row>
      <xdr:rowOff>101428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0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92555</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12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122847</xdr:rowOff>
    </xdr:from>
    <xdr:to>
      <xdr:col>67</xdr:col>
      <xdr:colOff>101600</xdr:colOff>
      <xdr:row>76</xdr:row>
      <xdr:rowOff>52997</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98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44124</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07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80493</xdr:rowOff>
    </xdr:from>
    <xdr:to>
      <xdr:col>85</xdr:col>
      <xdr:colOff>127000</xdr:colOff>
      <xdr:row>93</xdr:row>
      <xdr:rowOff>157468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025343"/>
          <a:ext cx="838200" cy="7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162679</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621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80493</xdr:rowOff>
    </xdr:from>
    <xdr:to>
      <xdr:col>81</xdr:col>
      <xdr:colOff>50800</xdr:colOff>
      <xdr:row>95</xdr:row>
      <xdr:rowOff>135889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025343"/>
          <a:ext cx="889000" cy="39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93933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72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135889</xdr:rowOff>
    </xdr:from>
    <xdr:to>
      <xdr:col>76</xdr:col>
      <xdr:colOff>114300</xdr:colOff>
      <xdr:row>96</xdr:row>
      <xdr:rowOff>72656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423639"/>
          <a:ext cx="889000" cy="10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44683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84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169811</xdr:rowOff>
    </xdr:from>
    <xdr:to>
      <xdr:col>71</xdr:col>
      <xdr:colOff>177800</xdr:colOff>
      <xdr:row>96</xdr:row>
      <xdr:rowOff>72656</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457561"/>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83938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64267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106668</xdr:rowOff>
    </xdr:from>
    <xdr:to>
      <xdr:col>85</xdr:col>
      <xdr:colOff>177800</xdr:colOff>
      <xdr:row>94</xdr:row>
      <xdr:rowOff>36818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05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129545</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590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29693</xdr:rowOff>
    </xdr:from>
    <xdr:to>
      <xdr:col>81</xdr:col>
      <xdr:colOff>101600</xdr:colOff>
      <xdr:row>93</xdr:row>
      <xdr:rowOff>131293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597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147820</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574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85089</xdr:rowOff>
    </xdr:from>
    <xdr:to>
      <xdr:col>76</xdr:col>
      <xdr:colOff>165100</xdr:colOff>
      <xdr:row>96</xdr:row>
      <xdr:rowOff>15239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37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31766</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14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21856</xdr:rowOff>
    </xdr:from>
    <xdr:to>
      <xdr:col>72</xdr:col>
      <xdr:colOff>38100</xdr:colOff>
      <xdr:row>96</xdr:row>
      <xdr:rowOff>123456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48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139983</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25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119011</xdr:rowOff>
    </xdr:from>
    <xdr:to>
      <xdr:col>67</xdr:col>
      <xdr:colOff>101600</xdr:colOff>
      <xdr:row>96</xdr:row>
      <xdr:rowOff>49161</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40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65688</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18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19502</xdr:rowOff>
    </xdr:from>
    <xdr:to>
      <xdr:col>116</xdr:col>
      <xdr:colOff>63500</xdr:colOff>
      <xdr:row>34</xdr:row>
      <xdr:rowOff>28509</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5848802"/>
          <a:ext cx="8382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79306</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2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16530</xdr:rowOff>
    </xdr:from>
    <xdr:to>
      <xdr:col>111</xdr:col>
      <xdr:colOff>177800</xdr:colOff>
      <xdr:row>34</xdr:row>
      <xdr:rowOff>28509</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5845830"/>
          <a:ext cx="889000" cy="1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18498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5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149575</xdr:rowOff>
    </xdr:from>
    <xdr:to>
      <xdr:col>107</xdr:col>
      <xdr:colOff>50800</xdr:colOff>
      <xdr:row>34</xdr:row>
      <xdr:rowOff>16530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5807425"/>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13835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5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149575</xdr:rowOff>
    </xdr:from>
    <xdr:to>
      <xdr:col>102</xdr:col>
      <xdr:colOff>114300</xdr:colOff>
      <xdr:row>36</xdr:row>
      <xdr:rowOff>81544</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5807425"/>
          <a:ext cx="889000" cy="44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57589</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57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65819</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58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140152</xdr:rowOff>
    </xdr:from>
    <xdr:to>
      <xdr:col>116</xdr:col>
      <xdr:colOff>114300</xdr:colOff>
      <xdr:row>34</xdr:row>
      <xdr:rowOff>70302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579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163029</xdr:rowOff>
    </xdr:from>
    <xdr:ext cx="534377"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564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149159</xdr:rowOff>
    </xdr:from>
    <xdr:to>
      <xdr:col>112</xdr:col>
      <xdr:colOff>38100</xdr:colOff>
      <xdr:row>34</xdr:row>
      <xdr:rowOff>79309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580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95836</xdr:rowOff>
    </xdr:from>
    <xdr:ext cx="534377"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56111" y="558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137180</xdr:rowOff>
    </xdr:from>
    <xdr:to>
      <xdr:col>107</xdr:col>
      <xdr:colOff>101600</xdr:colOff>
      <xdr:row>34</xdr:row>
      <xdr:rowOff>67330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579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83857</xdr:rowOff>
    </xdr:from>
    <xdr:ext cx="534377"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67111" y="557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98775</xdr:rowOff>
    </xdr:from>
    <xdr:to>
      <xdr:col>102</xdr:col>
      <xdr:colOff>165100</xdr:colOff>
      <xdr:row>34</xdr:row>
      <xdr:rowOff>28925</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575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45452</xdr:rowOff>
    </xdr:from>
    <xdr:ext cx="534377"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278111" y="553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30744</xdr:rowOff>
    </xdr:from>
    <xdr:to>
      <xdr:col>98</xdr:col>
      <xdr:colOff>38100</xdr:colOff>
      <xdr:row>36</xdr:row>
      <xdr:rowOff>132344</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2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148871</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597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170561</xdr:rowOff>
    </xdr:from>
    <xdr:to>
      <xdr:col>116</xdr:col>
      <xdr:colOff>63500</xdr:colOff>
      <xdr:row>58</xdr:row>
      <xdr:rowOff>178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9943211"/>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146042</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918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178</xdr:rowOff>
    </xdr:from>
    <xdr:to>
      <xdr:col>111</xdr:col>
      <xdr:colOff>177800</xdr:colOff>
      <xdr:row>58</xdr:row>
      <xdr:rowOff>2616</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9944278"/>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86072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1003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2616</xdr:rowOff>
    </xdr:from>
    <xdr:to>
      <xdr:col>107</xdr:col>
      <xdr:colOff>50800</xdr:colOff>
      <xdr:row>58</xdr:row>
      <xdr:rowOff>5093</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9946716"/>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63669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0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5093</xdr:rowOff>
    </xdr:from>
    <xdr:to>
      <xdr:col>102</xdr:col>
      <xdr:colOff>114300</xdr:colOff>
      <xdr:row>58</xdr:row>
      <xdr:rowOff>6998</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994919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67403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51896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119761</xdr:rowOff>
    </xdr:from>
    <xdr:to>
      <xdr:col>116</xdr:col>
      <xdr:colOff>114300</xdr:colOff>
      <xdr:row>58</xdr:row>
      <xdr:rowOff>49911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89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142638</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74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120828</xdr:rowOff>
    </xdr:from>
    <xdr:to>
      <xdr:col>112</xdr:col>
      <xdr:colOff>38100</xdr:colOff>
      <xdr:row>58</xdr:row>
      <xdr:rowOff>50978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89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67505</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966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123266</xdr:rowOff>
    </xdr:from>
    <xdr:to>
      <xdr:col>107</xdr:col>
      <xdr:colOff>101600</xdr:colOff>
      <xdr:row>58</xdr:row>
      <xdr:rowOff>53416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89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69943</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9671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125743</xdr:rowOff>
    </xdr:from>
    <xdr:to>
      <xdr:col>102</xdr:col>
      <xdr:colOff>165100</xdr:colOff>
      <xdr:row>58</xdr:row>
      <xdr:rowOff>55893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89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72420</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967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127648</xdr:rowOff>
    </xdr:from>
    <xdr:to>
      <xdr:col>98</xdr:col>
      <xdr:colOff>38100</xdr:colOff>
      <xdr:row>58</xdr:row>
      <xdr:rowOff>57798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90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74325</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967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20348</xdr:rowOff>
    </xdr:from>
    <xdr:to>
      <xdr:col>116</xdr:col>
      <xdr:colOff>63500</xdr:colOff>
      <xdr:row>75</xdr:row>
      <xdr:rowOff>40556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879098"/>
          <a:ext cx="8382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29517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40556</xdr:rowOff>
    </xdr:from>
    <xdr:to>
      <xdr:col>111</xdr:col>
      <xdr:colOff>177800</xdr:colOff>
      <xdr:row>75</xdr:row>
      <xdr:rowOff>62273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899306"/>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155224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18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62273</xdr:rowOff>
    </xdr:from>
    <xdr:to>
      <xdr:col>107</xdr:col>
      <xdr:colOff>50800</xdr:colOff>
      <xdr:row>75</xdr:row>
      <xdr:rowOff>80104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921023"/>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14772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21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12484</xdr:rowOff>
    </xdr:from>
    <xdr:to>
      <xdr:col>102</xdr:col>
      <xdr:colOff>114300</xdr:colOff>
      <xdr:row>75</xdr:row>
      <xdr:rowOff>80104</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528334"/>
          <a:ext cx="889000" cy="41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54982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08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24875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0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140998</xdr:rowOff>
    </xdr:from>
    <xdr:to>
      <xdr:col>116</xdr:col>
      <xdr:colOff>114300</xdr:colOff>
      <xdr:row>75</xdr:row>
      <xdr:rowOff>71148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82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163875</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67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161206</xdr:rowOff>
    </xdr:from>
    <xdr:to>
      <xdr:col>112</xdr:col>
      <xdr:colOff>38100</xdr:colOff>
      <xdr:row>75</xdr:row>
      <xdr:rowOff>91356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84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107883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6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11473</xdr:rowOff>
    </xdr:from>
    <xdr:to>
      <xdr:col>107</xdr:col>
      <xdr:colOff>101600</xdr:colOff>
      <xdr:row>75</xdr:row>
      <xdr:rowOff>113073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87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129600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64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29304</xdr:rowOff>
    </xdr:from>
    <xdr:to>
      <xdr:col>102</xdr:col>
      <xdr:colOff>165100</xdr:colOff>
      <xdr:row>75</xdr:row>
      <xdr:rowOff>130904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88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147431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6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133134</xdr:rowOff>
    </xdr:from>
    <xdr:to>
      <xdr:col>98</xdr:col>
      <xdr:colOff>38100</xdr:colOff>
      <xdr:row>73</xdr:row>
      <xdr:rowOff>63284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47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79811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25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・歳出決算総額は、住民一人当たり６３</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７，３４３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・主な構成項目である扶助費は、住民一人当たり１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３７，９６６</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円で、</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類似団体平均に比べて高い水準に</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ある。特に、児童福祉費は類似団体平均に比べて高い水準にあり、子ども・子育て支援新制度における教育・保育給付費負担金や、医療費助成事業などの単独事業に多額の経費を要していることがその要因である。また、生活保護費についても類似団体平均に比べて高い水準にあり、頻回受診の是正指導等の適正実施に努め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を上回っている投資及び出資金については、公営企業（水道事業、工業用水道事業、下水道事業）の企業債償還元金に対する出資であり、企業債残高が多いため大幅な削減は困難であるが、今後の企業債発行を可能な限り抑えることで、出資額の削減に努め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・普通建設事業費については、今後も複合施設建設などの大型事業が控えているため増加が見込まれる。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佐賀県伊万里市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52,721
52,132
255.25
34,869,763
33,601,363
1,239,895
14,713,744
21,267,870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55118</xdr:rowOff>
    </xdr:from>
    <xdr:to>
      <xdr:col>24</xdr:col>
      <xdr:colOff>63500</xdr:colOff>
      <xdr:row>32</xdr:row>
      <xdr:rowOff>155245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541518"/>
          <a:ext cx="8382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37152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37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127356</xdr:rowOff>
    </xdr:from>
    <xdr:to>
      <xdr:col>19</xdr:col>
      <xdr:colOff>177800</xdr:colOff>
      <xdr:row>32</xdr:row>
      <xdr:rowOff>155245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613756"/>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160596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50089</xdr:rowOff>
    </xdr:from>
    <xdr:to>
      <xdr:col>15</xdr:col>
      <xdr:colOff>50800</xdr:colOff>
      <xdr:row>32</xdr:row>
      <xdr:rowOff>127356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536489"/>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168368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27686</xdr:rowOff>
    </xdr:from>
    <xdr:to>
      <xdr:col>10</xdr:col>
      <xdr:colOff>114300</xdr:colOff>
      <xdr:row>32</xdr:row>
      <xdr:rowOff>50089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342636"/>
          <a:ext cx="889000" cy="19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90644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89273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4318</xdr:rowOff>
    </xdr:from>
    <xdr:to>
      <xdr:col>24</xdr:col>
      <xdr:colOff>114300</xdr:colOff>
      <xdr:row>32</xdr:row>
      <xdr:rowOff>105918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49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90695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0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104445</xdr:rowOff>
    </xdr:from>
    <xdr:to>
      <xdr:col>20</xdr:col>
      <xdr:colOff>38100</xdr:colOff>
      <xdr:row>33</xdr:row>
      <xdr:rowOff>34595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59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51122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36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76556</xdr:rowOff>
    </xdr:from>
    <xdr:to>
      <xdr:col>15</xdr:col>
      <xdr:colOff>101600</xdr:colOff>
      <xdr:row>33</xdr:row>
      <xdr:rowOff>6706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56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23233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33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170739</xdr:rowOff>
    </xdr:from>
    <xdr:to>
      <xdr:col>10</xdr:col>
      <xdr:colOff>165100</xdr:colOff>
      <xdr:row>32</xdr:row>
      <xdr:rowOff>100889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4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117416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26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148336</xdr:rowOff>
    </xdr:from>
    <xdr:to>
      <xdr:col>6</xdr:col>
      <xdr:colOff>38100</xdr:colOff>
      <xdr:row>31</xdr:row>
      <xdr:rowOff>78486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29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95013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06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107226</xdr:rowOff>
    </xdr:from>
    <xdr:to>
      <xdr:col>24</xdr:col>
      <xdr:colOff>62865</xdr:colOff>
      <xdr:row>58</xdr:row>
      <xdr:rowOff>39515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022626"/>
          <a:ext cx="1270" cy="96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43342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8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39515</xdr:rowOff>
    </xdr:from>
    <xdr:to>
      <xdr:col>24</xdr:col>
      <xdr:colOff>152400</xdr:colOff>
      <xdr:row>58</xdr:row>
      <xdr:rowOff>39515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8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53903</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797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107226</xdr:rowOff>
    </xdr:from>
    <xdr:to>
      <xdr:col>24</xdr:col>
      <xdr:colOff>152400</xdr:colOff>
      <xdr:row>52</xdr:row>
      <xdr:rowOff>107226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02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101511</xdr:rowOff>
    </xdr:from>
    <xdr:to>
      <xdr:col>24</xdr:col>
      <xdr:colOff>63500</xdr:colOff>
      <xdr:row>53</xdr:row>
      <xdr:rowOff>119799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188361"/>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55518</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56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77091</xdr:rowOff>
    </xdr:from>
    <xdr:to>
      <xdr:col>24</xdr:col>
      <xdr:colOff>114300</xdr:colOff>
      <xdr:row>57</xdr:row>
      <xdr:rowOff>7241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7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59599</xdr:rowOff>
    </xdr:from>
    <xdr:to>
      <xdr:col>19</xdr:col>
      <xdr:colOff>177800</xdr:colOff>
      <xdr:row>53</xdr:row>
      <xdr:rowOff>101511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803549"/>
          <a:ext cx="889000" cy="38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86895</xdr:rowOff>
    </xdr:from>
    <xdr:to>
      <xdr:col>20</xdr:col>
      <xdr:colOff>38100</xdr:colOff>
      <xdr:row>57</xdr:row>
      <xdr:rowOff>17045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6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8172</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7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59599</xdr:rowOff>
    </xdr:from>
    <xdr:to>
      <xdr:col>15</xdr:col>
      <xdr:colOff>50800</xdr:colOff>
      <xdr:row>55</xdr:row>
      <xdr:rowOff>156120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803549"/>
          <a:ext cx="889000" cy="78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155704</xdr:rowOff>
    </xdr:from>
    <xdr:to>
      <xdr:col>15</xdr:col>
      <xdr:colOff>101600</xdr:colOff>
      <xdr:row>53</xdr:row>
      <xdr:rowOff>85854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07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76981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16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156120</xdr:rowOff>
    </xdr:from>
    <xdr:to>
      <xdr:col>10</xdr:col>
      <xdr:colOff>114300</xdr:colOff>
      <xdr:row>56</xdr:row>
      <xdr:rowOff>2533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585870"/>
          <a:ext cx="889000" cy="1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161503</xdr:rowOff>
    </xdr:from>
    <xdr:to>
      <xdr:col>10</xdr:col>
      <xdr:colOff>165100</xdr:colOff>
      <xdr:row>57</xdr:row>
      <xdr:rowOff>91653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6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82780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5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170635</xdr:rowOff>
    </xdr:from>
    <xdr:to>
      <xdr:col>6</xdr:col>
      <xdr:colOff>38100</xdr:colOff>
      <xdr:row>57</xdr:row>
      <xdr:rowOff>100785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7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91912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6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68999</xdr:rowOff>
    </xdr:from>
    <xdr:to>
      <xdr:col>24</xdr:col>
      <xdr:colOff>114300</xdr:colOff>
      <xdr:row>53</xdr:row>
      <xdr:rowOff>170599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15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91876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007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50711</xdr:rowOff>
    </xdr:from>
    <xdr:to>
      <xdr:col>20</xdr:col>
      <xdr:colOff>38100</xdr:colOff>
      <xdr:row>53</xdr:row>
      <xdr:rowOff>152311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13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168838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912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8799</xdr:rowOff>
    </xdr:from>
    <xdr:to>
      <xdr:col>15</xdr:col>
      <xdr:colOff>101600</xdr:colOff>
      <xdr:row>51</xdr:row>
      <xdr:rowOff>110399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75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126926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527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105320</xdr:rowOff>
    </xdr:from>
    <xdr:to>
      <xdr:col>10</xdr:col>
      <xdr:colOff>165100</xdr:colOff>
      <xdr:row>56</xdr:row>
      <xdr:rowOff>35470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5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51997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31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123183</xdr:rowOff>
    </xdr:from>
    <xdr:to>
      <xdr:col>6</xdr:col>
      <xdr:colOff>38100</xdr:colOff>
      <xdr:row>56</xdr:row>
      <xdr:rowOff>53333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55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69860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32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41529</xdr:rowOff>
    </xdr:from>
    <xdr:to>
      <xdr:col>24</xdr:col>
      <xdr:colOff>63500</xdr:colOff>
      <xdr:row>72</xdr:row>
      <xdr:rowOff>8331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214479"/>
          <a:ext cx="838200" cy="13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12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41529</xdr:rowOff>
    </xdr:from>
    <xdr:to>
      <xdr:col>19</xdr:col>
      <xdr:colOff>177800</xdr:colOff>
      <xdr:row>73</xdr:row>
      <xdr:rowOff>118008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214479"/>
          <a:ext cx="889000" cy="41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61586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2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118008</xdr:rowOff>
    </xdr:from>
    <xdr:to>
      <xdr:col>15</xdr:col>
      <xdr:colOff>50800</xdr:colOff>
      <xdr:row>73</xdr:row>
      <xdr:rowOff>132994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633858"/>
          <a:ext cx="889000" cy="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43742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2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132994</xdr:rowOff>
    </xdr:from>
    <xdr:to>
      <xdr:col>10</xdr:col>
      <xdr:colOff>114300</xdr:colOff>
      <xdr:row>74</xdr:row>
      <xdr:rowOff>67310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648844"/>
          <a:ext cx="889000" cy="10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111980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11473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8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128981</xdr:rowOff>
    </xdr:from>
    <xdr:to>
      <xdr:col>24</xdr:col>
      <xdr:colOff>114300</xdr:colOff>
      <xdr:row>72</xdr:row>
      <xdr:rowOff>59131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30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151858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15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162179</xdr:rowOff>
    </xdr:from>
    <xdr:to>
      <xdr:col>20</xdr:col>
      <xdr:colOff>38100</xdr:colOff>
      <xdr:row>71</xdr:row>
      <xdr:rowOff>92329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16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108856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1938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67208</xdr:rowOff>
    </xdr:from>
    <xdr:to>
      <xdr:col>15</xdr:col>
      <xdr:colOff>101600</xdr:colOff>
      <xdr:row>73</xdr:row>
      <xdr:rowOff>168808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58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13885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358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82194</xdr:rowOff>
    </xdr:from>
    <xdr:to>
      <xdr:col>10</xdr:col>
      <xdr:colOff>165100</xdr:colOff>
      <xdr:row>74</xdr:row>
      <xdr:rowOff>12344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59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28871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37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16510</xdr:rowOff>
    </xdr:from>
    <xdr:to>
      <xdr:col>6</xdr:col>
      <xdr:colOff>38100</xdr:colOff>
      <xdr:row>74</xdr:row>
      <xdr:rowOff>118110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70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134637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479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3187</xdr:rowOff>
    </xdr:from>
    <xdr:to>
      <xdr:col>24</xdr:col>
      <xdr:colOff>63500</xdr:colOff>
      <xdr:row>96</xdr:row>
      <xdr:rowOff>20219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462387"/>
          <a:ext cx="838200" cy="1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130402</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1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3187</xdr:rowOff>
    </xdr:from>
    <xdr:to>
      <xdr:col>19</xdr:col>
      <xdr:colOff>177800</xdr:colOff>
      <xdr:row>97</xdr:row>
      <xdr:rowOff>21780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462387"/>
          <a:ext cx="889000" cy="19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55002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51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1645</xdr:rowOff>
    </xdr:from>
    <xdr:to>
      <xdr:col>15</xdr:col>
      <xdr:colOff>50800</xdr:colOff>
      <xdr:row>97</xdr:row>
      <xdr:rowOff>21780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632295"/>
          <a:ext cx="889000" cy="2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7211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29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1645</xdr:rowOff>
    </xdr:from>
    <xdr:to>
      <xdr:col>10</xdr:col>
      <xdr:colOff>114300</xdr:colOff>
      <xdr:row>97</xdr:row>
      <xdr:rowOff>140900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632295"/>
          <a:ext cx="889000" cy="13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81005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1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113777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40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140869</xdr:rowOff>
    </xdr:from>
    <xdr:to>
      <xdr:col>24</xdr:col>
      <xdr:colOff>114300</xdr:colOff>
      <xdr:row>96</xdr:row>
      <xdr:rowOff>71019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4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163746</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28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123837</xdr:rowOff>
    </xdr:from>
    <xdr:to>
      <xdr:col>20</xdr:col>
      <xdr:colOff>38100</xdr:colOff>
      <xdr:row>96</xdr:row>
      <xdr:rowOff>53987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4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70514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18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142430</xdr:rowOff>
    </xdr:from>
    <xdr:to>
      <xdr:col>15</xdr:col>
      <xdr:colOff>101600</xdr:colOff>
      <xdr:row>97</xdr:row>
      <xdr:rowOff>72580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63707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69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122295</xdr:rowOff>
    </xdr:from>
    <xdr:to>
      <xdr:col>10</xdr:col>
      <xdr:colOff>165100</xdr:colOff>
      <xdr:row>97</xdr:row>
      <xdr:rowOff>52445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68972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35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90100</xdr:rowOff>
    </xdr:from>
    <xdr:to>
      <xdr:col>6</xdr:col>
      <xdr:colOff>38100</xdr:colOff>
      <xdr:row>98</xdr:row>
      <xdr:rowOff>20250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11377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1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113335</xdr:rowOff>
    </xdr:from>
    <xdr:to>
      <xdr:col>55</xdr:col>
      <xdr:colOff>0</xdr:colOff>
      <xdr:row>38</xdr:row>
      <xdr:rowOff>114478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2843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50106</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56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114097</xdr:rowOff>
    </xdr:from>
    <xdr:to>
      <xdr:col>50</xdr:col>
      <xdr:colOff>114300</xdr:colOff>
      <xdr:row>38</xdr:row>
      <xdr:rowOff>114478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2919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163339</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111278</xdr:rowOff>
    </xdr:from>
    <xdr:to>
      <xdr:col>45</xdr:col>
      <xdr:colOff>177800</xdr:colOff>
      <xdr:row>38</xdr:row>
      <xdr:rowOff>114097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26378"/>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163644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6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111278</xdr:rowOff>
    </xdr:from>
    <xdr:to>
      <xdr:col>41</xdr:col>
      <xdr:colOff>50800</xdr:colOff>
      <xdr:row>38</xdr:row>
      <xdr:rowOff>117221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26378"/>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153890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2125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62535</xdr:rowOff>
    </xdr:from>
    <xdr:to>
      <xdr:col>55</xdr:col>
      <xdr:colOff>50800</xdr:colOff>
      <xdr:row>38</xdr:row>
      <xdr:rowOff>164135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21912</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36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63678</xdr:rowOff>
    </xdr:from>
    <xdr:to>
      <xdr:col>50</xdr:col>
      <xdr:colOff>165100</xdr:colOff>
      <xdr:row>38</xdr:row>
      <xdr:rowOff>165278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7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10355</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35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63297</xdr:rowOff>
    </xdr:from>
    <xdr:to>
      <xdr:col>46</xdr:col>
      <xdr:colOff>38100</xdr:colOff>
      <xdr:row>38</xdr:row>
      <xdr:rowOff>164897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7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9974</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35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60478</xdr:rowOff>
    </xdr:from>
    <xdr:to>
      <xdr:col>41</xdr:col>
      <xdr:colOff>101600</xdr:colOff>
      <xdr:row>38</xdr:row>
      <xdr:rowOff>162078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7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7154</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35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66421</xdr:rowOff>
    </xdr:from>
    <xdr:to>
      <xdr:col>36</xdr:col>
      <xdr:colOff>165100</xdr:colOff>
      <xdr:row>38</xdr:row>
      <xdr:rowOff>168021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8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159148</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674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88689</xdr:rowOff>
    </xdr:from>
    <xdr:to>
      <xdr:col>55</xdr:col>
      <xdr:colOff>0</xdr:colOff>
      <xdr:row>57</xdr:row>
      <xdr:rowOff>118750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518439"/>
          <a:ext cx="838200" cy="37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130796</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90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46203</xdr:rowOff>
    </xdr:from>
    <xdr:to>
      <xdr:col>50</xdr:col>
      <xdr:colOff>114300</xdr:colOff>
      <xdr:row>57</xdr:row>
      <xdr:rowOff>118750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818853"/>
          <a:ext cx="889000" cy="7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81108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1002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46203</xdr:rowOff>
    </xdr:from>
    <xdr:to>
      <xdr:col>45</xdr:col>
      <xdr:colOff>177800</xdr:colOff>
      <xdr:row>57</xdr:row>
      <xdr:rowOff>88755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818853"/>
          <a:ext cx="889000" cy="4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104622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1004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88755</xdr:rowOff>
    </xdr:from>
    <xdr:to>
      <xdr:col>41</xdr:col>
      <xdr:colOff>50800</xdr:colOff>
      <xdr:row>57</xdr:row>
      <xdr:rowOff>106863</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861405"/>
          <a:ext cx="889000" cy="1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90808</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1003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103527</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100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37889</xdr:rowOff>
    </xdr:from>
    <xdr:to>
      <xdr:col>55</xdr:col>
      <xdr:colOff>50800</xdr:colOff>
      <xdr:row>55</xdr:row>
      <xdr:rowOff>139489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46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60766</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31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67950</xdr:rowOff>
    </xdr:from>
    <xdr:to>
      <xdr:col>50</xdr:col>
      <xdr:colOff>165100</xdr:colOff>
      <xdr:row>57</xdr:row>
      <xdr:rowOff>169550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84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14627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61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166853</xdr:rowOff>
    </xdr:from>
    <xdr:to>
      <xdr:col>46</xdr:col>
      <xdr:colOff>38100</xdr:colOff>
      <xdr:row>57</xdr:row>
      <xdr:rowOff>97003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76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113530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54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37955</xdr:rowOff>
    </xdr:from>
    <xdr:to>
      <xdr:col>41</xdr:col>
      <xdr:colOff>101600</xdr:colOff>
      <xdr:row>57</xdr:row>
      <xdr:rowOff>139555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81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156082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58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56063</xdr:rowOff>
    </xdr:from>
    <xdr:to>
      <xdr:col>36</xdr:col>
      <xdr:colOff>165100</xdr:colOff>
      <xdr:row>57</xdr:row>
      <xdr:rowOff>157663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82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2740</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60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158198</xdr:rowOff>
    </xdr:from>
    <xdr:to>
      <xdr:col>55</xdr:col>
      <xdr:colOff>0</xdr:colOff>
      <xdr:row>76</xdr:row>
      <xdr:rowOff>124613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016948"/>
          <a:ext cx="838200" cy="13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158862</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18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124613</xdr:rowOff>
    </xdr:from>
    <xdr:to>
      <xdr:col>50</xdr:col>
      <xdr:colOff>114300</xdr:colOff>
      <xdr:row>76</xdr:row>
      <xdr:rowOff>151625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154813"/>
          <a:ext cx="889000" cy="2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112019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3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151625</xdr:rowOff>
    </xdr:from>
    <xdr:to>
      <xdr:col>45</xdr:col>
      <xdr:colOff>177800</xdr:colOff>
      <xdr:row>76</xdr:row>
      <xdr:rowOff>163285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181825"/>
          <a:ext cx="889000" cy="1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70356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27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163285</xdr:rowOff>
    </xdr:from>
    <xdr:to>
      <xdr:col>41</xdr:col>
      <xdr:colOff>50800</xdr:colOff>
      <xdr:row>77</xdr:row>
      <xdr:rowOff>11303</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193485"/>
          <a:ext cx="889000" cy="1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24807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3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37400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4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107397</xdr:rowOff>
    </xdr:from>
    <xdr:to>
      <xdr:col>55</xdr:col>
      <xdr:colOff>50800</xdr:colOff>
      <xdr:row>76</xdr:row>
      <xdr:rowOff>37548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9661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130274</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81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73813</xdr:rowOff>
    </xdr:from>
    <xdr:to>
      <xdr:col>50</xdr:col>
      <xdr:colOff>165100</xdr:colOff>
      <xdr:row>77</xdr:row>
      <xdr:rowOff>3963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10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20490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87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100825</xdr:rowOff>
    </xdr:from>
    <xdr:to>
      <xdr:col>46</xdr:col>
      <xdr:colOff>38100</xdr:colOff>
      <xdr:row>77</xdr:row>
      <xdr:rowOff>30975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1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47503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90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112485</xdr:rowOff>
    </xdr:from>
    <xdr:to>
      <xdr:col>41</xdr:col>
      <xdr:colOff>101600</xdr:colOff>
      <xdr:row>77</xdr:row>
      <xdr:rowOff>42635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1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59161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91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131953</xdr:rowOff>
    </xdr:from>
    <xdr:to>
      <xdr:col>36</xdr:col>
      <xdr:colOff>165100</xdr:colOff>
      <xdr:row>77</xdr:row>
      <xdr:rowOff>62103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16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78630</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93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124079</xdr:rowOff>
    </xdr:from>
    <xdr:to>
      <xdr:col>55</xdr:col>
      <xdr:colOff>0</xdr:colOff>
      <xdr:row>98</xdr:row>
      <xdr:rowOff>30372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754729"/>
          <a:ext cx="838200" cy="7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42760</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33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17571</xdr:rowOff>
    </xdr:from>
    <xdr:to>
      <xdr:col>50</xdr:col>
      <xdr:colOff>114300</xdr:colOff>
      <xdr:row>98</xdr:row>
      <xdr:rowOff>30372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819671"/>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152240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156787</xdr:rowOff>
    </xdr:from>
    <xdr:to>
      <xdr:col>45</xdr:col>
      <xdr:colOff>177800</xdr:colOff>
      <xdr:row>98</xdr:row>
      <xdr:rowOff>17571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787437"/>
          <a:ext cx="889000" cy="3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153592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156787</xdr:rowOff>
    </xdr:from>
    <xdr:to>
      <xdr:col>41</xdr:col>
      <xdr:colOff>50800</xdr:colOff>
      <xdr:row>97</xdr:row>
      <xdr:rowOff>157265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787437"/>
          <a:ext cx="889000" cy="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169136</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73279</xdr:rowOff>
    </xdr:from>
    <xdr:to>
      <xdr:col>55</xdr:col>
      <xdr:colOff>50800</xdr:colOff>
      <xdr:row>98</xdr:row>
      <xdr:rowOff>3429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0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51706</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8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151022</xdr:rowOff>
    </xdr:from>
    <xdr:to>
      <xdr:col>50</xdr:col>
      <xdr:colOff>165100</xdr:colOff>
      <xdr:row>98</xdr:row>
      <xdr:rowOff>81172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72299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7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138221</xdr:rowOff>
    </xdr:from>
    <xdr:to>
      <xdr:col>46</xdr:col>
      <xdr:colOff>38100</xdr:colOff>
      <xdr:row>98</xdr:row>
      <xdr:rowOff>68371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59498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6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105987</xdr:rowOff>
    </xdr:from>
    <xdr:to>
      <xdr:col>41</xdr:col>
      <xdr:colOff>101600</xdr:colOff>
      <xdr:row>98</xdr:row>
      <xdr:rowOff>36137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3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27264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2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106465</xdr:rowOff>
    </xdr:from>
    <xdr:to>
      <xdr:col>36</xdr:col>
      <xdr:colOff>165100</xdr:colOff>
      <xdr:row>98</xdr:row>
      <xdr:rowOff>36615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27742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2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61347</xdr:rowOff>
    </xdr:from>
    <xdr:to>
      <xdr:col>85</xdr:col>
      <xdr:colOff>127000</xdr:colOff>
      <xdr:row>34</xdr:row>
      <xdr:rowOff>127470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5890647"/>
          <a:ext cx="838200" cy="6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100360</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01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15113</xdr:rowOff>
    </xdr:from>
    <xdr:to>
      <xdr:col>81</xdr:col>
      <xdr:colOff>50800</xdr:colOff>
      <xdr:row>34</xdr:row>
      <xdr:rowOff>61347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5844413"/>
          <a:ext cx="889000" cy="4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33380</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0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15113</xdr:rowOff>
    </xdr:from>
    <xdr:to>
      <xdr:col>76</xdr:col>
      <xdr:colOff>114300</xdr:colOff>
      <xdr:row>35</xdr:row>
      <xdr:rowOff>26486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5844413"/>
          <a:ext cx="889000" cy="18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12977</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18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119126</xdr:rowOff>
    </xdr:from>
    <xdr:to>
      <xdr:col>71</xdr:col>
      <xdr:colOff>177800</xdr:colOff>
      <xdr:row>35</xdr:row>
      <xdr:rowOff>26486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5948426"/>
          <a:ext cx="889000" cy="7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28294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0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68413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4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76670</xdr:rowOff>
    </xdr:from>
    <xdr:to>
      <xdr:col>85</xdr:col>
      <xdr:colOff>177800</xdr:colOff>
      <xdr:row>35</xdr:row>
      <xdr:rowOff>6820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90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99547</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75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10547</xdr:rowOff>
    </xdr:from>
    <xdr:to>
      <xdr:col>81</xdr:col>
      <xdr:colOff>101600</xdr:colOff>
      <xdr:row>34</xdr:row>
      <xdr:rowOff>112147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583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128674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61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135763</xdr:rowOff>
    </xdr:from>
    <xdr:to>
      <xdr:col>76</xdr:col>
      <xdr:colOff>165100</xdr:colOff>
      <xdr:row>34</xdr:row>
      <xdr:rowOff>65913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579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82440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56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147136</xdr:rowOff>
    </xdr:from>
    <xdr:to>
      <xdr:col>72</xdr:col>
      <xdr:colOff>38100</xdr:colOff>
      <xdr:row>35</xdr:row>
      <xdr:rowOff>77286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597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93813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7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68326</xdr:rowOff>
    </xdr:from>
    <xdr:to>
      <xdr:col>67</xdr:col>
      <xdr:colOff>101600</xdr:colOff>
      <xdr:row>34</xdr:row>
      <xdr:rowOff>169926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58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15003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6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127419</xdr:rowOff>
    </xdr:from>
    <xdr:to>
      <xdr:col>85</xdr:col>
      <xdr:colOff>127000</xdr:colOff>
      <xdr:row>58</xdr:row>
      <xdr:rowOff>6604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728619"/>
          <a:ext cx="838200" cy="22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127419</xdr:rowOff>
    </xdr:from>
    <xdr:to>
      <xdr:col>81</xdr:col>
      <xdr:colOff>50800</xdr:colOff>
      <xdr:row>56</xdr:row>
      <xdr:rowOff>164427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28619"/>
          <a:ext cx="889000" cy="3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157332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92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164427</xdr:rowOff>
    </xdr:from>
    <xdr:to>
      <xdr:col>76</xdr:col>
      <xdr:colOff>114300</xdr:colOff>
      <xdr:row>58</xdr:row>
      <xdr:rowOff>1422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65627"/>
          <a:ext cx="889000" cy="17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91876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86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1422</xdr:rowOff>
    </xdr:from>
    <xdr:to>
      <xdr:col>71</xdr:col>
      <xdr:colOff>177800</xdr:colOff>
      <xdr:row>58</xdr:row>
      <xdr:rowOff>70968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945522"/>
          <a:ext cx="889000" cy="6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155846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5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61320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6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127254</xdr:rowOff>
    </xdr:from>
    <xdr:to>
      <xdr:col>85</xdr:col>
      <xdr:colOff>177800</xdr:colOff>
      <xdr:row>58</xdr:row>
      <xdr:rowOff>57404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9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105681</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8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76619</xdr:rowOff>
    </xdr:from>
    <xdr:to>
      <xdr:col>81</xdr:col>
      <xdr:colOff>101600</xdr:colOff>
      <xdr:row>57</xdr:row>
      <xdr:rowOff>6769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7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23296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45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113627</xdr:rowOff>
    </xdr:from>
    <xdr:to>
      <xdr:col>76</xdr:col>
      <xdr:colOff>165100</xdr:colOff>
      <xdr:row>57</xdr:row>
      <xdr:rowOff>43777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1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60304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4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122072</xdr:rowOff>
    </xdr:from>
    <xdr:to>
      <xdr:col>72</xdr:col>
      <xdr:colOff>38100</xdr:colOff>
      <xdr:row>58</xdr:row>
      <xdr:rowOff>52222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9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43349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8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20168</xdr:rowOff>
    </xdr:from>
    <xdr:to>
      <xdr:col>67</xdr:col>
      <xdr:colOff>101600</xdr:colOff>
      <xdr:row>58</xdr:row>
      <xdr:rowOff>121768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9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112895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1005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42659</xdr:rowOff>
    </xdr:from>
    <xdr:to>
      <xdr:col>85</xdr:col>
      <xdr:colOff>127000</xdr:colOff>
      <xdr:row>78</xdr:row>
      <xdr:rowOff>69520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415759"/>
          <a:ext cx="8382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10313</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83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7592</xdr:rowOff>
    </xdr:from>
    <xdr:to>
      <xdr:col>81</xdr:col>
      <xdr:colOff>50800</xdr:colOff>
      <xdr:row>78</xdr:row>
      <xdr:rowOff>42659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380692"/>
          <a:ext cx="889000" cy="3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126855</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49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1329</xdr:rowOff>
    </xdr:from>
    <xdr:to>
      <xdr:col>76</xdr:col>
      <xdr:colOff>114300</xdr:colOff>
      <xdr:row>78</xdr:row>
      <xdr:rowOff>7592</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374429"/>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82987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4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1329</xdr:rowOff>
    </xdr:from>
    <xdr:to>
      <xdr:col>71</xdr:col>
      <xdr:colOff>177800</xdr:colOff>
      <xdr:row>78</xdr:row>
      <xdr:rowOff>53998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374429"/>
          <a:ext cx="889000" cy="5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105411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47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131861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5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18720</xdr:rowOff>
    </xdr:from>
    <xdr:to>
      <xdr:col>85</xdr:col>
      <xdr:colOff>177800</xdr:colOff>
      <xdr:row>78</xdr:row>
      <xdr:rowOff>120320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3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149547</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17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163309</xdr:rowOff>
    </xdr:from>
    <xdr:to>
      <xdr:col>81</xdr:col>
      <xdr:colOff>101600</xdr:colOff>
      <xdr:row>78</xdr:row>
      <xdr:rowOff>93459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36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109986</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14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128242</xdr:rowOff>
    </xdr:from>
    <xdr:to>
      <xdr:col>76</xdr:col>
      <xdr:colOff>165100</xdr:colOff>
      <xdr:row>78</xdr:row>
      <xdr:rowOff>58392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32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74919</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10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121979</xdr:rowOff>
    </xdr:from>
    <xdr:to>
      <xdr:col>72</xdr:col>
      <xdr:colOff>38100</xdr:colOff>
      <xdr:row>78</xdr:row>
      <xdr:rowOff>52129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32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68656</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09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3198</xdr:rowOff>
    </xdr:from>
    <xdr:to>
      <xdr:col>67</xdr:col>
      <xdr:colOff>101600</xdr:colOff>
      <xdr:row>78</xdr:row>
      <xdr:rowOff>104798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37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121325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15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35001</xdr:rowOff>
    </xdr:from>
    <xdr:to>
      <xdr:col>85</xdr:col>
      <xdr:colOff>127000</xdr:colOff>
      <xdr:row>96</xdr:row>
      <xdr:rowOff>53158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494201"/>
          <a:ext cx="8382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51280</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167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53158</xdr:rowOff>
    </xdr:from>
    <xdr:to>
      <xdr:col>81</xdr:col>
      <xdr:colOff>50800</xdr:colOff>
      <xdr:row>96</xdr:row>
      <xdr:rowOff>63576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512358"/>
          <a:ext cx="8890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141991</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0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50628</xdr:rowOff>
    </xdr:from>
    <xdr:to>
      <xdr:col>76</xdr:col>
      <xdr:colOff>114300</xdr:colOff>
      <xdr:row>96</xdr:row>
      <xdr:rowOff>63576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509828"/>
          <a:ext cx="889000" cy="1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32213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2197</xdr:rowOff>
    </xdr:from>
    <xdr:to>
      <xdr:col>71</xdr:col>
      <xdr:colOff>177800</xdr:colOff>
      <xdr:row>96</xdr:row>
      <xdr:rowOff>50628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461397"/>
          <a:ext cx="889000" cy="4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21567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11771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155651</xdr:rowOff>
    </xdr:from>
    <xdr:to>
      <xdr:col>85</xdr:col>
      <xdr:colOff>177800</xdr:colOff>
      <xdr:row>96</xdr:row>
      <xdr:rowOff>85801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44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134078</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42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2358</xdr:rowOff>
    </xdr:from>
    <xdr:to>
      <xdr:col>81</xdr:col>
      <xdr:colOff>101600</xdr:colOff>
      <xdr:row>96</xdr:row>
      <xdr:rowOff>103958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46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95085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55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12776</xdr:rowOff>
    </xdr:from>
    <xdr:to>
      <xdr:col>76</xdr:col>
      <xdr:colOff>165100</xdr:colOff>
      <xdr:row>96</xdr:row>
      <xdr:rowOff>114376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47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105503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56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171278</xdr:rowOff>
    </xdr:from>
    <xdr:to>
      <xdr:col>72</xdr:col>
      <xdr:colOff>38100</xdr:colOff>
      <xdr:row>96</xdr:row>
      <xdr:rowOff>101428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92555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55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122847</xdr:rowOff>
    </xdr:from>
    <xdr:to>
      <xdr:col>67</xdr:col>
      <xdr:colOff>101600</xdr:colOff>
      <xdr:row>96</xdr:row>
      <xdr:rowOff>52997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41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44124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50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・構成項目のうち、民生費が大部分を占めており、住民一人当たりの歳出決算額は２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１７，３４４</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円となっている。特に、民生費の６</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当たる扶助費が類似団体平均を大きく上回っており、子ども・子育て支援新制度における教育・保育給付費負担金や医療費助成事業などの単独事業に多額の経費を要していることがその要因である。また、昨年度より大きく</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している理由については、子育て世帯等臨時特別給付金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住民税非課税世帯等臨時特別給付金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の減に</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よるものである。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・構成項目のうち、次いで総務費が多く占めており、住民一人当たりの歳出決算額は１５</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４，２９７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農林水産業</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費の歳出決算額は住民一人当たり</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４２，６２４</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円で、類似団体平均を上回っている。また、昨年度より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増加している理由については、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木材加工流通施設等の施設整備</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に要</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する普通建設事業費が増加</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していることがその要因である</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佐賀県伊万里市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年度は、歳入において、市税や地方</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譲与</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税、地方消費税交付金等が増加し、財政調整基金からの取崩を行っておらず、歳出において、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普通建設事業費</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等が減少し、財政調整基金への積立を行った結果、実質単年度収支が黒字となった。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市税などの大幅な増収による一般財源の確保は厳しい状況であることから、収納率向上対策の取組を一層推進して税収を確保するとともに、徹底した歳出削減を図ることで、基金残高の維持・増加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佐賀県伊万里市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前年度に引き続き、令和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年度も各特別会計において黒字であったため、連結決算による実質赤字は生じていない。</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黒字額は一般会計や介護保険特別会計が大きく増加しているものの全体としてはほぼ横ばいとなっており、今後も使用料や保険料（税）の見直しや、歳出の抑制などにより、各会計の経営の健全化を図ることと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34869763</v>
      </c>
      <c r="BO4" s="449"/>
      <c r="BP4" s="449"/>
      <c r="BQ4" s="449"/>
      <c r="BR4" s="449"/>
      <c r="BS4" s="449"/>
      <c r="BT4" s="449"/>
      <c r="BU4" s="450"/>
      <c r="BV4" s="448">
        <v>34703467</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8.4</v>
      </c>
      <c r="CU4" s="589"/>
      <c r="CV4" s="589"/>
      <c r="CW4" s="589"/>
      <c r="CX4" s="589"/>
      <c r="CY4" s="589"/>
      <c r="CZ4" s="589"/>
      <c r="DA4" s="590"/>
      <c r="DB4" s="588">
        <v>4.7</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33601363</v>
      </c>
      <c r="BO5" s="420"/>
      <c r="BP5" s="420"/>
      <c r="BQ5" s="420"/>
      <c r="BR5" s="420"/>
      <c r="BS5" s="420"/>
      <c r="BT5" s="420"/>
      <c r="BU5" s="421"/>
      <c r="BV5" s="419">
        <v>33934310</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84.9</v>
      </c>
      <c r="CU5" s="417"/>
      <c r="CV5" s="417"/>
      <c r="CW5" s="417"/>
      <c r="CX5" s="417"/>
      <c r="CY5" s="417"/>
      <c r="CZ5" s="417"/>
      <c r="DA5" s="418"/>
      <c r="DB5" s="416">
        <v>84</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1268400</v>
      </c>
      <c r="BO6" s="420"/>
      <c r="BP6" s="420"/>
      <c r="BQ6" s="420"/>
      <c r="BR6" s="420"/>
      <c r="BS6" s="420"/>
      <c r="BT6" s="420"/>
      <c r="BU6" s="421"/>
      <c r="BV6" s="419">
        <v>769157</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86.3</v>
      </c>
      <c r="CU6" s="563"/>
      <c r="CV6" s="563"/>
      <c r="CW6" s="563"/>
      <c r="CX6" s="563"/>
      <c r="CY6" s="563"/>
      <c r="CZ6" s="563"/>
      <c r="DA6" s="564"/>
      <c r="DB6" s="562">
        <v>87.9</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28505</v>
      </c>
      <c r="BO7" s="420"/>
      <c r="BP7" s="420"/>
      <c r="BQ7" s="420"/>
      <c r="BR7" s="420"/>
      <c r="BS7" s="420"/>
      <c r="BT7" s="420"/>
      <c r="BU7" s="421"/>
      <c r="BV7" s="419">
        <v>47445</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14713744</v>
      </c>
      <c r="CU7" s="420"/>
      <c r="CV7" s="420"/>
      <c r="CW7" s="420"/>
      <c r="CX7" s="420"/>
      <c r="CY7" s="420"/>
      <c r="CZ7" s="420"/>
      <c r="DA7" s="421"/>
      <c r="DB7" s="419">
        <v>15354627</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96</v>
      </c>
      <c r="AV8" s="478"/>
      <c r="AW8" s="478"/>
      <c r="AX8" s="478"/>
      <c r="AY8" s="433" t="s">
        <v>111</v>
      </c>
      <c r="AZ8" s="434"/>
      <c r="BA8" s="434"/>
      <c r="BB8" s="434"/>
      <c r="BC8" s="434"/>
      <c r="BD8" s="434"/>
      <c r="BE8" s="434"/>
      <c r="BF8" s="434"/>
      <c r="BG8" s="434"/>
      <c r="BH8" s="434"/>
      <c r="BI8" s="434"/>
      <c r="BJ8" s="434"/>
      <c r="BK8" s="434"/>
      <c r="BL8" s="434"/>
      <c r="BM8" s="435"/>
      <c r="BN8" s="419">
        <v>1239895</v>
      </c>
      <c r="BO8" s="420"/>
      <c r="BP8" s="420"/>
      <c r="BQ8" s="420"/>
      <c r="BR8" s="420"/>
      <c r="BS8" s="420"/>
      <c r="BT8" s="420"/>
      <c r="BU8" s="421"/>
      <c r="BV8" s="419">
        <v>721712</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0.56999999999999995</v>
      </c>
      <c r="CU8" s="523"/>
      <c r="CV8" s="523"/>
      <c r="CW8" s="523"/>
      <c r="CX8" s="523"/>
      <c r="CY8" s="523"/>
      <c r="CZ8" s="523"/>
      <c r="DA8" s="524"/>
      <c r="DB8" s="522">
        <v>0.56999999999999995</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52629</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518183</v>
      </c>
      <c r="BO9" s="420"/>
      <c r="BP9" s="420"/>
      <c r="BQ9" s="420"/>
      <c r="BR9" s="420"/>
      <c r="BS9" s="420"/>
      <c r="BT9" s="420"/>
      <c r="BU9" s="421"/>
      <c r="BV9" s="419">
        <v>398736</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9.8000000000000007</v>
      </c>
      <c r="CU9" s="417"/>
      <c r="CV9" s="417"/>
      <c r="CW9" s="417"/>
      <c r="CX9" s="417"/>
      <c r="CY9" s="417"/>
      <c r="CZ9" s="417"/>
      <c r="DA9" s="418"/>
      <c r="DB9" s="416">
        <v>9.9</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55238</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96</v>
      </c>
      <c r="AV10" s="478"/>
      <c r="AW10" s="478"/>
      <c r="AX10" s="478"/>
      <c r="AY10" s="433" t="s">
        <v>122</v>
      </c>
      <c r="AZ10" s="434"/>
      <c r="BA10" s="434"/>
      <c r="BB10" s="434"/>
      <c r="BC10" s="434"/>
      <c r="BD10" s="434"/>
      <c r="BE10" s="434"/>
      <c r="BF10" s="434"/>
      <c r="BG10" s="434"/>
      <c r="BH10" s="434"/>
      <c r="BI10" s="434"/>
      <c r="BJ10" s="434"/>
      <c r="BK10" s="434"/>
      <c r="BL10" s="434"/>
      <c r="BM10" s="435"/>
      <c r="BN10" s="419">
        <v>487126</v>
      </c>
      <c r="BO10" s="420"/>
      <c r="BP10" s="420"/>
      <c r="BQ10" s="420"/>
      <c r="BR10" s="420"/>
      <c r="BS10" s="420"/>
      <c r="BT10" s="420"/>
      <c r="BU10" s="421"/>
      <c r="BV10" s="419">
        <v>786979</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96</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52721</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140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141</v>
      </c>
      <c r="N13" s="504"/>
      <c r="O13" s="504"/>
      <c r="P13" s="504"/>
      <c r="Q13" s="505"/>
      <c r="R13" s="506">
        <v>52132</v>
      </c>
      <c r="S13" s="507"/>
      <c r="T13" s="507"/>
      <c r="U13" s="507"/>
      <c r="V13" s="508"/>
      <c r="W13" s="509" t="s">
        <v>142</v>
      </c>
      <c r="X13" s="405"/>
      <c r="Y13" s="405"/>
      <c r="Z13" s="405"/>
      <c r="AA13" s="405"/>
      <c r="AB13" s="406"/>
      <c r="AC13" s="372">
        <v>2123</v>
      </c>
      <c r="AD13" s="373"/>
      <c r="AE13" s="373"/>
      <c r="AF13" s="373"/>
      <c r="AG13" s="374"/>
      <c r="AH13" s="372">
        <v>2582</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1005309</v>
      </c>
      <c r="BO13" s="420"/>
      <c r="BP13" s="420"/>
      <c r="BQ13" s="420"/>
      <c r="BR13" s="420"/>
      <c r="BS13" s="420"/>
      <c r="BT13" s="420"/>
      <c r="BU13" s="421"/>
      <c r="BV13" s="419">
        <v>1185715</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8.5</v>
      </c>
      <c r="CU13" s="417"/>
      <c r="CV13" s="417"/>
      <c r="CW13" s="417"/>
      <c r="CX13" s="417"/>
      <c r="CY13" s="417"/>
      <c r="CZ13" s="417"/>
      <c r="DA13" s="418"/>
      <c r="DB13" s="416">
        <v>9.6</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147</v>
      </c>
      <c r="M14" s="546"/>
      <c r="N14" s="546"/>
      <c r="O14" s="546"/>
      <c r="P14" s="546"/>
      <c r="Q14" s="547"/>
      <c r="R14" s="506">
        <v>53336</v>
      </c>
      <c r="S14" s="507"/>
      <c r="T14" s="507"/>
      <c r="U14" s="507"/>
      <c r="V14" s="508"/>
      <c r="W14" s="510"/>
      <c r="X14" s="408"/>
      <c r="Y14" s="408"/>
      <c r="Z14" s="408"/>
      <c r="AA14" s="408"/>
      <c r="AB14" s="409"/>
      <c r="AC14" s="499">
        <v>7.9</v>
      </c>
      <c r="AD14" s="500"/>
      <c r="AE14" s="500"/>
      <c r="AF14" s="500"/>
      <c r="AG14" s="501"/>
      <c r="AH14" s="499">
        <v>9.3000000000000007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33.5</v>
      </c>
      <c r="CU14" s="517"/>
      <c r="CV14" s="517"/>
      <c r="CW14" s="517"/>
      <c r="CX14" s="517"/>
      <c r="CY14" s="517"/>
      <c r="CZ14" s="517"/>
      <c r="DA14" s="518"/>
      <c r="DB14" s="516">
        <v>35</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149</v>
      </c>
      <c r="N15" s="504"/>
      <c r="O15" s="504"/>
      <c r="P15" s="504"/>
      <c r="Q15" s="505"/>
      <c r="R15" s="506">
        <v>52840</v>
      </c>
      <c r="S15" s="507"/>
      <c r="T15" s="507"/>
      <c r="U15" s="507"/>
      <c r="V15" s="508"/>
      <c r="W15" s="509" t="s">
        <v>150</v>
      </c>
      <c r="X15" s="405"/>
      <c r="Y15" s="405"/>
      <c r="Z15" s="405"/>
      <c r="AA15" s="405"/>
      <c r="AB15" s="406"/>
      <c r="AC15" s="372">
        <v>8526</v>
      </c>
      <c r="AD15" s="373"/>
      <c r="AE15" s="373"/>
      <c r="AF15" s="373"/>
      <c r="AG15" s="374"/>
      <c r="AH15" s="372">
        <v>8891</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7168816</v>
      </c>
      <c r="BO15" s="449"/>
      <c r="BP15" s="449"/>
      <c r="BQ15" s="449"/>
      <c r="BR15" s="449"/>
      <c r="BS15" s="449"/>
      <c r="BT15" s="449"/>
      <c r="BU15" s="450"/>
      <c r="BV15" s="448">
        <v>6896215</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31.9</v>
      </c>
      <c r="AD16" s="500"/>
      <c r="AE16" s="500"/>
      <c r="AF16" s="500"/>
      <c r="AG16" s="501"/>
      <c r="AH16" s="499">
        <v>32</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12568558</v>
      </c>
      <c r="BO16" s="420"/>
      <c r="BP16" s="420"/>
      <c r="BQ16" s="420"/>
      <c r="BR16" s="420"/>
      <c r="BS16" s="420"/>
      <c r="BT16" s="420"/>
      <c r="BU16" s="421"/>
      <c r="BV16" s="419">
        <v>12606078</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16061</v>
      </c>
      <c r="AD17" s="373"/>
      <c r="AE17" s="373"/>
      <c r="AF17" s="373"/>
      <c r="AG17" s="374"/>
      <c r="AH17" s="372">
        <v>16304</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9059901</v>
      </c>
      <c r="BO17" s="420"/>
      <c r="BP17" s="420"/>
      <c r="BQ17" s="420"/>
      <c r="BR17" s="420"/>
      <c r="BS17" s="420"/>
      <c r="BT17" s="420"/>
      <c r="BU17" s="421"/>
      <c r="BV17" s="419">
        <v>8699770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160</v>
      </c>
      <c r="C18" s="470"/>
      <c r="D18" s="470"/>
      <c r="E18" s="471"/>
      <c r="F18" s="471"/>
      <c r="G18" s="471"/>
      <c r="H18" s="471"/>
      <c r="I18" s="471"/>
      <c r="J18" s="471"/>
      <c r="K18" s="471"/>
      <c r="L18" s="472">
        <v>255.25</v>
      </c>
      <c r="M18" s="472"/>
      <c r="N18" s="472"/>
      <c r="O18" s="472"/>
      <c r="P18" s="472"/>
      <c r="Q18" s="472"/>
      <c r="R18" s="473"/>
      <c r="S18" s="473"/>
      <c r="T18" s="473"/>
      <c r="U18" s="473"/>
      <c r="V18" s="474"/>
      <c r="W18" s="490"/>
      <c r="X18" s="491"/>
      <c r="Y18" s="491"/>
      <c r="Z18" s="491"/>
      <c r="AA18" s="491"/>
      <c r="AB18" s="515"/>
      <c r="AC18" s="389">
        <v>60.1</v>
      </c>
      <c r="AD18" s="390"/>
      <c r="AE18" s="390"/>
      <c r="AF18" s="390"/>
      <c r="AG18" s="475"/>
      <c r="AH18" s="389">
        <v>58.7</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13138314</v>
      </c>
      <c r="BO18" s="420"/>
      <c r="BP18" s="420"/>
      <c r="BQ18" s="420"/>
      <c r="BR18" s="420"/>
      <c r="BS18" s="420"/>
      <c r="BT18" s="420"/>
      <c r="BU18" s="421"/>
      <c r="BV18" s="419">
        <v>13019821</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162</v>
      </c>
      <c r="C19" s="470"/>
      <c r="D19" s="470"/>
      <c r="E19" s="471"/>
      <c r="F19" s="471"/>
      <c r="G19" s="471"/>
      <c r="H19" s="471"/>
      <c r="I19" s="471"/>
      <c r="J19" s="471"/>
      <c r="K19" s="471"/>
      <c r="L19" s="479">
        <v>206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18220051</v>
      </c>
      <c r="BO19" s="420"/>
      <c r="BP19" s="420"/>
      <c r="BQ19" s="420"/>
      <c r="BR19" s="420"/>
      <c r="BS19" s="420"/>
      <c r="BT19" s="420"/>
      <c r="BU19" s="421"/>
      <c r="BV19" s="419">
        <v>17782254</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164</v>
      </c>
      <c r="C20" s="470"/>
      <c r="D20" s="470"/>
      <c r="E20" s="471"/>
      <c r="F20" s="471"/>
      <c r="G20" s="471"/>
      <c r="H20" s="471"/>
      <c r="I20" s="471"/>
      <c r="J20" s="471"/>
      <c r="K20" s="471"/>
      <c r="L20" s="479">
        <v>19984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21267870</v>
      </c>
      <c r="BO22" s="449"/>
      <c r="BP22" s="449"/>
      <c r="BQ22" s="449"/>
      <c r="BR22" s="449"/>
      <c r="BS22" s="449"/>
      <c r="BT22" s="449"/>
      <c r="BU22" s="450"/>
      <c r="BV22" s="448">
        <v>21729725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19965836</v>
      </c>
      <c r="BO23" s="420"/>
      <c r="BP23" s="420"/>
      <c r="BQ23" s="420"/>
      <c r="BR23" s="420"/>
      <c r="BS23" s="420"/>
      <c r="BT23" s="420"/>
      <c r="BU23" s="421"/>
      <c r="BV23" s="419">
        <v>20341336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174</v>
      </c>
      <c r="F24" s="376"/>
      <c r="G24" s="376"/>
      <c r="H24" s="376"/>
      <c r="I24" s="376"/>
      <c r="J24" s="376"/>
      <c r="K24" s="377"/>
      <c r="L24" s="372">
        <v>1</v>
      </c>
      <c r="M24" s="373"/>
      <c r="N24" s="373"/>
      <c r="O24" s="373"/>
      <c r="P24" s="374"/>
      <c r="Q24" s="372">
        <v>9460</v>
      </c>
      <c r="R24" s="373"/>
      <c r="S24" s="373"/>
      <c r="T24" s="373"/>
      <c r="U24" s="373"/>
      <c r="V24" s="374"/>
      <c r="W24" s="462"/>
      <c r="X24" s="399"/>
      <c r="Y24" s="400"/>
      <c r="Z24" s="375" t="s">
        <v>175</v>
      </c>
      <c r="AA24" s="376"/>
      <c r="AB24" s="376"/>
      <c r="AC24" s="376"/>
      <c r="AD24" s="376"/>
      <c r="AE24" s="376"/>
      <c r="AF24" s="376"/>
      <c r="AG24" s="377"/>
      <c r="AH24" s="372">
        <v>401</v>
      </c>
      <c r="AI24" s="373"/>
      <c r="AJ24" s="373"/>
      <c r="AK24" s="373"/>
      <c r="AL24" s="374"/>
      <c r="AM24" s="372">
        <v>1245907</v>
      </c>
      <c r="AN24" s="373"/>
      <c r="AO24" s="373"/>
      <c r="AP24" s="373"/>
      <c r="AQ24" s="373"/>
      <c r="AR24" s="374"/>
      <c r="AS24" s="372">
        <v>3107</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11139074</v>
      </c>
      <c r="BO24" s="420"/>
      <c r="BP24" s="420"/>
      <c r="BQ24" s="420"/>
      <c r="BR24" s="420"/>
      <c r="BS24" s="420"/>
      <c r="BT24" s="420"/>
      <c r="BU24" s="421"/>
      <c r="BV24" s="419">
        <v>11026914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177</v>
      </c>
      <c r="F25" s="376"/>
      <c r="G25" s="376"/>
      <c r="H25" s="376"/>
      <c r="I25" s="376"/>
      <c r="J25" s="376"/>
      <c r="K25" s="377"/>
      <c r="L25" s="372">
        <v>1</v>
      </c>
      <c r="M25" s="373"/>
      <c r="N25" s="373"/>
      <c r="O25" s="373"/>
      <c r="P25" s="374"/>
      <c r="Q25" s="372">
        <v>7550</v>
      </c>
      <c r="R25" s="373"/>
      <c r="S25" s="373"/>
      <c r="T25" s="373"/>
      <c r="U25" s="373"/>
      <c r="V25" s="374"/>
      <c r="W25" s="462"/>
      <c r="X25" s="399"/>
      <c r="Y25" s="400"/>
      <c r="Z25" s="375" t="s">
        <v>178</v>
      </c>
      <c r="AA25" s="376"/>
      <c r="AB25" s="376"/>
      <c r="AC25" s="376"/>
      <c r="AD25" s="376"/>
      <c r="AE25" s="376"/>
      <c r="AF25" s="376"/>
      <c r="AG25" s="377"/>
      <c r="AH25" s="372" t="s">
        <v>179</v>
      </c>
      <c r="AI25" s="373"/>
      <c r="AJ25" s="373"/>
      <c r="AK25" s="373"/>
      <c r="AL25" s="374"/>
      <c r="AM25" s="372" t="s">
        <v>180</v>
      </c>
      <c r="AN25" s="373"/>
      <c r="AO25" s="373"/>
      <c r="AP25" s="373"/>
      <c r="AQ25" s="373"/>
      <c r="AR25" s="374"/>
      <c r="AS25" s="372" t="s">
        <v>179</v>
      </c>
      <c r="AT25" s="373"/>
      <c r="AU25" s="373"/>
      <c r="AV25" s="373"/>
      <c r="AW25" s="373"/>
      <c r="AX25" s="432"/>
      <c r="AY25" s="445" t="s">
        <v>181</v>
      </c>
      <c r="AZ25" s="446"/>
      <c r="BA25" s="446"/>
      <c r="BB25" s="446"/>
      <c r="BC25" s="446"/>
      <c r="BD25" s="446"/>
      <c r="BE25" s="446"/>
      <c r="BF25" s="446"/>
      <c r="BG25" s="446"/>
      <c r="BH25" s="446"/>
      <c r="BI25" s="446"/>
      <c r="BJ25" s="446"/>
      <c r="BK25" s="446"/>
      <c r="BL25" s="446"/>
      <c r="BM25" s="447"/>
      <c r="BN25" s="448">
        <v>5343671</v>
      </c>
      <c r="BO25" s="449"/>
      <c r="BP25" s="449"/>
      <c r="BQ25" s="449"/>
      <c r="BR25" s="449"/>
      <c r="BS25" s="449"/>
      <c r="BT25" s="449"/>
      <c r="BU25" s="450"/>
      <c r="BV25" s="448">
        <v>3983627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182</v>
      </c>
      <c r="F26" s="376"/>
      <c r="G26" s="376"/>
      <c r="H26" s="376"/>
      <c r="I26" s="376"/>
      <c r="J26" s="376"/>
      <c r="K26" s="377"/>
      <c r="L26" s="372">
        <v>1</v>
      </c>
      <c r="M26" s="373"/>
      <c r="N26" s="373"/>
      <c r="O26" s="373"/>
      <c r="P26" s="374"/>
      <c r="Q26" s="372">
        <v>6780</v>
      </c>
      <c r="R26" s="373"/>
      <c r="S26" s="373"/>
      <c r="T26" s="373"/>
      <c r="U26" s="373"/>
      <c r="V26" s="374"/>
      <c r="W26" s="462"/>
      <c r="X26" s="399"/>
      <c r="Y26" s="400"/>
      <c r="Z26" s="375" t="s">
        <v>183</v>
      </c>
      <c r="AA26" s="430"/>
      <c r="AB26" s="430"/>
      <c r="AC26" s="430"/>
      <c r="AD26" s="430"/>
      <c r="AE26" s="430"/>
      <c r="AF26" s="430"/>
      <c r="AG26" s="431"/>
      <c r="AH26" s="372">
        <v>19</v>
      </c>
      <c r="AI26" s="373"/>
      <c r="AJ26" s="373"/>
      <c r="AK26" s="373"/>
      <c r="AL26" s="374"/>
      <c r="AM26" s="372">
        <v>68704</v>
      </c>
      <c r="AN26" s="373"/>
      <c r="AO26" s="373"/>
      <c r="AP26" s="373"/>
      <c r="AQ26" s="373"/>
      <c r="AR26" s="374"/>
      <c r="AS26" s="372">
        <v>3616</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t="s">
        <v>139</v>
      </c>
      <c r="BO26" s="420"/>
      <c r="BP26" s="420"/>
      <c r="BQ26" s="420"/>
      <c r="BR26" s="420"/>
      <c r="BS26" s="420"/>
      <c r="BT26" s="420"/>
      <c r="BU26" s="421"/>
      <c r="BV26" s="419" t="s">
        <v>139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185</v>
      </c>
      <c r="F27" s="376"/>
      <c r="G27" s="376"/>
      <c r="H27" s="376"/>
      <c r="I27" s="376"/>
      <c r="J27" s="376"/>
      <c r="K27" s="377"/>
      <c r="L27" s="372">
        <v>1</v>
      </c>
      <c r="M27" s="373"/>
      <c r="N27" s="373"/>
      <c r="O27" s="373"/>
      <c r="P27" s="374"/>
      <c r="Q27" s="372">
        <v>4860</v>
      </c>
      <c r="R27" s="373"/>
      <c r="S27" s="373"/>
      <c r="T27" s="373"/>
      <c r="U27" s="373"/>
      <c r="V27" s="374"/>
      <c r="W27" s="462"/>
      <c r="X27" s="399"/>
      <c r="Y27" s="400"/>
      <c r="Z27" s="375" t="s">
        <v>186</v>
      </c>
      <c r="AA27" s="376"/>
      <c r="AB27" s="376"/>
      <c r="AC27" s="376"/>
      <c r="AD27" s="376"/>
      <c r="AE27" s="376"/>
      <c r="AF27" s="376"/>
      <c r="AG27" s="377"/>
      <c r="AH27" s="372">
        <v>6</v>
      </c>
      <c r="AI27" s="373"/>
      <c r="AJ27" s="373"/>
      <c r="AK27" s="373"/>
      <c r="AL27" s="374"/>
      <c r="AM27" s="372">
        <v>21519</v>
      </c>
      <c r="AN27" s="373"/>
      <c r="AO27" s="373"/>
      <c r="AP27" s="373"/>
      <c r="AQ27" s="373"/>
      <c r="AR27" s="374"/>
      <c r="AS27" s="372">
        <v>3587</v>
      </c>
      <c r="AT27" s="373"/>
      <c r="AU27" s="373"/>
      <c r="AV27" s="373"/>
      <c r="AW27" s="373"/>
      <c r="AX27" s="432"/>
      <c r="AY27" s="456" t="s">
        <v>187</v>
      </c>
      <c r="AZ27" s="457"/>
      <c r="BA27" s="457"/>
      <c r="BB27" s="457"/>
      <c r="BC27" s="457"/>
      <c r="BD27" s="457"/>
      <c r="BE27" s="457"/>
      <c r="BF27" s="457"/>
      <c r="BG27" s="457"/>
      <c r="BH27" s="457"/>
      <c r="BI27" s="457"/>
      <c r="BJ27" s="457"/>
      <c r="BK27" s="457"/>
      <c r="BL27" s="457"/>
      <c r="BM27" s="458"/>
      <c r="BN27" s="453" t="s">
        <v>179</v>
      </c>
      <c r="BO27" s="454"/>
      <c r="BP27" s="454"/>
      <c r="BQ27" s="454"/>
      <c r="BR27" s="454"/>
      <c r="BS27" s="454"/>
      <c r="BT27" s="454"/>
      <c r="BU27" s="455"/>
      <c r="BV27" s="453" t="s">
        <v>180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188</v>
      </c>
      <c r="F28" s="376"/>
      <c r="G28" s="376"/>
      <c r="H28" s="376"/>
      <c r="I28" s="376"/>
      <c r="J28" s="376"/>
      <c r="K28" s="377"/>
      <c r="L28" s="372">
        <v>1</v>
      </c>
      <c r="M28" s="373"/>
      <c r="N28" s="373"/>
      <c r="O28" s="373"/>
      <c r="P28" s="374"/>
      <c r="Q28" s="372">
        <v>4350</v>
      </c>
      <c r="R28" s="373"/>
      <c r="S28" s="373"/>
      <c r="T28" s="373"/>
      <c r="U28" s="373"/>
      <c r="V28" s="374"/>
      <c r="W28" s="462"/>
      <c r="X28" s="399"/>
      <c r="Y28" s="400"/>
      <c r="Z28" s="375" t="s">
        <v>189</v>
      </c>
      <c r="AA28" s="376"/>
      <c r="AB28" s="376"/>
      <c r="AC28" s="376"/>
      <c r="AD28" s="376"/>
      <c r="AE28" s="376"/>
      <c r="AF28" s="376"/>
      <c r="AG28" s="377"/>
      <c r="AH28" s="372" t="s">
        <v>179</v>
      </c>
      <c r="AI28" s="373"/>
      <c r="AJ28" s="373"/>
      <c r="AK28" s="373"/>
      <c r="AL28" s="374"/>
      <c r="AM28" s="372" t="s">
        <v>179</v>
      </c>
      <c r="AN28" s="373"/>
      <c r="AO28" s="373"/>
      <c r="AP28" s="373"/>
      <c r="AQ28" s="373"/>
      <c r="AR28" s="374"/>
      <c r="AS28" s="372" t="s">
        <v>179</v>
      </c>
      <c r="AT28" s="373"/>
      <c r="AU28" s="373"/>
      <c r="AV28" s="373"/>
      <c r="AW28" s="373"/>
      <c r="AX28" s="432"/>
      <c r="AY28" s="436" t="s">
        <v>190</v>
      </c>
      <c r="AZ28" s="437"/>
      <c r="BA28" s="437"/>
      <c r="BB28" s="438"/>
      <c r="BC28" s="445" t="s">
        <v>50</v>
      </c>
      <c r="BD28" s="446"/>
      <c r="BE28" s="446"/>
      <c r="BF28" s="446"/>
      <c r="BG28" s="446"/>
      <c r="BH28" s="446"/>
      <c r="BI28" s="446"/>
      <c r="BJ28" s="446"/>
      <c r="BK28" s="446"/>
      <c r="BL28" s="446"/>
      <c r="BM28" s="447"/>
      <c r="BN28" s="448">
        <v>2760300</v>
      </c>
      <c r="BO28" s="449"/>
      <c r="BP28" s="449"/>
      <c r="BQ28" s="449"/>
      <c r="BR28" s="449"/>
      <c r="BS28" s="449"/>
      <c r="BT28" s="449"/>
      <c r="BU28" s="450"/>
      <c r="BV28" s="448">
        <v>2273174</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191</v>
      </c>
      <c r="F29" s="376"/>
      <c r="G29" s="376"/>
      <c r="H29" s="376"/>
      <c r="I29" s="376"/>
      <c r="J29" s="376"/>
      <c r="K29" s="377"/>
      <c r="L29" s="372">
        <v>19</v>
      </c>
      <c r="M29" s="373"/>
      <c r="N29" s="373"/>
      <c r="O29" s="373"/>
      <c r="P29" s="374"/>
      <c r="Q29" s="372">
        <v>4070</v>
      </c>
      <c r="R29" s="373"/>
      <c r="S29" s="373"/>
      <c r="T29" s="373"/>
      <c r="U29" s="373"/>
      <c r="V29" s="374"/>
      <c r="W29" s="463"/>
      <c r="X29" s="464"/>
      <c r="Y29" s="465"/>
      <c r="Z29" s="375" t="s">
        <v>192</v>
      </c>
      <c r="AA29" s="376"/>
      <c r="AB29" s="376"/>
      <c r="AC29" s="376"/>
      <c r="AD29" s="376"/>
      <c r="AE29" s="376"/>
      <c r="AF29" s="376"/>
      <c r="AG29" s="377"/>
      <c r="AH29" s="372">
        <v>407</v>
      </c>
      <c r="AI29" s="373"/>
      <c r="AJ29" s="373"/>
      <c r="AK29" s="373"/>
      <c r="AL29" s="374"/>
      <c r="AM29" s="372">
        <v>1267426</v>
      </c>
      <c r="AN29" s="373"/>
      <c r="AO29" s="373"/>
      <c r="AP29" s="373"/>
      <c r="AQ29" s="373"/>
      <c r="AR29" s="374"/>
      <c r="AS29" s="372">
        <v>3114</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709132</v>
      </c>
      <c r="BO29" s="420"/>
      <c r="BP29" s="420"/>
      <c r="BQ29" s="420"/>
      <c r="BR29" s="420"/>
      <c r="BS29" s="420"/>
      <c r="BT29" s="420"/>
      <c r="BU29" s="421"/>
      <c r="BV29" s="419">
        <v>717384</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5156083</v>
      </c>
      <c r="BO30" s="454"/>
      <c r="BP30" s="454"/>
      <c r="BQ30" s="454"/>
      <c r="BR30" s="454"/>
      <c r="BS30" s="454"/>
      <c r="BT30" s="454"/>
      <c r="BU30" s="455"/>
      <c r="BV30" s="453">
        <v>4189655</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203</v>
      </c>
      <c r="V33" s="371"/>
      <c r="W33" s="370" t="s">
        <v>204</v>
      </c>
      <c r="X33" s="370"/>
      <c r="Y33" s="370"/>
      <c r="Z33" s="370"/>
      <c r="AA33" s="370"/>
      <c r="AB33" s="370"/>
      <c r="AC33" s="370"/>
      <c r="AD33" s="370"/>
      <c r="AE33" s="370"/>
      <c r="AF33" s="370"/>
      <c r="AG33" s="370"/>
      <c r="AH33" s="370"/>
      <c r="AI33" s="370"/>
      <c r="AJ33" s="370"/>
      <c r="AK33" s="370"/>
      <c r="AL33" s="206"/>
      <c r="AM33" s="371" t="s">
        <v>205</v>
      </c>
      <c r="AN33" s="371"/>
      <c r="AO33" s="370" t="s">
        <v>206</v>
      </c>
      <c r="AP33" s="370"/>
      <c r="AQ33" s="370"/>
      <c r="AR33" s="370"/>
      <c r="AS33" s="370"/>
      <c r="AT33" s="370"/>
      <c r="AU33" s="370"/>
      <c r="AV33" s="370"/>
      <c r="AW33" s="370"/>
      <c r="AX33" s="370"/>
      <c r="AY33" s="370"/>
      <c r="AZ33" s="370"/>
      <c r="BA33" s="370"/>
      <c r="BB33" s="370"/>
      <c r="BC33" s="370"/>
      <c r="BD33" s="207"/>
      <c r="BE33" s="370" t="s">
        <v>207</v>
      </c>
      <c r="BF33" s="370"/>
      <c r="BG33" s="370" t="s">
        <v>208</v>
      </c>
      <c r="BH33" s="370"/>
      <c r="BI33" s="370"/>
      <c r="BJ33" s="370"/>
      <c r="BK33" s="370"/>
      <c r="BL33" s="370"/>
      <c r="BM33" s="370"/>
      <c r="BN33" s="370"/>
      <c r="BO33" s="370"/>
      <c r="BP33" s="370"/>
      <c r="BQ33" s="370"/>
      <c r="BR33" s="370"/>
      <c r="BS33" s="370"/>
      <c r="BT33" s="370"/>
      <c r="BU33" s="370"/>
      <c r="BV33" s="207"/>
      <c r="BW33" s="371" t="s">
        <v>207</v>
      </c>
      <c r="BX33" s="371"/>
      <c r="BY33" s="370" t="s">
        <v>209</v>
      </c>
      <c r="BZ33" s="370"/>
      <c r="CA33" s="370"/>
      <c r="CB33" s="370"/>
      <c r="CC33" s="370"/>
      <c r="CD33" s="370"/>
      <c r="CE33" s="370"/>
      <c r="CF33" s="370"/>
      <c r="CG33" s="370"/>
      <c r="CH33" s="370"/>
      <c r="CI33" s="370"/>
      <c r="CJ33" s="370"/>
      <c r="CK33" s="370"/>
      <c r="CL33" s="370"/>
      <c r="CM33" s="370"/>
      <c r="CN33" s="206"/>
      <c r="CO33" s="371" t="s">
        <v>203</v>
      </c>
      <c r="CP33" s="371"/>
      <c r="CQ33" s="370" t="s">
        <v>210</v>
      </c>
      <c r="CR33" s="370"/>
      <c r="CS33" s="370"/>
      <c r="CT33" s="370"/>
      <c r="CU33" s="370"/>
      <c r="CV33" s="370"/>
      <c r="CW33" s="370"/>
      <c r="CX33" s="370"/>
      <c r="CY33" s="370"/>
      <c r="CZ33" s="370"/>
      <c r="DA33" s="370"/>
      <c r="DB33" s="370"/>
      <c r="DC33" s="370"/>
      <c r="DD33" s="370"/>
      <c r="DE33" s="370"/>
      <c r="DF33" s="206"/>
      <c r="DG33" s="369" t="s">
        <v>211</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伊万里市国民健康保険特別会計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伊万里市水道事業特別会計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有田磁石場組合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伊万里市土地開発公社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〇</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伊万里市介護保険特別会計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伊万里市工業用水道事業特別会計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伊万里・有田地区医療福祉組合（一般会計）</v>
      </c>
      <c r="BZ35" s="368"/>
      <c r="CA35" s="368"/>
      <c r="CB35" s="368"/>
      <c r="CC35" s="368"/>
      <c r="CD35" s="368"/>
      <c r="CE35" s="368"/>
      <c r="CF35" s="368"/>
      <c r="CG35" s="368"/>
      <c r="CH35" s="368"/>
      <c r="CI35" s="368"/>
      <c r="CJ35" s="368"/>
      <c r="CK35" s="368"/>
      <c r="CL35" s="368"/>
      <c r="CM35" s="368"/>
      <c r="CN35" s="181"/>
      <c r="CO35" s="367">
        <f t="shared" ref="CO35:CO43" si="3">IF(CQ35="","",CO34+1)</f>
        <v>19</v>
      </c>
      <c r="CP35" s="367"/>
      <c r="CQ35" s="368" t="str">
        <f>IF('各会計、関係団体の財政状況及び健全化判断比率'!BS8="","",'各会計、関係団体の財政状況及び健全化判断比率'!BS8)</f>
        <v>伊万里情報センター株式会社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伊万里市後期高齢者医療特別会計</v>
      </c>
      <c r="X36" s="368"/>
      <c r="Y36" s="368"/>
      <c r="Z36" s="368"/>
      <c r="AA36" s="368"/>
      <c r="AB36" s="368"/>
      <c r="AC36" s="368"/>
      <c r="AD36" s="368"/>
      <c r="AE36" s="368"/>
      <c r="AF36" s="368"/>
      <c r="AG36" s="368"/>
      <c r="AH36" s="368"/>
      <c r="AI36" s="368"/>
      <c r="AJ36" s="368"/>
      <c r="AK36" s="368"/>
      <c r="AL36" s="181"/>
      <c r="AM36" s="367">
        <f t="shared" si="0"/>
        <v>7</v>
      </c>
      <c r="AN36" s="367"/>
      <c r="AO36" s="368" t="str">
        <f>IF('各会計、関係団体の財政状況及び健全化判断比率'!B33="","",'各会計、関係団体の財政状況及び健全化判断比率'!B33)</f>
        <v>伊万里市下水道事業特別会計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伊万里・有田地区医療福祉組合（特別養護老人ホーム）</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伊万里・有田地区医療福祉組合（病院事業会計）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伊万里・有田地区衛生組合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佐賀県後期高齢者医療広域連合（一般会計）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佐賀県後期高齢者医療広域連合（後期高齢者特別会計）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佐賀県市町総合事務組合（一般会計）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佐賀県市町総合事務組合（特別会計）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17</v>
      </c>
      <c r="BX43" s="367"/>
      <c r="BY43" s="368" t="str">
        <f>IF('各会計、関係団体の財政状況及び健全化判断比率'!B77="","",'各会計、関係団体の財政状況及び健全化判断比率'!B77)</f>
        <v>佐賀県西部広域環境組合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212</v>
      </c>
      <c r="E46" s="364" t="s">
        <v>213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XiLxphyImHxf8ojJ47H/xeG9IS0kyT4OpPJcQQOA+UTjKDAkjsAw1BKglFwN3yGCpmD7eLRGzjU9xkiSuKb+RA==" saltValue="zSw+PoM8+DYzQqjVKvJFn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51" t="s">
        <v>568</v>
      </c>
      <c r="D34" s="1151"/>
      <c r="E34" s="1152"/>
      <c r="F34" s="32">
        <v>11.23</v>
      </c>
      <c r="G34" s="33">
        <v>12.85</v>
      </c>
      <c r="H34" s="33">
        <v>13.37</v>
      </c>
      <c r="I34" s="33">
        <v>14.39</v>
      </c>
      <c r="J34" s="34">
        <v>15.97</v>
      </c>
      <c r="K34" s="22"/>
      <c r="L34" s="22"/>
      <c r="M34" s="22"/>
      <c r="N34" s="22"/>
      <c r="O34" s="22"/>
      <c r="P34" s="22"/>
    </row>
    <row r="35" spans="1:16" ht="39" customHeight="1" x14ac:dyDescent="0.15">
      <c r="A35" s="22"/>
      <c r="B35" s="35"/>
      <c r="C35" s="1145" t="s">
        <v>569</v>
      </c>
      <c r="D35" s="1146"/>
      <c r="E35" s="1147"/>
      <c r="F35" s="36">
        <v>7.87</v>
      </c>
      <c r="G35" s="37">
        <v>8</v>
      </c>
      <c r="H35" s="37">
        <v>7.87</v>
      </c>
      <c r="I35" s="37">
        <v>8.18</v>
      </c>
      <c r="J35" s="38">
        <v>9.41</v>
      </c>
      <c r="K35" s="22"/>
      <c r="L35" s="22"/>
      <c r="M35" s="22"/>
      <c r="N35" s="22"/>
      <c r="O35" s="22"/>
      <c r="P35" s="22"/>
    </row>
    <row r="36" spans="1:16" ht="39" customHeight="1" x14ac:dyDescent="0.15">
      <c r="A36" s="22"/>
      <c r="B36" s="35"/>
      <c r="C36" s="1145" t="s">
        <v>570</v>
      </c>
      <c r="D36" s="1146"/>
      <c r="E36" s="1147"/>
      <c r="F36" s="36">
        <v>2.3199999999999998</v>
      </c>
      <c r="G36" s="37">
        <v>1.45</v>
      </c>
      <c r="H36" s="37">
        <v>2.1800000000000002</v>
      </c>
      <c r="I36" s="37">
        <v>4.7</v>
      </c>
      <c r="J36" s="38">
        <v>8.42</v>
      </c>
      <c r="K36" s="22"/>
      <c r="L36" s="22"/>
      <c r="M36" s="22"/>
      <c r="N36" s="22"/>
      <c r="O36" s="22"/>
      <c r="P36" s="22"/>
    </row>
    <row r="37" spans="1:16" ht="39" customHeight="1" x14ac:dyDescent="0.15">
      <c r="A37" s="22"/>
      <c r="B37" s="35"/>
      <c r="C37" s="1145" t="s">
        <v>571</v>
      </c>
      <c r="D37" s="1146"/>
      <c r="E37" s="1147"/>
      <c r="F37" s="36">
        <v>1.17</v>
      </c>
      <c r="G37" s="37">
        <v>1.34</v>
      </c>
      <c r="H37" s="37">
        <v>0.94</v>
      </c>
      <c r="I37" s="37">
        <v>2.0499999999999998</v>
      </c>
      <c r="J37" s="38">
        <v>3.17</v>
      </c>
      <c r="K37" s="22"/>
      <c r="L37" s="22"/>
      <c r="M37" s="22"/>
      <c r="N37" s="22"/>
      <c r="O37" s="22"/>
      <c r="P37" s="22"/>
    </row>
    <row r="38" spans="1:16" ht="39" customHeight="1" x14ac:dyDescent="0.15">
      <c r="A38" s="22"/>
      <c r="B38" s="35"/>
      <c r="C38" s="1145" t="s">
        <v>572</v>
      </c>
      <c r="D38" s="1146"/>
      <c r="E38" s="1147"/>
      <c r="F38" s="36" t="s">
        <v>521</v>
      </c>
      <c r="G38" s="37">
        <v>0.41</v>
      </c>
      <c r="H38" s="37">
        <v>1.05</v>
      </c>
      <c r="I38" s="37">
        <v>1.58</v>
      </c>
      <c r="J38" s="38">
        <v>2.48</v>
      </c>
      <c r="K38" s="22"/>
      <c r="L38" s="22"/>
      <c r="M38" s="22"/>
      <c r="N38" s="22"/>
      <c r="O38" s="22"/>
      <c r="P38" s="22"/>
    </row>
    <row r="39" spans="1:16" ht="39" customHeight="1" x14ac:dyDescent="0.15">
      <c r="A39" s="22"/>
      <c r="B39" s="35"/>
      <c r="C39" s="1145" t="s">
        <v>573</v>
      </c>
      <c r="D39" s="1146"/>
      <c r="E39" s="1147"/>
      <c r="F39" s="36">
        <v>1.89</v>
      </c>
      <c r="G39" s="37">
        <v>2.2400000000000002</v>
      </c>
      <c r="H39" s="37">
        <v>1.58</v>
      </c>
      <c r="I39" s="37">
        <v>1.48</v>
      </c>
      <c r="J39" s="38">
        <v>1.88</v>
      </c>
      <c r="K39" s="22"/>
      <c r="L39" s="22"/>
      <c r="M39" s="22"/>
      <c r="N39" s="22"/>
      <c r="O39" s="22"/>
      <c r="P39" s="22"/>
    </row>
    <row r="40" spans="1:16" ht="39" customHeight="1" x14ac:dyDescent="0.15">
      <c r="A40" s="22"/>
      <c r="B40" s="35"/>
      <c r="C40" s="1145" t="s">
        <v>574</v>
      </c>
      <c r="D40" s="1146"/>
      <c r="E40" s="1147"/>
      <c r="F40" s="36">
        <v>0.01</v>
      </c>
      <c r="G40" s="37">
        <v>0.01</v>
      </c>
      <c r="H40" s="37">
        <v>0</v>
      </c>
      <c r="I40" s="37">
        <v>0.01</v>
      </c>
      <c r="J40" s="38">
        <v>0.01</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575</v>
      </c>
      <c r="D42" s="1146"/>
      <c r="E42" s="1147"/>
      <c r="F42" s="36" t="s">
        <v>521</v>
      </c>
      <c r="G42" s="37" t="s">
        <v>521</v>
      </c>
      <c r="H42" s="37" t="s">
        <v>521</v>
      </c>
      <c r="I42" s="37" t="s">
        <v>521</v>
      </c>
      <c r="J42" s="38" t="s">
        <v>521</v>
      </c>
      <c r="K42" s="22"/>
      <c r="L42" s="22"/>
      <c r="M42" s="22"/>
      <c r="N42" s="22"/>
      <c r="O42" s="22"/>
      <c r="P42" s="22"/>
    </row>
    <row r="43" spans="1:16" ht="39" customHeight="1" thickBot="1" x14ac:dyDescent="0.2">
      <c r="A43" s="22"/>
      <c r="B43" s="40"/>
      <c r="C43" s="1148" t="s">
        <v>576</v>
      </c>
      <c r="D43" s="1149"/>
      <c r="E43" s="1150"/>
      <c r="F43" s="41">
        <v>0.75</v>
      </c>
      <c r="G43" s="42">
        <v>0.04</v>
      </c>
      <c r="H43" s="42">
        <v>0</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q5Ju6hAifVyvMgW16YhhAF3UoFkZmIDmTPKGD9SD+Y9DZpbd499XTYMAtvYp/fMeOo/RV3CKT2/gcv7Q6adIw==" saltValue="JXW2c2igl5NHLVEoirhx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2061</v>
      </c>
      <c r="L45" s="60">
        <v>1881</v>
      </c>
      <c r="M45" s="60">
        <v>1788</v>
      </c>
      <c r="N45" s="60">
        <v>1828</v>
      </c>
      <c r="O45" s="61">
        <v>1863</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521</v>
      </c>
      <c r="L46" s="64" t="s">
        <v>521</v>
      </c>
      <c r="M46" s="64" t="s">
        <v>521</v>
      </c>
      <c r="N46" s="64" t="s">
        <v>521</v>
      </c>
      <c r="O46" s="65" t="s">
        <v>521</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521</v>
      </c>
      <c r="L47" s="64" t="s">
        <v>521</v>
      </c>
      <c r="M47" s="64" t="s">
        <v>521</v>
      </c>
      <c r="N47" s="64" t="s">
        <v>521</v>
      </c>
      <c r="O47" s="65" t="s">
        <v>521</v>
      </c>
      <c r="P47" s="48"/>
      <c r="Q47" s="48"/>
      <c r="R47" s="48"/>
      <c r="S47" s="48"/>
      <c r="T47" s="48"/>
      <c r="U47" s="48"/>
    </row>
    <row r="48" spans="1:21" ht="30.75" customHeight="1" x14ac:dyDescent="0.15">
      <c r="A48" s="48"/>
      <c r="B48" s="1178"/>
      <c r="C48" s="1179"/>
      <c r="D48" s="62"/>
      <c r="E48" s="1155" t="s">
        <v>15</v>
      </c>
      <c r="F48" s="1155"/>
      <c r="G48" s="1155"/>
      <c r="H48" s="1155"/>
      <c r="I48" s="1155"/>
      <c r="J48" s="1156"/>
      <c r="K48" s="63">
        <v>1534</v>
      </c>
      <c r="L48" s="64">
        <v>1277</v>
      </c>
      <c r="M48" s="64">
        <v>1148</v>
      </c>
      <c r="N48" s="64">
        <v>1080</v>
      </c>
      <c r="O48" s="65">
        <v>1065</v>
      </c>
      <c r="P48" s="48"/>
      <c r="Q48" s="48"/>
      <c r="R48" s="48"/>
      <c r="S48" s="48"/>
      <c r="T48" s="48"/>
      <c r="U48" s="48"/>
    </row>
    <row r="49" spans="1:21" ht="30.75" customHeight="1" x14ac:dyDescent="0.15">
      <c r="A49" s="48"/>
      <c r="B49" s="1178"/>
      <c r="C49" s="1179"/>
      <c r="D49" s="62"/>
      <c r="E49" s="1155" t="s">
        <v>16</v>
      </c>
      <c r="F49" s="1155"/>
      <c r="G49" s="1155"/>
      <c r="H49" s="1155"/>
      <c r="I49" s="1155"/>
      <c r="J49" s="1156"/>
      <c r="K49" s="63">
        <v>304</v>
      </c>
      <c r="L49" s="64">
        <v>320</v>
      </c>
      <c r="M49" s="64">
        <v>333</v>
      </c>
      <c r="N49" s="64">
        <v>323</v>
      </c>
      <c r="O49" s="65">
        <v>300</v>
      </c>
      <c r="P49" s="48"/>
      <c r="Q49" s="48"/>
      <c r="R49" s="48"/>
      <c r="S49" s="48"/>
      <c r="T49" s="48"/>
      <c r="U49" s="48"/>
    </row>
    <row r="50" spans="1:21" ht="30.75" customHeight="1" x14ac:dyDescent="0.15">
      <c r="A50" s="48"/>
      <c r="B50" s="1178"/>
      <c r="C50" s="1179"/>
      <c r="D50" s="62"/>
      <c r="E50" s="1155" t="s">
        <v>17</v>
      </c>
      <c r="F50" s="1155"/>
      <c r="G50" s="1155"/>
      <c r="H50" s="1155"/>
      <c r="I50" s="1155"/>
      <c r="J50" s="1156"/>
      <c r="K50" s="63">
        <v>80</v>
      </c>
      <c r="L50" s="64">
        <v>80</v>
      </c>
      <c r="M50" s="64">
        <v>55</v>
      </c>
      <c r="N50" s="64">
        <v>40</v>
      </c>
      <c r="O50" s="65" t="s">
        <v>521</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521</v>
      </c>
      <c r="L51" s="64" t="s">
        <v>521</v>
      </c>
      <c r="M51" s="64" t="s">
        <v>521</v>
      </c>
      <c r="N51" s="64" t="s">
        <v>521</v>
      </c>
      <c r="O51" s="65" t="s">
        <v>521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1984</v>
      </c>
      <c r="L52" s="64">
        <v>2160</v>
      </c>
      <c r="M52" s="64">
        <v>2172</v>
      </c>
      <c r="N52" s="64">
        <v>2184</v>
      </c>
      <c r="O52" s="65">
        <v>2209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1995</v>
      </c>
      <c r="L53" s="69">
        <v>1398</v>
      </c>
      <c r="M53" s="69">
        <v>1152</v>
      </c>
      <c r="N53" s="69">
        <v>1087</v>
      </c>
      <c r="O53" s="70">
        <v>1019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577</v>
      </c>
      <c r="P56" s="48"/>
      <c r="Q56" s="48"/>
      <c r="R56" s="48"/>
      <c r="S56" s="48"/>
      <c r="T56" s="48"/>
      <c r="U56" s="48"/>
    </row>
    <row r="57" spans="1:21" ht="31.5" customHeight="1" thickBot="1" x14ac:dyDescent="0.2">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Yo5++d+OZRA9bF7wF3zBLjQO38MxDZJxAF0eiwNBxPY1kPaSIBzu/iQGv1Fd3qWwTjg+Dr+w+WoHTsvzOzKi3w==" saltValue="fMcgTXrZP5M4dfrpGX9rG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562</v>
      </c>
      <c r="J40" s="103" t="s">
        <v>563</v>
      </c>
      <c r="K40" s="103" t="s">
        <v>564</v>
      </c>
      <c r="L40" s="103" t="s">
        <v>565</v>
      </c>
      <c r="M40" s="104" t="s">
        <v>566</v>
      </c>
    </row>
    <row r="41" spans="2:13" ht="27.75" customHeight="1" x14ac:dyDescent="0.15">
      <c r="B41" s="1196" t="s">
        <v>32</v>
      </c>
      <c r="C41" s="1197"/>
      <c r="D41" s="105"/>
      <c r="E41" s="1198" t="s">
        <v>33</v>
      </c>
      <c r="F41" s="1198"/>
      <c r="G41" s="1198"/>
      <c r="H41" s="1199"/>
      <c r="I41" s="355">
        <v>21390</v>
      </c>
      <c r="J41" s="356">
        <v>21141</v>
      </c>
      <c r="K41" s="356">
        <v>21128</v>
      </c>
      <c r="L41" s="356">
        <v>21730</v>
      </c>
      <c r="M41" s="357">
        <v>21268</v>
      </c>
    </row>
    <row r="42" spans="2:13" ht="27.75" customHeight="1" x14ac:dyDescent="0.15">
      <c r="B42" s="1186"/>
      <c r="C42" s="1187"/>
      <c r="D42" s="106"/>
      <c r="E42" s="1190" t="s">
        <v>34</v>
      </c>
      <c r="F42" s="1190"/>
      <c r="G42" s="1190"/>
      <c r="H42" s="1191"/>
      <c r="I42" s="358">
        <v>199</v>
      </c>
      <c r="J42" s="359">
        <v>120</v>
      </c>
      <c r="K42" s="359">
        <v>40</v>
      </c>
      <c r="L42" s="359" t="s">
        <v>521</v>
      </c>
      <c r="M42" s="360">
        <v>1511</v>
      </c>
    </row>
    <row r="43" spans="2:13" ht="27.75" customHeight="1" x14ac:dyDescent="0.15">
      <c r="B43" s="1186"/>
      <c r="C43" s="1187"/>
      <c r="D43" s="106"/>
      <c r="E43" s="1190" t="s">
        <v>35</v>
      </c>
      <c r="F43" s="1190"/>
      <c r="G43" s="1190"/>
      <c r="H43" s="1191"/>
      <c r="I43" s="358">
        <v>13083</v>
      </c>
      <c r="J43" s="359">
        <v>12391</v>
      </c>
      <c r="K43" s="359">
        <v>11408</v>
      </c>
      <c r="L43" s="359">
        <v>10079</v>
      </c>
      <c r="M43" s="360">
        <v>8947</v>
      </c>
    </row>
    <row r="44" spans="2:13" ht="27.75" customHeight="1" x14ac:dyDescent="0.15">
      <c r="B44" s="1186"/>
      <c r="C44" s="1187"/>
      <c r="D44" s="106"/>
      <c r="E44" s="1190" t="s">
        <v>36</v>
      </c>
      <c r="F44" s="1190"/>
      <c r="G44" s="1190"/>
      <c r="H44" s="1191"/>
      <c r="I44" s="358">
        <v>2847</v>
      </c>
      <c r="J44" s="359">
        <v>2568</v>
      </c>
      <c r="K44" s="359">
        <v>2447</v>
      </c>
      <c r="L44" s="359">
        <v>2246</v>
      </c>
      <c r="M44" s="360">
        <v>2110</v>
      </c>
    </row>
    <row r="45" spans="2:13" ht="27.75" customHeight="1" x14ac:dyDescent="0.15">
      <c r="B45" s="1186"/>
      <c r="C45" s="1187"/>
      <c r="D45" s="106"/>
      <c r="E45" s="1190" t="s">
        <v>37</v>
      </c>
      <c r="F45" s="1190"/>
      <c r="G45" s="1190"/>
      <c r="H45" s="1191"/>
      <c r="I45" s="358">
        <v>4021</v>
      </c>
      <c r="J45" s="359">
        <v>4028</v>
      </c>
      <c r="K45" s="359">
        <v>3882</v>
      </c>
      <c r="L45" s="359">
        <v>3943</v>
      </c>
      <c r="M45" s="360">
        <v>3922</v>
      </c>
    </row>
    <row r="46" spans="2:13" ht="27.75" customHeight="1" x14ac:dyDescent="0.15">
      <c r="B46" s="1186"/>
      <c r="C46" s="1187"/>
      <c r="D46" s="107"/>
      <c r="E46" s="1190" t="s">
        <v>38</v>
      </c>
      <c r="F46" s="1190"/>
      <c r="G46" s="1190"/>
      <c r="H46" s="1191"/>
      <c r="I46" s="358">
        <v>319</v>
      </c>
      <c r="J46" s="359">
        <v>128</v>
      </c>
      <c r="K46" s="359">
        <v>122</v>
      </c>
      <c r="L46" s="359">
        <v>96</v>
      </c>
      <c r="M46" s="360">
        <v>84</v>
      </c>
    </row>
    <row r="47" spans="2:13" ht="27.75" customHeight="1" x14ac:dyDescent="0.15">
      <c r="B47" s="1186"/>
      <c r="C47" s="1187"/>
      <c r="D47" s="108"/>
      <c r="E47" s="1200" t="s">
        <v>39</v>
      </c>
      <c r="F47" s="1201"/>
      <c r="G47" s="1201"/>
      <c r="H47" s="1202"/>
      <c r="I47" s="358" t="s">
        <v>521</v>
      </c>
      <c r="J47" s="359" t="s">
        <v>521</v>
      </c>
      <c r="K47" s="359" t="s">
        <v>521</v>
      </c>
      <c r="L47" s="359" t="s">
        <v>521</v>
      </c>
      <c r="M47" s="360" t="s">
        <v>521</v>
      </c>
    </row>
    <row r="48" spans="2:13" ht="27.75" customHeight="1" x14ac:dyDescent="0.15">
      <c r="B48" s="1186"/>
      <c r="C48" s="1187"/>
      <c r="D48" s="106"/>
      <c r="E48" s="1190" t="s">
        <v>40</v>
      </c>
      <c r="F48" s="1190"/>
      <c r="G48" s="1190"/>
      <c r="H48" s="1191"/>
      <c r="I48" s="358" t="s">
        <v>521</v>
      </c>
      <c r="J48" s="359" t="s">
        <v>521</v>
      </c>
      <c r="K48" s="359" t="s">
        <v>521</v>
      </c>
      <c r="L48" s="359" t="s">
        <v>521</v>
      </c>
      <c r="M48" s="360" t="s">
        <v>521</v>
      </c>
    </row>
    <row r="49" spans="2:13" ht="27.75" customHeight="1" x14ac:dyDescent="0.15">
      <c r="B49" s="1188"/>
      <c r="C49" s="1189"/>
      <c r="D49" s="106"/>
      <c r="E49" s="1190" t="s">
        <v>41</v>
      </c>
      <c r="F49" s="1190"/>
      <c r="G49" s="1190"/>
      <c r="H49" s="1191"/>
      <c r="I49" s="358" t="s">
        <v>521</v>
      </c>
      <c r="J49" s="359" t="s">
        <v>521</v>
      </c>
      <c r="K49" s="359" t="s">
        <v>521</v>
      </c>
      <c r="L49" s="359" t="s">
        <v>521</v>
      </c>
      <c r="M49" s="360" t="s">
        <v>521</v>
      </c>
    </row>
    <row r="50" spans="2:13" ht="27.75" customHeight="1" x14ac:dyDescent="0.15">
      <c r="B50" s="1184" t="s">
        <v>42</v>
      </c>
      <c r="C50" s="1185"/>
      <c r="D50" s="109"/>
      <c r="E50" s="1190" t="s">
        <v>43</v>
      </c>
      <c r="F50" s="1190"/>
      <c r="G50" s="1190"/>
      <c r="H50" s="1191"/>
      <c r="I50" s="358">
        <v>4818</v>
      </c>
      <c r="J50" s="359">
        <v>4835</v>
      </c>
      <c r="K50" s="359">
        <v>5507</v>
      </c>
      <c r="L50" s="359">
        <v>7210</v>
      </c>
      <c r="M50" s="360">
        <v>8659</v>
      </c>
    </row>
    <row r="51" spans="2:13" ht="27.75" customHeight="1" x14ac:dyDescent="0.15">
      <c r="B51" s="1186"/>
      <c r="C51" s="1187"/>
      <c r="D51" s="106"/>
      <c r="E51" s="1190" t="s">
        <v>44</v>
      </c>
      <c r="F51" s="1190"/>
      <c r="G51" s="1190"/>
      <c r="H51" s="1191"/>
      <c r="I51" s="358">
        <v>168</v>
      </c>
      <c r="J51" s="359">
        <v>176</v>
      </c>
      <c r="K51" s="359">
        <v>187</v>
      </c>
      <c r="L51" s="359">
        <v>210</v>
      </c>
      <c r="M51" s="360">
        <v>234</v>
      </c>
    </row>
    <row r="52" spans="2:13" ht="27.75" customHeight="1" x14ac:dyDescent="0.15">
      <c r="B52" s="1188"/>
      <c r="C52" s="1189"/>
      <c r="D52" s="106"/>
      <c r="E52" s="1190" t="s">
        <v>45</v>
      </c>
      <c r="F52" s="1190"/>
      <c r="G52" s="1190"/>
      <c r="H52" s="1191"/>
      <c r="I52" s="358">
        <v>27434</v>
      </c>
      <c r="J52" s="359">
        <v>26963</v>
      </c>
      <c r="K52" s="359">
        <v>26618</v>
      </c>
      <c r="L52" s="359">
        <v>26049</v>
      </c>
      <c r="M52" s="360">
        <v>24751</v>
      </c>
    </row>
    <row r="53" spans="2:13" ht="27.75" customHeight="1" thickBot="1" x14ac:dyDescent="0.2">
      <c r="B53" s="1192" t="s">
        <v>46</v>
      </c>
      <c r="C53" s="1193"/>
      <c r="D53" s="110"/>
      <c r="E53" s="1194" t="s">
        <v>47</v>
      </c>
      <c r="F53" s="1194"/>
      <c r="G53" s="1194"/>
      <c r="H53" s="1195"/>
      <c r="I53" s="361">
        <v>9440</v>
      </c>
      <c r="J53" s="362">
        <v>8401</v>
      </c>
      <c r="K53" s="362">
        <v>6715</v>
      </c>
      <c r="L53" s="362">
        <v>4624</v>
      </c>
      <c r="M53" s="363">
        <v>4198</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H9fbvEBY6dO/1JTmLPqCw61t2AJpZHkKBHP2cplFBCZHF7NA0cIr+YZ7ofPcG2kGzomcMSdZh97BDHTjNIrXtw==" saltValue="/gEN6FoATDZJGG5RB/NvP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564</v>
      </c>
      <c r="G54" s="119" t="s">
        <v>565</v>
      </c>
      <c r="H54" s="120" t="s">
        <v>566</v>
      </c>
    </row>
    <row r="55" spans="2:8" ht="52.5" customHeight="1" x14ac:dyDescent="0.15">
      <c r="B55" s="121"/>
      <c r="C55" s="1211" t="s">
        <v>50</v>
      </c>
      <c r="D55" s="1211"/>
      <c r="E55" s="1212"/>
      <c r="F55" s="122">
        <v>1486</v>
      </c>
      <c r="G55" s="122">
        <v>2273</v>
      </c>
      <c r="H55" s="123">
        <v>2760</v>
      </c>
    </row>
    <row r="56" spans="2:8" ht="52.5" customHeight="1" x14ac:dyDescent="0.15">
      <c r="B56" s="124"/>
      <c r="C56" s="1213" t="s">
        <v>51</v>
      </c>
      <c r="D56" s="1213"/>
      <c r="E56" s="1214"/>
      <c r="F56" s="125">
        <v>384</v>
      </c>
      <c r="G56" s="125">
        <v>717</v>
      </c>
      <c r="H56" s="126">
        <v>709</v>
      </c>
    </row>
    <row r="57" spans="2:8" ht="53.25" customHeight="1" x14ac:dyDescent="0.15">
      <c r="B57" s="124"/>
      <c r="C57" s="1215" t="s">
        <v>52</v>
      </c>
      <c r="D57" s="1215"/>
      <c r="E57" s="1216"/>
      <c r="F57" s="127">
        <v>3605</v>
      </c>
      <c r="G57" s="127">
        <v>4190</v>
      </c>
      <c r="H57" s="128">
        <v>5156</v>
      </c>
    </row>
    <row r="58" spans="2:8" ht="45.75" customHeight="1" x14ac:dyDescent="0.15">
      <c r="B58" s="129"/>
      <c r="C58" s="1203" t="s">
        <v>597</v>
      </c>
      <c r="D58" s="1204"/>
      <c r="E58" s="1205"/>
      <c r="F58" s="130">
        <v>1762</v>
      </c>
      <c r="G58" s="130">
        <v>2547</v>
      </c>
      <c r="H58" s="131">
        <v>3244</v>
      </c>
    </row>
    <row r="59" spans="2:8" ht="45.75" customHeight="1" x14ac:dyDescent="0.15">
      <c r="B59" s="129"/>
      <c r="C59" s="1203" t="s">
        <v>599</v>
      </c>
      <c r="D59" s="1204"/>
      <c r="E59" s="1205"/>
      <c r="F59" s="130">
        <v>564</v>
      </c>
      <c r="G59" s="130">
        <v>623</v>
      </c>
      <c r="H59" s="131">
        <v>865</v>
      </c>
    </row>
    <row r="60" spans="2:8" ht="45.75" customHeight="1" x14ac:dyDescent="0.15">
      <c r="B60" s="129"/>
      <c r="C60" s="1203" t="s">
        <v>598</v>
      </c>
      <c r="D60" s="1204"/>
      <c r="E60" s="1205"/>
      <c r="F60" s="130">
        <v>460</v>
      </c>
      <c r="G60" s="130">
        <v>453</v>
      </c>
      <c r="H60" s="131">
        <v>490</v>
      </c>
    </row>
    <row r="61" spans="2:8" ht="45.75" customHeight="1" x14ac:dyDescent="0.15">
      <c r="B61" s="129"/>
      <c r="C61" s="1203" t="s">
        <v>600</v>
      </c>
      <c r="D61" s="1204"/>
      <c r="E61" s="1205"/>
      <c r="F61" s="130">
        <v>467</v>
      </c>
      <c r="G61" s="130">
        <v>429</v>
      </c>
      <c r="H61" s="131">
        <v>427</v>
      </c>
    </row>
    <row r="62" spans="2:8" ht="45.75" customHeight="1" thickBot="1" x14ac:dyDescent="0.2">
      <c r="B62" s="132"/>
      <c r="C62" s="1206" t="s">
        <v>601</v>
      </c>
      <c r="D62" s="1207"/>
      <c r="E62" s="1208"/>
      <c r="F62" s="133">
        <v>87</v>
      </c>
      <c r="G62" s="133">
        <v>85</v>
      </c>
      <c r="H62" s="134">
        <v>75</v>
      </c>
    </row>
    <row r="63" spans="2:8" ht="52.5" customHeight="1" thickBot="1" x14ac:dyDescent="0.2">
      <c r="B63" s="135"/>
      <c r="C63" s="1209" t="s">
        <v>53</v>
      </c>
      <c r="D63" s="1209"/>
      <c r="E63" s="1210"/>
      <c r="F63" s="136">
        <v>5475</v>
      </c>
      <c r="G63" s="136">
        <v>7180</v>
      </c>
      <c r="H63" s="137">
        <v>8626</v>
      </c>
    </row>
    <row r="64" spans="2:8" x14ac:dyDescent="0.15"/>
  </sheetData>
  <sheetProtection algorithmName="SHA-512" hashValue="QlgMD1j2Ld0YfD74uf8VVWPGF9zYrsS+jhNfXyABmQoor3O72xBRLeOXQsrKZmtIu3x8xMicTHZXVmMycSHcGw==" saltValue="CFD8Lm0QqSB8U4FAjzuG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559</v>
      </c>
      <c r="G2" s="151"/>
      <c r="H2" s="152"/>
    </row>
    <row r="3" spans="1:8" x14ac:dyDescent="0.15">
      <c r="A3" s="148" t="s">
        <v>552</v>
      </c>
      <c r="B3" s="153"/>
      <c r="C3" s="154"/>
      <c r="D3" s="155">
        <v>30350</v>
      </c>
      <c r="E3" s="156"/>
      <c r="F3" s="157">
        <v>54684</v>
      </c>
      <c r="G3" s="158"/>
      <c r="H3" s="159"/>
    </row>
    <row r="4" spans="1:8" x14ac:dyDescent="0.15">
      <c r="A4" s="160"/>
      <c r="B4" s="161"/>
      <c r="C4" s="162"/>
      <c r="D4" s="163">
        <v>19634</v>
      </c>
      <c r="E4" s="164"/>
      <c r="F4" s="165">
        <v>32829</v>
      </c>
      <c r="G4" s="166"/>
      <c r="H4" s="167"/>
    </row>
    <row r="5" spans="1:8" x14ac:dyDescent="0.15">
      <c r="A5" s="148" t="s">
        <v>554</v>
      </c>
      <c r="B5" s="153"/>
      <c r="C5" s="154"/>
      <c r="D5" s="155">
        <v>37822</v>
      </c>
      <c r="E5" s="156"/>
      <c r="F5" s="157">
        <v>62383</v>
      </c>
      <c r="G5" s="158"/>
      <c r="H5" s="159"/>
    </row>
    <row r="6" spans="1:8" x14ac:dyDescent="0.15">
      <c r="A6" s="160"/>
      <c r="B6" s="161"/>
      <c r="C6" s="162"/>
      <c r="D6" s="163">
        <v>17489</v>
      </c>
      <c r="E6" s="164"/>
      <c r="F6" s="165">
        <v>35325</v>
      </c>
      <c r="G6" s="166"/>
      <c r="H6" s="167"/>
    </row>
    <row r="7" spans="1:8" x14ac:dyDescent="0.15">
      <c r="A7" s="148" t="s">
        <v>555</v>
      </c>
      <c r="B7" s="153"/>
      <c r="C7" s="154"/>
      <c r="D7" s="155">
        <v>51237</v>
      </c>
      <c r="E7" s="156"/>
      <c r="F7" s="157">
        <v>63812</v>
      </c>
      <c r="G7" s="158"/>
      <c r="H7" s="159"/>
    </row>
    <row r="8" spans="1:8" x14ac:dyDescent="0.15">
      <c r="A8" s="160"/>
      <c r="B8" s="161"/>
      <c r="C8" s="162"/>
      <c r="D8" s="163">
        <v>18601</v>
      </c>
      <c r="E8" s="164"/>
      <c r="F8" s="165">
        <v>33848</v>
      </c>
      <c r="G8" s="166"/>
      <c r="H8" s="167"/>
    </row>
    <row r="9" spans="1:8" x14ac:dyDescent="0.15">
      <c r="A9" s="148" t="s">
        <v>556</v>
      </c>
      <c r="B9" s="153"/>
      <c r="C9" s="154"/>
      <c r="D9" s="155">
        <v>67934</v>
      </c>
      <c r="E9" s="156"/>
      <c r="F9" s="157">
        <v>54225</v>
      </c>
      <c r="G9" s="158"/>
      <c r="H9" s="159"/>
    </row>
    <row r="10" spans="1:8" x14ac:dyDescent="0.15">
      <c r="A10" s="160"/>
      <c r="B10" s="161"/>
      <c r="C10" s="162"/>
      <c r="D10" s="163">
        <v>34175</v>
      </c>
      <c r="E10" s="164"/>
      <c r="F10" s="165">
        <v>27337</v>
      </c>
      <c r="G10" s="166"/>
      <c r="H10" s="167"/>
    </row>
    <row r="11" spans="1:8" x14ac:dyDescent="0.15">
      <c r="A11" s="148" t="s">
        <v>557</v>
      </c>
      <c r="B11" s="153"/>
      <c r="C11" s="154"/>
      <c r="D11" s="155">
        <v>61547</v>
      </c>
      <c r="E11" s="156"/>
      <c r="F11" s="157">
        <v>54016</v>
      </c>
      <c r="G11" s="158"/>
      <c r="H11" s="159"/>
    </row>
    <row r="12" spans="1:8" x14ac:dyDescent="0.15">
      <c r="A12" s="160"/>
      <c r="B12" s="161"/>
      <c r="C12" s="168"/>
      <c r="D12" s="163">
        <v>17656</v>
      </c>
      <c r="E12" s="164"/>
      <c r="F12" s="165">
        <v>28078</v>
      </c>
      <c r="G12" s="166"/>
      <c r="H12" s="167"/>
    </row>
    <row r="13" spans="1:8" x14ac:dyDescent="0.15">
      <c r="A13" s="148"/>
      <c r="B13" s="153"/>
      <c r="C13" s="169"/>
      <c r="D13" s="170">
        <v>49778</v>
      </c>
      <c r="E13" s="171"/>
      <c r="F13" s="172">
        <v>57824</v>
      </c>
      <c r="G13" s="173"/>
      <c r="H13" s="159"/>
    </row>
    <row r="14" spans="1:8" x14ac:dyDescent="0.15">
      <c r="A14" s="160"/>
      <c r="B14" s="161"/>
      <c r="C14" s="162"/>
      <c r="D14" s="163">
        <v>21511</v>
      </c>
      <c r="E14" s="164"/>
      <c r="F14" s="165">
        <v>31483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2.35</v>
      </c>
      <c r="C19" s="174">
        <f>ROUND(VALUE(SUBSTITUTE(実質収支比率等に係る経年分析!G$48,"▲","-")),2)</f>
        <v>1.5</v>
      </c>
      <c r="D19" s="174">
        <f>ROUND(VALUE(SUBSTITUTE(実質収支比率等に係る経年分析!H$48,"▲","-")),2)</f>
        <v>2.19</v>
      </c>
      <c r="E19" s="174">
        <f>ROUND(VALUE(SUBSTITUTE(実質収支比率等に係る経年分析!I$48,"▲","-")),2)</f>
        <v>4.7</v>
      </c>
      <c r="F19" s="174">
        <f>ROUND(VALUE(SUBSTITUTE(実質収支比率等に係る経年分析!J$48,"▲","-")),2)</f>
        <v>8.43</v>
      </c>
    </row>
    <row r="20" spans="1:11" x14ac:dyDescent="0.15">
      <c r="A20" s="174" t="s">
        <v>57</v>
      </c>
      <c r="B20" s="174">
        <f>ROUND(VALUE(SUBSTITUTE(実質収支比率等に係る経年分析!F$47,"▲","-")),2)</f>
        <v>10.97</v>
      </c>
      <c r="C20" s="174">
        <f>ROUND(VALUE(SUBSTITUTE(実質収支比率等に係る経年分析!G$47,"▲","-")),2)</f>
        <v>9.42</v>
      </c>
      <c r="D20" s="174">
        <f>ROUND(VALUE(SUBSTITUTE(実質収支比率等に係る経年分析!H$47,"▲","-")),2)</f>
        <v>10.06</v>
      </c>
      <c r="E20" s="174">
        <f>ROUND(VALUE(SUBSTITUTE(実質収支比率等に係る経年分析!I$47,"▲","-")),2)</f>
        <v>14.8</v>
      </c>
      <c r="F20" s="174">
        <f>ROUND(VALUE(SUBSTITUTE(実質収支比率等に係る経年分析!J$47,"▲","-")),2)</f>
        <v>18.760000000000002</v>
      </c>
    </row>
    <row r="21" spans="1:11" x14ac:dyDescent="0.15">
      <c r="A21" s="174" t="s">
        <v>58</v>
      </c>
      <c r="B21" s="174">
        <f>IF(ISNUMBER(VALUE(SUBSTITUTE(実質収支比率等に係る経年分析!F$49,"▲","-"))),ROUND(VALUE(SUBSTITUTE(実質収支比率等に係る経年分析!F$49,"▲","-")),2),NA())</f>
        <v>2.68</v>
      </c>
      <c r="C21" s="174">
        <f>IF(ISNUMBER(VALUE(SUBSTITUTE(実質収支比率等に係る経年分析!G$49,"▲","-"))),ROUND(VALUE(SUBSTITUTE(実質収支比率等に係る経年分析!G$49,"▲","-")),2),NA())</f>
        <v>-2.11</v>
      </c>
      <c r="D21" s="174">
        <f>IF(ISNUMBER(VALUE(SUBSTITUTE(実質収支比率等に係る経年分析!H$49,"▲","-"))),ROUND(VALUE(SUBSTITUTE(実質収支比率等に係る経年分析!H$49,"▲","-")),2),NA())</f>
        <v>1.68</v>
      </c>
      <c r="E21" s="174">
        <f>IF(ISNUMBER(VALUE(SUBSTITUTE(実質収支比率等に係る経年分析!I$49,"▲","-"))),ROUND(VALUE(SUBSTITUTE(実質収支比率等に係る経年分析!I$49,"▲","-")),2),NA())</f>
        <v>7.72</v>
      </c>
      <c r="F21" s="174">
        <f>IF(ISNUMBER(VALUE(SUBSTITUTE(実質収支比率等に係る経年分析!J$49,"▲","-"))),ROUND(VALUE(SUBSTITUTE(実質収支比率等に係る経年分析!J$49,"▲","-")),2),NA())</f>
        <v>6.83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0.75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0.04</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伊万里市後期高齢者医療特別会計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伊万里市国民健康保険特別会計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1.89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2.2400000000000002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1.58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1.48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1.88</v>
      </c>
    </row>
    <row r="32" spans="1:11" x14ac:dyDescent="0.15">
      <c r="A32" s="175" t="str">
        <f>IF(連結実質赤字比率に係る赤字・黒字の構成分析!C$38="",NA(),連結実質赤字比率に係る赤字・黒字の構成分析!C$38)</f>
        <v>伊万里市下水道事業特別会計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1.05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1.58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2.48</v>
      </c>
    </row>
    <row r="33" spans="1:16" x14ac:dyDescent="0.15">
      <c r="A33" s="175" t="str">
        <f>IF(連結実質赤字比率に係る赤字・黒字の構成分析!C$37="",NA(),連結実質赤字比率に係る赤字・黒字の構成分析!C$37)</f>
        <v>伊万里市介護保険特別会計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1.17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1.34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2.0499999999999998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3.17</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2.3199999999999998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1.45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2.1800000000000002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8.42</v>
      </c>
    </row>
    <row r="35" spans="1:16" x14ac:dyDescent="0.15">
      <c r="A35" s="175" t="str">
        <f>IF(連結実質赤字比率に係る赤字・黒字の構成分析!C$35="",NA(),連結実質赤字比率に係る赤字・黒字の構成分析!C$35)</f>
        <v>伊万里市工業用水道事業特別会計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7.87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7.87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8.18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9.41</v>
      </c>
    </row>
    <row r="36" spans="1:16" x14ac:dyDescent="0.15">
      <c r="A36" s="175" t="str">
        <f>IF(連結実質赤字比率に係る赤字・黒字の構成分析!C$34="",NA(),連結実質赤字比率に係る赤字・黒字の構成分析!C$34)</f>
        <v>伊万里市水道事業特別会計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11.23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12.85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13.37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14.39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15.97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1984</v>
      </c>
      <c r="E42" s="176"/>
      <c r="F42" s="176"/>
      <c r="G42" s="176">
        <f>'実質公債費比率（分子）の構造'!L$52</f>
        <v>2160</v>
      </c>
      <c r="H42" s="176"/>
      <c r="I42" s="176"/>
      <c r="J42" s="176">
        <f>'実質公債費比率（分子）の構造'!M$52</f>
        <v>2172</v>
      </c>
      <c r="K42" s="176"/>
      <c r="L42" s="176"/>
      <c r="M42" s="176">
        <f>'実質公債費比率（分子）の構造'!N$52</f>
        <v>2184</v>
      </c>
      <c r="N42" s="176"/>
      <c r="O42" s="176"/>
      <c r="P42" s="176">
        <f>'実質公債費比率（分子）の構造'!O$52</f>
        <v>2209</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80</v>
      </c>
      <c r="C44" s="176"/>
      <c r="D44" s="176"/>
      <c r="E44" s="176">
        <f>'実質公債費比率（分子）の構造'!L$50</f>
        <v>80</v>
      </c>
      <c r="F44" s="176"/>
      <c r="G44" s="176"/>
      <c r="H44" s="176">
        <f>'実質公債費比率（分子）の構造'!M$50</f>
        <v>55</v>
      </c>
      <c r="I44" s="176"/>
      <c r="J44" s="176"/>
      <c r="K44" s="176">
        <f>'実質公債費比率（分子）の構造'!N$50</f>
        <v>40</v>
      </c>
      <c r="L44" s="176"/>
      <c r="M44" s="176"/>
      <c r="N44" s="176" t="str">
        <f>'実質公債費比率（分子）の構造'!O$50</f>
        <v>-</v>
      </c>
      <c r="O44" s="176"/>
      <c r="P44" s="176"/>
    </row>
    <row r="45" spans="1:16" x14ac:dyDescent="0.15">
      <c r="A45" s="176" t="s">
        <v>68</v>
      </c>
      <c r="B45" s="176">
        <f>'実質公債費比率（分子）の構造'!K$49</f>
        <v>304</v>
      </c>
      <c r="C45" s="176"/>
      <c r="D45" s="176"/>
      <c r="E45" s="176">
        <f>'実質公債費比率（分子）の構造'!L$49</f>
        <v>320</v>
      </c>
      <c r="F45" s="176"/>
      <c r="G45" s="176"/>
      <c r="H45" s="176">
        <f>'実質公債費比率（分子）の構造'!M$49</f>
        <v>333</v>
      </c>
      <c r="I45" s="176"/>
      <c r="J45" s="176"/>
      <c r="K45" s="176">
        <f>'実質公債費比率（分子）の構造'!N$49</f>
        <v>323</v>
      </c>
      <c r="L45" s="176"/>
      <c r="M45" s="176"/>
      <c r="N45" s="176">
        <f>'実質公債費比率（分子）の構造'!O$49</f>
        <v>300</v>
      </c>
      <c r="O45" s="176"/>
      <c r="P45" s="176"/>
    </row>
    <row r="46" spans="1:16" x14ac:dyDescent="0.15">
      <c r="A46" s="176" t="s">
        <v>69</v>
      </c>
      <c r="B46" s="176">
        <f>'実質公債費比率（分子）の構造'!K$48</f>
        <v>1534</v>
      </c>
      <c r="C46" s="176"/>
      <c r="D46" s="176"/>
      <c r="E46" s="176">
        <f>'実質公債費比率（分子）の構造'!L$48</f>
        <v>1277</v>
      </c>
      <c r="F46" s="176"/>
      <c r="G46" s="176"/>
      <c r="H46" s="176">
        <f>'実質公債費比率（分子）の構造'!M$48</f>
        <v>1148</v>
      </c>
      <c r="I46" s="176"/>
      <c r="J46" s="176"/>
      <c r="K46" s="176">
        <f>'実質公債費比率（分子）の構造'!N$48</f>
        <v>1080</v>
      </c>
      <c r="L46" s="176"/>
      <c r="M46" s="176"/>
      <c r="N46" s="176">
        <f>'実質公債費比率（分子）の構造'!O$48</f>
        <v>1065</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2061</v>
      </c>
      <c r="C49" s="176"/>
      <c r="D49" s="176"/>
      <c r="E49" s="176">
        <f>'実質公債費比率（分子）の構造'!L$45</f>
        <v>1881</v>
      </c>
      <c r="F49" s="176"/>
      <c r="G49" s="176"/>
      <c r="H49" s="176">
        <f>'実質公債費比率（分子）の構造'!M$45</f>
        <v>1788</v>
      </c>
      <c r="I49" s="176"/>
      <c r="J49" s="176"/>
      <c r="K49" s="176">
        <f>'実質公債費比率（分子）の構造'!N$45</f>
        <v>1828</v>
      </c>
      <c r="L49" s="176"/>
      <c r="M49" s="176"/>
      <c r="N49" s="176">
        <f>'実質公債費比率（分子）の構造'!O$45</f>
        <v>1863</v>
      </c>
      <c r="O49" s="176"/>
      <c r="P49" s="176"/>
    </row>
    <row r="50" spans="1:16" x14ac:dyDescent="0.15">
      <c r="A50" s="176" t="s">
        <v>73</v>
      </c>
      <c r="B50" s="176" t="e">
        <f>NA()</f>
        <v>#N/A</v>
      </c>
      <c r="C50" s="176">
        <f>IF(ISNUMBER('実質公債費比率（分子）の構造'!K$53),'実質公債費比率（分子）の構造'!K$53,NA())</f>
        <v>1995</v>
      </c>
      <c r="D50" s="176" t="e">
        <f>NA()</f>
        <v>#N/A</v>
      </c>
      <c r="E50" s="176" t="e">
        <f>NA()</f>
        <v>#N/A</v>
      </c>
      <c r="F50" s="176">
        <f>IF(ISNUMBER('実質公債費比率（分子）の構造'!L$53),'実質公債費比率（分子）の構造'!L$53,NA())</f>
        <v>1398</v>
      </c>
      <c r="G50" s="176" t="e">
        <f>NA()</f>
        <v>#N/A</v>
      </c>
      <c r="H50" s="176" t="e">
        <f>NA()</f>
        <v>#N/A</v>
      </c>
      <c r="I50" s="176">
        <f>IF(ISNUMBER('実質公債費比率（分子）の構造'!M$53),'実質公債費比率（分子）の構造'!M$53,NA())</f>
        <v>1152</v>
      </c>
      <c r="J50" s="176" t="e">
        <f>NA()</f>
        <v>#N/A</v>
      </c>
      <c r="K50" s="176" t="e">
        <f>NA()</f>
        <v>#N/A</v>
      </c>
      <c r="L50" s="176">
        <f>IF(ISNUMBER('実質公債費比率（分子）の構造'!N$53),'実質公債費比率（分子）の構造'!N$53,NA())</f>
        <v>1087</v>
      </c>
      <c r="M50" s="176" t="e">
        <f>NA()</f>
        <v>#N/A</v>
      </c>
      <c r="N50" s="176" t="e">
        <f>NA()</f>
        <v>#N/A</v>
      </c>
      <c r="O50" s="176">
        <f>IF(ISNUMBER('実質公債費比率（分子）の構造'!O$53),'実質公債費比率（分子）の構造'!O$53,NA())</f>
        <v>1019</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27434</v>
      </c>
      <c r="E56" s="175"/>
      <c r="F56" s="175"/>
      <c r="G56" s="175">
        <f>'将来負担比率（分子）の構造'!J$52</f>
        <v>26963</v>
      </c>
      <c r="H56" s="175"/>
      <c r="I56" s="175"/>
      <c r="J56" s="175">
        <f>'将来負担比率（分子）の構造'!K$52</f>
        <v>26618</v>
      </c>
      <c r="K56" s="175"/>
      <c r="L56" s="175"/>
      <c r="M56" s="175">
        <f>'将来負担比率（分子）の構造'!L$52</f>
        <v>26049</v>
      </c>
      <c r="N56" s="175"/>
      <c r="O56" s="175"/>
      <c r="P56" s="175">
        <f>'将来負担比率（分子）の構造'!M$52</f>
        <v>24751</v>
      </c>
    </row>
    <row r="57" spans="1:16" x14ac:dyDescent="0.15">
      <c r="A57" s="175" t="s">
        <v>44</v>
      </c>
      <c r="B57" s="175"/>
      <c r="C57" s="175"/>
      <c r="D57" s="175">
        <f>'将来負担比率（分子）の構造'!I$51</f>
        <v>168</v>
      </c>
      <c r="E57" s="175"/>
      <c r="F57" s="175"/>
      <c r="G57" s="175">
        <f>'将来負担比率（分子）の構造'!J$51</f>
        <v>176</v>
      </c>
      <c r="H57" s="175"/>
      <c r="I57" s="175"/>
      <c r="J57" s="175">
        <f>'将来負担比率（分子）の構造'!K$51</f>
        <v>187</v>
      </c>
      <c r="K57" s="175"/>
      <c r="L57" s="175"/>
      <c r="M57" s="175">
        <f>'将来負担比率（分子）の構造'!L$51</f>
        <v>210</v>
      </c>
      <c r="N57" s="175"/>
      <c r="O57" s="175"/>
      <c r="P57" s="175">
        <f>'将来負担比率（分子）の構造'!M$51</f>
        <v>234</v>
      </c>
    </row>
    <row r="58" spans="1:16" x14ac:dyDescent="0.15">
      <c r="A58" s="175" t="s">
        <v>43</v>
      </c>
      <c r="B58" s="175"/>
      <c r="C58" s="175"/>
      <c r="D58" s="175">
        <f>'将来負担比率（分子）の構造'!I$50</f>
        <v>4818</v>
      </c>
      <c r="E58" s="175"/>
      <c r="F58" s="175"/>
      <c r="G58" s="175">
        <f>'将来負担比率（分子）の構造'!J$50</f>
        <v>4835</v>
      </c>
      <c r="H58" s="175"/>
      <c r="I58" s="175"/>
      <c r="J58" s="175">
        <f>'将来負担比率（分子）の構造'!K$50</f>
        <v>5507</v>
      </c>
      <c r="K58" s="175"/>
      <c r="L58" s="175"/>
      <c r="M58" s="175">
        <f>'将来負担比率（分子）の構造'!L$50</f>
        <v>7210</v>
      </c>
      <c r="N58" s="175"/>
      <c r="O58" s="175"/>
      <c r="P58" s="175">
        <f>'将来負担比率（分子）の構造'!M$50</f>
        <v>8659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319</v>
      </c>
      <c r="C61" s="175"/>
      <c r="D61" s="175"/>
      <c r="E61" s="175">
        <f>'将来負担比率（分子）の構造'!J$46</f>
        <v>128</v>
      </c>
      <c r="F61" s="175"/>
      <c r="G61" s="175"/>
      <c r="H61" s="175">
        <f>'将来負担比率（分子）の構造'!K$46</f>
        <v>122</v>
      </c>
      <c r="I61" s="175"/>
      <c r="J61" s="175"/>
      <c r="K61" s="175">
        <f>'将来負担比率（分子）の構造'!L$46</f>
        <v>96</v>
      </c>
      <c r="L61" s="175"/>
      <c r="M61" s="175"/>
      <c r="N61" s="175">
        <f>'将来負担比率（分子）の構造'!M$46</f>
        <v>84</v>
      </c>
      <c r="O61" s="175"/>
      <c r="P61" s="175"/>
    </row>
    <row r="62" spans="1:16" x14ac:dyDescent="0.15">
      <c r="A62" s="175" t="s">
        <v>37</v>
      </c>
      <c r="B62" s="175">
        <f>'将来負担比率（分子）の構造'!I$45</f>
        <v>4021</v>
      </c>
      <c r="C62" s="175"/>
      <c r="D62" s="175"/>
      <c r="E62" s="175">
        <f>'将来負担比率（分子）の構造'!J$45</f>
        <v>4028</v>
      </c>
      <c r="F62" s="175"/>
      <c r="G62" s="175"/>
      <c r="H62" s="175">
        <f>'将来負担比率（分子）の構造'!K$45</f>
        <v>3882</v>
      </c>
      <c r="I62" s="175"/>
      <c r="J62" s="175"/>
      <c r="K62" s="175">
        <f>'将来負担比率（分子）の構造'!L$45</f>
        <v>3943</v>
      </c>
      <c r="L62" s="175"/>
      <c r="M62" s="175"/>
      <c r="N62" s="175">
        <f>'将来負担比率（分子）の構造'!M$45</f>
        <v>3922</v>
      </c>
      <c r="O62" s="175"/>
      <c r="P62" s="175"/>
    </row>
    <row r="63" spans="1:16" x14ac:dyDescent="0.15">
      <c r="A63" s="175" t="s">
        <v>36</v>
      </c>
      <c r="B63" s="175">
        <f>'将来負担比率（分子）の構造'!I$44</f>
        <v>2847</v>
      </c>
      <c r="C63" s="175"/>
      <c r="D63" s="175"/>
      <c r="E63" s="175">
        <f>'将来負担比率（分子）の構造'!J$44</f>
        <v>2568</v>
      </c>
      <c r="F63" s="175"/>
      <c r="G63" s="175"/>
      <c r="H63" s="175">
        <f>'将来負担比率（分子）の構造'!K$44</f>
        <v>2447</v>
      </c>
      <c r="I63" s="175"/>
      <c r="J63" s="175"/>
      <c r="K63" s="175">
        <f>'将来負担比率（分子）の構造'!L$44</f>
        <v>2246</v>
      </c>
      <c r="L63" s="175"/>
      <c r="M63" s="175"/>
      <c r="N63" s="175">
        <f>'将来負担比率（分子）の構造'!M$44</f>
        <v>2110</v>
      </c>
      <c r="O63" s="175"/>
      <c r="P63" s="175"/>
    </row>
    <row r="64" spans="1:16" x14ac:dyDescent="0.15">
      <c r="A64" s="175" t="s">
        <v>35</v>
      </c>
      <c r="B64" s="175">
        <f>'将来負担比率（分子）の構造'!I$43</f>
        <v>13083</v>
      </c>
      <c r="C64" s="175"/>
      <c r="D64" s="175"/>
      <c r="E64" s="175">
        <f>'将来負担比率（分子）の構造'!J$43</f>
        <v>12391</v>
      </c>
      <c r="F64" s="175"/>
      <c r="G64" s="175"/>
      <c r="H64" s="175">
        <f>'将来負担比率（分子）の構造'!K$43</f>
        <v>11408</v>
      </c>
      <c r="I64" s="175"/>
      <c r="J64" s="175"/>
      <c r="K64" s="175">
        <f>'将来負担比率（分子）の構造'!L$43</f>
        <v>10079</v>
      </c>
      <c r="L64" s="175"/>
      <c r="M64" s="175"/>
      <c r="N64" s="175">
        <f>'将来負担比率（分子）の構造'!M$43</f>
        <v>8947</v>
      </c>
      <c r="O64" s="175"/>
      <c r="P64" s="175"/>
    </row>
    <row r="65" spans="1:16" x14ac:dyDescent="0.15">
      <c r="A65" s="175" t="s">
        <v>34</v>
      </c>
      <c r="B65" s="175">
        <f>'将来負担比率（分子）の構造'!I$42</f>
        <v>199</v>
      </c>
      <c r="C65" s="175"/>
      <c r="D65" s="175"/>
      <c r="E65" s="175">
        <f>'将来負担比率（分子）の構造'!J$42</f>
        <v>120</v>
      </c>
      <c r="F65" s="175"/>
      <c r="G65" s="175"/>
      <c r="H65" s="175">
        <f>'将来負担比率（分子）の構造'!K$42</f>
        <v>40</v>
      </c>
      <c r="I65" s="175"/>
      <c r="J65" s="175"/>
      <c r="K65" s="175" t="str">
        <f>'将来負担比率（分子）の構造'!L$42</f>
        <v>-</v>
      </c>
      <c r="L65" s="175"/>
      <c r="M65" s="175"/>
      <c r="N65" s="175">
        <f>'将来負担比率（分子）の構造'!M$42</f>
        <v>1511</v>
      </c>
      <c r="O65" s="175"/>
      <c r="P65" s="175"/>
    </row>
    <row r="66" spans="1:16" x14ac:dyDescent="0.15">
      <c r="A66" s="175" t="s">
        <v>33</v>
      </c>
      <c r="B66" s="175">
        <f>'将来負担比率（分子）の構造'!I$41</f>
        <v>21390</v>
      </c>
      <c r="C66" s="175"/>
      <c r="D66" s="175"/>
      <c r="E66" s="175">
        <f>'将来負担比率（分子）の構造'!J$41</f>
        <v>21141</v>
      </c>
      <c r="F66" s="175"/>
      <c r="G66" s="175"/>
      <c r="H66" s="175">
        <f>'将来負担比率（分子）の構造'!K$41</f>
        <v>21128</v>
      </c>
      <c r="I66" s="175"/>
      <c r="J66" s="175"/>
      <c r="K66" s="175">
        <f>'将来負担比率（分子）の構造'!L$41</f>
        <v>21730</v>
      </c>
      <c r="L66" s="175"/>
      <c r="M66" s="175"/>
      <c r="N66" s="175">
        <f>'将来負担比率（分子）の構造'!M$41</f>
        <v>21268</v>
      </c>
      <c r="O66" s="175"/>
      <c r="P66" s="175"/>
    </row>
    <row r="67" spans="1:16" x14ac:dyDescent="0.15">
      <c r="A67" s="175" t="s">
        <v>77</v>
      </c>
      <c r="B67" s="175" t="e">
        <f>NA()</f>
        <v>#N/A</v>
      </c>
      <c r="C67" s="175">
        <f>IF(ISNUMBER('将来負担比率（分子）の構造'!I$53), IF('将来負担比率（分子）の構造'!I$53 &lt; 0, 0, '将来負担比率（分子）の構造'!I$53), NA())</f>
        <v>9440</v>
      </c>
      <c r="D67" s="175" t="e">
        <f>NA()</f>
        <v>#N/A</v>
      </c>
      <c r="E67" s="175" t="e">
        <f>NA()</f>
        <v>#N/A</v>
      </c>
      <c r="F67" s="175">
        <f>IF(ISNUMBER('将来負担比率（分子）の構造'!J$53), IF('将来負担比率（分子）の構造'!J$53 &lt; 0, 0, '将来負担比率（分子）の構造'!J$53), NA())</f>
        <v>8401</v>
      </c>
      <c r="G67" s="175" t="e">
        <f>NA()</f>
        <v>#N/A</v>
      </c>
      <c r="H67" s="175" t="e">
        <f>NA()</f>
        <v>#N/A</v>
      </c>
      <c r="I67" s="175">
        <f>IF(ISNUMBER('将来負担比率（分子）の構造'!K$53), IF('将来負担比率（分子）の構造'!K$53 &lt; 0, 0, '将来負担比率（分子）の構造'!K$53), NA())</f>
        <v>6715</v>
      </c>
      <c r="J67" s="175" t="e">
        <f>NA()</f>
        <v>#N/A</v>
      </c>
      <c r="K67" s="175" t="e">
        <f>NA()</f>
        <v>#N/A</v>
      </c>
      <c r="L67" s="175">
        <f>IF(ISNUMBER('将来負担比率（分子）の構造'!L$53), IF('将来負担比率（分子）の構造'!L$53 &lt; 0, 0, '将来負担比率（分子）の構造'!L$53), NA())</f>
        <v>4624</v>
      </c>
      <c r="M67" s="175" t="e">
        <f>NA()</f>
        <v>#N/A</v>
      </c>
      <c r="N67" s="175" t="e">
        <f>NA()</f>
        <v>#N/A</v>
      </c>
      <c r="O67" s="175">
        <f>IF(ISNUMBER('将来負担比率（分子）の構造'!M$53), IF('将来負担比率（分子）の構造'!M$53 &lt; 0, 0, '将来負担比率（分子）の構造'!M$53), NA())</f>
        <v>4198</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1486</v>
      </c>
      <c r="C72" s="179">
        <f>基金残高に係る経年分析!G55</f>
        <v>2273</v>
      </c>
      <c r="D72" s="179">
        <f>基金残高に係る経年分析!H55</f>
        <v>2760</v>
      </c>
    </row>
    <row r="73" spans="1:16" x14ac:dyDescent="0.15">
      <c r="A73" s="178" t="s">
        <v>80</v>
      </c>
      <c r="B73" s="179">
        <f>基金残高に係る経年分析!F56</f>
        <v>384</v>
      </c>
      <c r="C73" s="179">
        <f>基金残高に係る経年分析!G56</f>
        <v>717</v>
      </c>
      <c r="D73" s="179">
        <f>基金残高に係る経年分析!H56</f>
        <v>709</v>
      </c>
    </row>
    <row r="74" spans="1:16" x14ac:dyDescent="0.15">
      <c r="A74" s="178" t="s">
        <v>81</v>
      </c>
      <c r="B74" s="179">
        <f>基金残高に係る経年分析!F57</f>
        <v>3605</v>
      </c>
      <c r="C74" s="179">
        <f>基金残高に係る経年分析!G57</f>
        <v>4190</v>
      </c>
      <c r="D74" s="179">
        <f>基金残高に係る経年分析!H57</f>
        <v>5156</v>
      </c>
    </row>
  </sheetData>
  <sheetProtection algorithmName="SHA-512" hashValue="rOKKhusRJrU4PBQpwqODP8sbWywf76tow2Pmtx11fDHYhZ8r3f2ZzC8l3gjWQWTHiEOaTPTZ3hG+z7IkngaxZA==" saltValue="qwfa12H+wRnpRoiKxxxK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221</v>
      </c>
      <c r="DI1" s="718"/>
      <c r="DJ1" s="718"/>
      <c r="DK1" s="718"/>
      <c r="DL1" s="718"/>
      <c r="DM1" s="718"/>
      <c r="DN1" s="719"/>
      <c r="DO1" s="214"/>
      <c r="DP1" s="717" t="s">
        <v>222</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224</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225</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226</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227</v>
      </c>
      <c r="S4" s="674"/>
      <c r="T4" s="674"/>
      <c r="U4" s="674"/>
      <c r="V4" s="674"/>
      <c r="W4" s="674"/>
      <c r="X4" s="674"/>
      <c r="Y4" s="675"/>
      <c r="Z4" s="673" t="s">
        <v>228</v>
      </c>
      <c r="AA4" s="674"/>
      <c r="AB4" s="674"/>
      <c r="AC4" s="675"/>
      <c r="AD4" s="673" t="s">
        <v>229</v>
      </c>
      <c r="AE4" s="674"/>
      <c r="AF4" s="674"/>
      <c r="AG4" s="674"/>
      <c r="AH4" s="674"/>
      <c r="AI4" s="674"/>
      <c r="AJ4" s="674"/>
      <c r="AK4" s="675"/>
      <c r="AL4" s="673" t="s">
        <v>228</v>
      </c>
      <c r="AM4" s="674"/>
      <c r="AN4" s="674"/>
      <c r="AO4" s="675"/>
      <c r="AP4" s="720" t="s">
        <v>230</v>
      </c>
      <c r="AQ4" s="720"/>
      <c r="AR4" s="720"/>
      <c r="AS4" s="720"/>
      <c r="AT4" s="720"/>
      <c r="AU4" s="720"/>
      <c r="AV4" s="720"/>
      <c r="AW4" s="720"/>
      <c r="AX4" s="720"/>
      <c r="AY4" s="720"/>
      <c r="AZ4" s="720"/>
      <c r="BA4" s="720"/>
      <c r="BB4" s="720"/>
      <c r="BC4" s="720"/>
      <c r="BD4" s="720"/>
      <c r="BE4" s="720"/>
      <c r="BF4" s="720"/>
      <c r="BG4" s="720" t="s">
        <v>231</v>
      </c>
      <c r="BH4" s="720"/>
      <c r="BI4" s="720"/>
      <c r="BJ4" s="720"/>
      <c r="BK4" s="720"/>
      <c r="BL4" s="720"/>
      <c r="BM4" s="720"/>
      <c r="BN4" s="720"/>
      <c r="BO4" s="720" t="s">
        <v>228</v>
      </c>
      <c r="BP4" s="720"/>
      <c r="BQ4" s="720"/>
      <c r="BR4" s="720"/>
      <c r="BS4" s="720" t="s">
        <v>232</v>
      </c>
      <c r="BT4" s="720"/>
      <c r="BU4" s="720"/>
      <c r="BV4" s="720"/>
      <c r="BW4" s="720"/>
      <c r="BX4" s="720"/>
      <c r="BY4" s="720"/>
      <c r="BZ4" s="720"/>
      <c r="CA4" s="720"/>
      <c r="CB4" s="720"/>
      <c r="CD4" s="673" t="s">
        <v>233</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234</v>
      </c>
      <c r="C5" s="680"/>
      <c r="D5" s="680"/>
      <c r="E5" s="680"/>
      <c r="F5" s="680"/>
      <c r="G5" s="680"/>
      <c r="H5" s="680"/>
      <c r="I5" s="680"/>
      <c r="J5" s="680"/>
      <c r="K5" s="680"/>
      <c r="L5" s="680"/>
      <c r="M5" s="680"/>
      <c r="N5" s="680"/>
      <c r="O5" s="680"/>
      <c r="P5" s="680"/>
      <c r="Q5" s="681"/>
      <c r="R5" s="676">
        <v>7871929</v>
      </c>
      <c r="S5" s="677"/>
      <c r="T5" s="677"/>
      <c r="U5" s="677"/>
      <c r="V5" s="677"/>
      <c r="W5" s="677"/>
      <c r="X5" s="677"/>
      <c r="Y5" s="702"/>
      <c r="Z5" s="715">
        <v>22.6</v>
      </c>
      <c r="AA5" s="715"/>
      <c r="AB5" s="715"/>
      <c r="AC5" s="715"/>
      <c r="AD5" s="716">
        <v>7871929</v>
      </c>
      <c r="AE5" s="716"/>
      <c r="AF5" s="716"/>
      <c r="AG5" s="716"/>
      <c r="AH5" s="716"/>
      <c r="AI5" s="716"/>
      <c r="AJ5" s="716"/>
      <c r="AK5" s="716"/>
      <c r="AL5" s="703">
        <v>51.7</v>
      </c>
      <c r="AM5" s="685"/>
      <c r="AN5" s="685"/>
      <c r="AO5" s="704"/>
      <c r="AP5" s="679" t="s">
        <v>235</v>
      </c>
      <c r="AQ5" s="680"/>
      <c r="AR5" s="680"/>
      <c r="AS5" s="680"/>
      <c r="AT5" s="680"/>
      <c r="AU5" s="680"/>
      <c r="AV5" s="680"/>
      <c r="AW5" s="680"/>
      <c r="AX5" s="680"/>
      <c r="AY5" s="680"/>
      <c r="AZ5" s="680"/>
      <c r="BA5" s="680"/>
      <c r="BB5" s="680"/>
      <c r="BC5" s="680"/>
      <c r="BD5" s="680"/>
      <c r="BE5" s="680"/>
      <c r="BF5" s="681"/>
      <c r="BG5" s="621">
        <v>7870662</v>
      </c>
      <c r="BH5" s="622"/>
      <c r="BI5" s="622"/>
      <c r="BJ5" s="622"/>
      <c r="BK5" s="622"/>
      <c r="BL5" s="622"/>
      <c r="BM5" s="622"/>
      <c r="BN5" s="623"/>
      <c r="BO5" s="659">
        <v>100</v>
      </c>
      <c r="BP5" s="659"/>
      <c r="BQ5" s="659"/>
      <c r="BR5" s="659"/>
      <c r="BS5" s="660">
        <v>251392</v>
      </c>
      <c r="BT5" s="660"/>
      <c r="BU5" s="660"/>
      <c r="BV5" s="660"/>
      <c r="BW5" s="660"/>
      <c r="BX5" s="660"/>
      <c r="BY5" s="660"/>
      <c r="BZ5" s="660"/>
      <c r="CA5" s="660"/>
      <c r="CB5" s="695"/>
      <c r="CD5" s="673" t="s">
        <v>230</v>
      </c>
      <c r="CE5" s="674"/>
      <c r="CF5" s="674"/>
      <c r="CG5" s="674"/>
      <c r="CH5" s="674"/>
      <c r="CI5" s="674"/>
      <c r="CJ5" s="674"/>
      <c r="CK5" s="674"/>
      <c r="CL5" s="674"/>
      <c r="CM5" s="674"/>
      <c r="CN5" s="674"/>
      <c r="CO5" s="674"/>
      <c r="CP5" s="674"/>
      <c r="CQ5" s="675"/>
      <c r="CR5" s="673" t="s">
        <v>236</v>
      </c>
      <c r="CS5" s="674"/>
      <c r="CT5" s="674"/>
      <c r="CU5" s="674"/>
      <c r="CV5" s="674"/>
      <c r="CW5" s="674"/>
      <c r="CX5" s="674"/>
      <c r="CY5" s="675"/>
      <c r="CZ5" s="673" t="s">
        <v>228</v>
      </c>
      <c r="DA5" s="674"/>
      <c r="DB5" s="674"/>
      <c r="DC5" s="675"/>
      <c r="DD5" s="673" t="s">
        <v>237</v>
      </c>
      <c r="DE5" s="674"/>
      <c r="DF5" s="674"/>
      <c r="DG5" s="674"/>
      <c r="DH5" s="674"/>
      <c r="DI5" s="674"/>
      <c r="DJ5" s="674"/>
      <c r="DK5" s="674"/>
      <c r="DL5" s="674"/>
      <c r="DM5" s="674"/>
      <c r="DN5" s="674"/>
      <c r="DO5" s="674"/>
      <c r="DP5" s="675"/>
      <c r="DQ5" s="673" t="s">
        <v>238</v>
      </c>
      <c r="DR5" s="674"/>
      <c r="DS5" s="674"/>
      <c r="DT5" s="674"/>
      <c r="DU5" s="674"/>
      <c r="DV5" s="674"/>
      <c r="DW5" s="674"/>
      <c r="DX5" s="674"/>
      <c r="DY5" s="674"/>
      <c r="DZ5" s="674"/>
      <c r="EA5" s="674"/>
      <c r="EB5" s="674"/>
      <c r="EC5" s="675"/>
    </row>
    <row r="6" spans="2:143" ht="11.25" customHeight="1" x14ac:dyDescent="0.15">
      <c r="B6" s="618" t="s">
        <v>239</v>
      </c>
      <c r="C6" s="619"/>
      <c r="D6" s="619"/>
      <c r="E6" s="619"/>
      <c r="F6" s="619"/>
      <c r="G6" s="619"/>
      <c r="H6" s="619"/>
      <c r="I6" s="619"/>
      <c r="J6" s="619"/>
      <c r="K6" s="619"/>
      <c r="L6" s="619"/>
      <c r="M6" s="619"/>
      <c r="N6" s="619"/>
      <c r="O6" s="619"/>
      <c r="P6" s="619"/>
      <c r="Q6" s="620"/>
      <c r="R6" s="621">
        <v>335623</v>
      </c>
      <c r="S6" s="622"/>
      <c r="T6" s="622"/>
      <c r="U6" s="622"/>
      <c r="V6" s="622"/>
      <c r="W6" s="622"/>
      <c r="X6" s="622"/>
      <c r="Y6" s="623"/>
      <c r="Z6" s="659">
        <v>1</v>
      </c>
      <c r="AA6" s="659"/>
      <c r="AB6" s="659"/>
      <c r="AC6" s="659"/>
      <c r="AD6" s="660">
        <v>335623</v>
      </c>
      <c r="AE6" s="660"/>
      <c r="AF6" s="660"/>
      <c r="AG6" s="660"/>
      <c r="AH6" s="660"/>
      <c r="AI6" s="660"/>
      <c r="AJ6" s="660"/>
      <c r="AK6" s="660"/>
      <c r="AL6" s="624">
        <v>2.2000000000000002</v>
      </c>
      <c r="AM6" s="625"/>
      <c r="AN6" s="625"/>
      <c r="AO6" s="661"/>
      <c r="AP6" s="618" t="s">
        <v>240</v>
      </c>
      <c r="AQ6" s="619"/>
      <c r="AR6" s="619"/>
      <c r="AS6" s="619"/>
      <c r="AT6" s="619"/>
      <c r="AU6" s="619"/>
      <c r="AV6" s="619"/>
      <c r="AW6" s="619"/>
      <c r="AX6" s="619"/>
      <c r="AY6" s="619"/>
      <c r="AZ6" s="619"/>
      <c r="BA6" s="619"/>
      <c r="BB6" s="619"/>
      <c r="BC6" s="619"/>
      <c r="BD6" s="619"/>
      <c r="BE6" s="619"/>
      <c r="BF6" s="620"/>
      <c r="BG6" s="621">
        <v>7870662</v>
      </c>
      <c r="BH6" s="622"/>
      <c r="BI6" s="622"/>
      <c r="BJ6" s="622"/>
      <c r="BK6" s="622"/>
      <c r="BL6" s="622"/>
      <c r="BM6" s="622"/>
      <c r="BN6" s="623"/>
      <c r="BO6" s="659">
        <v>100</v>
      </c>
      <c r="BP6" s="659"/>
      <c r="BQ6" s="659"/>
      <c r="BR6" s="659"/>
      <c r="BS6" s="660">
        <v>251392</v>
      </c>
      <c r="BT6" s="660"/>
      <c r="BU6" s="660"/>
      <c r="BV6" s="660"/>
      <c r="BW6" s="660"/>
      <c r="BX6" s="660"/>
      <c r="BY6" s="660"/>
      <c r="BZ6" s="660"/>
      <c r="CA6" s="660"/>
      <c r="CB6" s="695"/>
      <c r="CD6" s="679" t="s">
        <v>241</v>
      </c>
      <c r="CE6" s="680"/>
      <c r="CF6" s="680"/>
      <c r="CG6" s="680"/>
      <c r="CH6" s="680"/>
      <c r="CI6" s="680"/>
      <c r="CJ6" s="680"/>
      <c r="CK6" s="680"/>
      <c r="CL6" s="680"/>
      <c r="CM6" s="680"/>
      <c r="CN6" s="680"/>
      <c r="CO6" s="680"/>
      <c r="CP6" s="680"/>
      <c r="CQ6" s="681"/>
      <c r="CR6" s="621">
        <v>233816</v>
      </c>
      <c r="CS6" s="622"/>
      <c r="CT6" s="622"/>
      <c r="CU6" s="622"/>
      <c r="CV6" s="622"/>
      <c r="CW6" s="622"/>
      <c r="CX6" s="622"/>
      <c r="CY6" s="623"/>
      <c r="CZ6" s="703">
        <v>0.7</v>
      </c>
      <c r="DA6" s="685"/>
      <c r="DB6" s="685"/>
      <c r="DC6" s="705"/>
      <c r="DD6" s="627" t="s">
        <v>130</v>
      </c>
      <c r="DE6" s="622"/>
      <c r="DF6" s="622"/>
      <c r="DG6" s="622"/>
      <c r="DH6" s="622"/>
      <c r="DI6" s="622"/>
      <c r="DJ6" s="622"/>
      <c r="DK6" s="622"/>
      <c r="DL6" s="622"/>
      <c r="DM6" s="622"/>
      <c r="DN6" s="622"/>
      <c r="DO6" s="622"/>
      <c r="DP6" s="623"/>
      <c r="DQ6" s="627">
        <v>233816</v>
      </c>
      <c r="DR6" s="622"/>
      <c r="DS6" s="622"/>
      <c r="DT6" s="622"/>
      <c r="DU6" s="622"/>
      <c r="DV6" s="622"/>
      <c r="DW6" s="622"/>
      <c r="DX6" s="622"/>
      <c r="DY6" s="622"/>
      <c r="DZ6" s="622"/>
      <c r="EA6" s="622"/>
      <c r="EB6" s="622"/>
      <c r="EC6" s="658"/>
    </row>
    <row r="7" spans="2:143" ht="11.25" customHeight="1" x14ac:dyDescent="0.15">
      <c r="B7" s="618" t="s">
        <v>242</v>
      </c>
      <c r="C7" s="619"/>
      <c r="D7" s="619"/>
      <c r="E7" s="619"/>
      <c r="F7" s="619"/>
      <c r="G7" s="619"/>
      <c r="H7" s="619"/>
      <c r="I7" s="619"/>
      <c r="J7" s="619"/>
      <c r="K7" s="619"/>
      <c r="L7" s="619"/>
      <c r="M7" s="619"/>
      <c r="N7" s="619"/>
      <c r="O7" s="619"/>
      <c r="P7" s="619"/>
      <c r="Q7" s="620"/>
      <c r="R7" s="621">
        <v>2354</v>
      </c>
      <c r="S7" s="622"/>
      <c r="T7" s="622"/>
      <c r="U7" s="622"/>
      <c r="V7" s="622"/>
      <c r="W7" s="622"/>
      <c r="X7" s="622"/>
      <c r="Y7" s="623"/>
      <c r="Z7" s="659">
        <v>0</v>
      </c>
      <c r="AA7" s="659"/>
      <c r="AB7" s="659"/>
      <c r="AC7" s="659"/>
      <c r="AD7" s="660">
        <v>2354</v>
      </c>
      <c r="AE7" s="660"/>
      <c r="AF7" s="660"/>
      <c r="AG7" s="660"/>
      <c r="AH7" s="660"/>
      <c r="AI7" s="660"/>
      <c r="AJ7" s="660"/>
      <c r="AK7" s="660"/>
      <c r="AL7" s="624">
        <v>0</v>
      </c>
      <c r="AM7" s="625"/>
      <c r="AN7" s="625"/>
      <c r="AO7" s="661"/>
      <c r="AP7" s="618" t="s">
        <v>243</v>
      </c>
      <c r="AQ7" s="619"/>
      <c r="AR7" s="619"/>
      <c r="AS7" s="619"/>
      <c r="AT7" s="619"/>
      <c r="AU7" s="619"/>
      <c r="AV7" s="619"/>
      <c r="AW7" s="619"/>
      <c r="AX7" s="619"/>
      <c r="AY7" s="619"/>
      <c r="AZ7" s="619"/>
      <c r="BA7" s="619"/>
      <c r="BB7" s="619"/>
      <c r="BC7" s="619"/>
      <c r="BD7" s="619"/>
      <c r="BE7" s="619"/>
      <c r="BF7" s="620"/>
      <c r="BG7" s="621">
        <v>3231646</v>
      </c>
      <c r="BH7" s="622"/>
      <c r="BI7" s="622"/>
      <c r="BJ7" s="622"/>
      <c r="BK7" s="622"/>
      <c r="BL7" s="622"/>
      <c r="BM7" s="622"/>
      <c r="BN7" s="623"/>
      <c r="BO7" s="659">
        <v>41.1</v>
      </c>
      <c r="BP7" s="659"/>
      <c r="BQ7" s="659"/>
      <c r="BR7" s="659"/>
      <c r="BS7" s="660">
        <v>251392</v>
      </c>
      <c r="BT7" s="660"/>
      <c r="BU7" s="660"/>
      <c r="BV7" s="660"/>
      <c r="BW7" s="660"/>
      <c r="BX7" s="660"/>
      <c r="BY7" s="660"/>
      <c r="BZ7" s="660"/>
      <c r="CA7" s="660"/>
      <c r="CB7" s="695"/>
      <c r="CD7" s="618" t="s">
        <v>244</v>
      </c>
      <c r="CE7" s="619"/>
      <c r="CF7" s="619"/>
      <c r="CG7" s="619"/>
      <c r="CH7" s="619"/>
      <c r="CI7" s="619"/>
      <c r="CJ7" s="619"/>
      <c r="CK7" s="619"/>
      <c r="CL7" s="619"/>
      <c r="CM7" s="619"/>
      <c r="CN7" s="619"/>
      <c r="CO7" s="619"/>
      <c r="CP7" s="619"/>
      <c r="CQ7" s="620"/>
      <c r="CR7" s="621">
        <v>8134713</v>
      </c>
      <c r="CS7" s="622"/>
      <c r="CT7" s="622"/>
      <c r="CU7" s="622"/>
      <c r="CV7" s="622"/>
      <c r="CW7" s="622"/>
      <c r="CX7" s="622"/>
      <c r="CY7" s="623"/>
      <c r="CZ7" s="659">
        <v>24.2</v>
      </c>
      <c r="DA7" s="659"/>
      <c r="DB7" s="659"/>
      <c r="DC7" s="659"/>
      <c r="DD7" s="627">
        <v>169889</v>
      </c>
      <c r="DE7" s="622"/>
      <c r="DF7" s="622"/>
      <c r="DG7" s="622"/>
      <c r="DH7" s="622"/>
      <c r="DI7" s="622"/>
      <c r="DJ7" s="622"/>
      <c r="DK7" s="622"/>
      <c r="DL7" s="622"/>
      <c r="DM7" s="622"/>
      <c r="DN7" s="622"/>
      <c r="DO7" s="622"/>
      <c r="DP7" s="623"/>
      <c r="DQ7" s="627">
        <v>3009849</v>
      </c>
      <c r="DR7" s="622"/>
      <c r="DS7" s="622"/>
      <c r="DT7" s="622"/>
      <c r="DU7" s="622"/>
      <c r="DV7" s="622"/>
      <c r="DW7" s="622"/>
      <c r="DX7" s="622"/>
      <c r="DY7" s="622"/>
      <c r="DZ7" s="622"/>
      <c r="EA7" s="622"/>
      <c r="EB7" s="622"/>
      <c r="EC7" s="658"/>
    </row>
    <row r="8" spans="2:143" ht="11.25" customHeight="1" x14ac:dyDescent="0.15">
      <c r="B8" s="618" t="s">
        <v>245</v>
      </c>
      <c r="C8" s="619"/>
      <c r="D8" s="619"/>
      <c r="E8" s="619"/>
      <c r="F8" s="619"/>
      <c r="G8" s="619"/>
      <c r="H8" s="619"/>
      <c r="I8" s="619"/>
      <c r="J8" s="619"/>
      <c r="K8" s="619"/>
      <c r="L8" s="619"/>
      <c r="M8" s="619"/>
      <c r="N8" s="619"/>
      <c r="O8" s="619"/>
      <c r="P8" s="619"/>
      <c r="Q8" s="620"/>
      <c r="R8" s="621">
        <v>19026</v>
      </c>
      <c r="S8" s="622"/>
      <c r="T8" s="622"/>
      <c r="U8" s="622"/>
      <c r="V8" s="622"/>
      <c r="W8" s="622"/>
      <c r="X8" s="622"/>
      <c r="Y8" s="623"/>
      <c r="Z8" s="659">
        <v>0.1</v>
      </c>
      <c r="AA8" s="659"/>
      <c r="AB8" s="659"/>
      <c r="AC8" s="659"/>
      <c r="AD8" s="660">
        <v>19026</v>
      </c>
      <c r="AE8" s="660"/>
      <c r="AF8" s="660"/>
      <c r="AG8" s="660"/>
      <c r="AH8" s="660"/>
      <c r="AI8" s="660"/>
      <c r="AJ8" s="660"/>
      <c r="AK8" s="660"/>
      <c r="AL8" s="624">
        <v>0.1</v>
      </c>
      <c r="AM8" s="625"/>
      <c r="AN8" s="625"/>
      <c r="AO8" s="661"/>
      <c r="AP8" s="618" t="s">
        <v>246</v>
      </c>
      <c r="AQ8" s="619"/>
      <c r="AR8" s="619"/>
      <c r="AS8" s="619"/>
      <c r="AT8" s="619"/>
      <c r="AU8" s="619"/>
      <c r="AV8" s="619"/>
      <c r="AW8" s="619"/>
      <c r="AX8" s="619"/>
      <c r="AY8" s="619"/>
      <c r="AZ8" s="619"/>
      <c r="BA8" s="619"/>
      <c r="BB8" s="619"/>
      <c r="BC8" s="619"/>
      <c r="BD8" s="619"/>
      <c r="BE8" s="619"/>
      <c r="BF8" s="620"/>
      <c r="BG8" s="621">
        <v>93978</v>
      </c>
      <c r="BH8" s="622"/>
      <c r="BI8" s="622"/>
      <c r="BJ8" s="622"/>
      <c r="BK8" s="622"/>
      <c r="BL8" s="622"/>
      <c r="BM8" s="622"/>
      <c r="BN8" s="623"/>
      <c r="BO8" s="659">
        <v>1.2</v>
      </c>
      <c r="BP8" s="659"/>
      <c r="BQ8" s="659"/>
      <c r="BR8" s="659"/>
      <c r="BS8" s="660" t="s">
        <v>247</v>
      </c>
      <c r="BT8" s="660"/>
      <c r="BU8" s="660"/>
      <c r="BV8" s="660"/>
      <c r="BW8" s="660"/>
      <c r="BX8" s="660"/>
      <c r="BY8" s="660"/>
      <c r="BZ8" s="660"/>
      <c r="CA8" s="660"/>
      <c r="CB8" s="695"/>
      <c r="CD8" s="618" t="s">
        <v>248</v>
      </c>
      <c r="CE8" s="619"/>
      <c r="CF8" s="619"/>
      <c r="CG8" s="619"/>
      <c r="CH8" s="619"/>
      <c r="CI8" s="619"/>
      <c r="CJ8" s="619"/>
      <c r="CK8" s="619"/>
      <c r="CL8" s="619"/>
      <c r="CM8" s="619"/>
      <c r="CN8" s="619"/>
      <c r="CO8" s="619"/>
      <c r="CP8" s="619"/>
      <c r="CQ8" s="620"/>
      <c r="CR8" s="621">
        <v>11458610</v>
      </c>
      <c r="CS8" s="622"/>
      <c r="CT8" s="622"/>
      <c r="CU8" s="622"/>
      <c r="CV8" s="622"/>
      <c r="CW8" s="622"/>
      <c r="CX8" s="622"/>
      <c r="CY8" s="623"/>
      <c r="CZ8" s="659">
        <v>34.1</v>
      </c>
      <c r="DA8" s="659"/>
      <c r="DB8" s="659"/>
      <c r="DC8" s="659"/>
      <c r="DD8" s="627">
        <v>128486</v>
      </c>
      <c r="DE8" s="622"/>
      <c r="DF8" s="622"/>
      <c r="DG8" s="622"/>
      <c r="DH8" s="622"/>
      <c r="DI8" s="622"/>
      <c r="DJ8" s="622"/>
      <c r="DK8" s="622"/>
      <c r="DL8" s="622"/>
      <c r="DM8" s="622"/>
      <c r="DN8" s="622"/>
      <c r="DO8" s="622"/>
      <c r="DP8" s="623"/>
      <c r="DQ8" s="627">
        <v>4813773</v>
      </c>
      <c r="DR8" s="622"/>
      <c r="DS8" s="622"/>
      <c r="DT8" s="622"/>
      <c r="DU8" s="622"/>
      <c r="DV8" s="622"/>
      <c r="DW8" s="622"/>
      <c r="DX8" s="622"/>
      <c r="DY8" s="622"/>
      <c r="DZ8" s="622"/>
      <c r="EA8" s="622"/>
      <c r="EB8" s="622"/>
      <c r="EC8" s="658"/>
    </row>
    <row r="9" spans="2:143" ht="11.25" customHeight="1" x14ac:dyDescent="0.15">
      <c r="B9" s="618" t="s">
        <v>249</v>
      </c>
      <c r="C9" s="619"/>
      <c r="D9" s="619"/>
      <c r="E9" s="619"/>
      <c r="F9" s="619"/>
      <c r="G9" s="619"/>
      <c r="H9" s="619"/>
      <c r="I9" s="619"/>
      <c r="J9" s="619"/>
      <c r="K9" s="619"/>
      <c r="L9" s="619"/>
      <c r="M9" s="619"/>
      <c r="N9" s="619"/>
      <c r="O9" s="619"/>
      <c r="P9" s="619"/>
      <c r="Q9" s="620"/>
      <c r="R9" s="621">
        <v>16325</v>
      </c>
      <c r="S9" s="622"/>
      <c r="T9" s="622"/>
      <c r="U9" s="622"/>
      <c r="V9" s="622"/>
      <c r="W9" s="622"/>
      <c r="X9" s="622"/>
      <c r="Y9" s="623"/>
      <c r="Z9" s="659">
        <v>0</v>
      </c>
      <c r="AA9" s="659"/>
      <c r="AB9" s="659"/>
      <c r="AC9" s="659"/>
      <c r="AD9" s="660">
        <v>16325</v>
      </c>
      <c r="AE9" s="660"/>
      <c r="AF9" s="660"/>
      <c r="AG9" s="660"/>
      <c r="AH9" s="660"/>
      <c r="AI9" s="660"/>
      <c r="AJ9" s="660"/>
      <c r="AK9" s="660"/>
      <c r="AL9" s="624">
        <v>0.1</v>
      </c>
      <c r="AM9" s="625"/>
      <c r="AN9" s="625"/>
      <c r="AO9" s="661"/>
      <c r="AP9" s="618" t="s">
        <v>250</v>
      </c>
      <c r="AQ9" s="619"/>
      <c r="AR9" s="619"/>
      <c r="AS9" s="619"/>
      <c r="AT9" s="619"/>
      <c r="AU9" s="619"/>
      <c r="AV9" s="619"/>
      <c r="AW9" s="619"/>
      <c r="AX9" s="619"/>
      <c r="AY9" s="619"/>
      <c r="AZ9" s="619"/>
      <c r="BA9" s="619"/>
      <c r="BB9" s="619"/>
      <c r="BC9" s="619"/>
      <c r="BD9" s="619"/>
      <c r="BE9" s="619"/>
      <c r="BF9" s="620"/>
      <c r="BG9" s="621">
        <v>2101775</v>
      </c>
      <c r="BH9" s="622"/>
      <c r="BI9" s="622"/>
      <c r="BJ9" s="622"/>
      <c r="BK9" s="622"/>
      <c r="BL9" s="622"/>
      <c r="BM9" s="622"/>
      <c r="BN9" s="623"/>
      <c r="BO9" s="659">
        <v>26.7</v>
      </c>
      <c r="BP9" s="659"/>
      <c r="BQ9" s="659"/>
      <c r="BR9" s="659"/>
      <c r="BS9" s="660" t="s">
        <v>247</v>
      </c>
      <c r="BT9" s="660"/>
      <c r="BU9" s="660"/>
      <c r="BV9" s="660"/>
      <c r="BW9" s="660"/>
      <c r="BX9" s="660"/>
      <c r="BY9" s="660"/>
      <c r="BZ9" s="660"/>
      <c r="CA9" s="660"/>
      <c r="CB9" s="695"/>
      <c r="CD9" s="618" t="s">
        <v>251</v>
      </c>
      <c r="CE9" s="619"/>
      <c r="CF9" s="619"/>
      <c r="CG9" s="619"/>
      <c r="CH9" s="619"/>
      <c r="CI9" s="619"/>
      <c r="CJ9" s="619"/>
      <c r="CK9" s="619"/>
      <c r="CL9" s="619"/>
      <c r="CM9" s="619"/>
      <c r="CN9" s="619"/>
      <c r="CO9" s="619"/>
      <c r="CP9" s="619"/>
      <c r="CQ9" s="620"/>
      <c r="CR9" s="621">
        <v>2544951</v>
      </c>
      <c r="CS9" s="622"/>
      <c r="CT9" s="622"/>
      <c r="CU9" s="622"/>
      <c r="CV9" s="622"/>
      <c r="CW9" s="622"/>
      <c r="CX9" s="622"/>
      <c r="CY9" s="623"/>
      <c r="CZ9" s="659">
        <v>7.6</v>
      </c>
      <c r="DA9" s="659"/>
      <c r="DB9" s="659"/>
      <c r="DC9" s="659"/>
      <c r="DD9" s="627">
        <v>43039</v>
      </c>
      <c r="DE9" s="622"/>
      <c r="DF9" s="622"/>
      <c r="DG9" s="622"/>
      <c r="DH9" s="622"/>
      <c r="DI9" s="622"/>
      <c r="DJ9" s="622"/>
      <c r="DK9" s="622"/>
      <c r="DL9" s="622"/>
      <c r="DM9" s="622"/>
      <c r="DN9" s="622"/>
      <c r="DO9" s="622"/>
      <c r="DP9" s="623"/>
      <c r="DQ9" s="627">
        <v>1933395</v>
      </c>
      <c r="DR9" s="622"/>
      <c r="DS9" s="622"/>
      <c r="DT9" s="622"/>
      <c r="DU9" s="622"/>
      <c r="DV9" s="622"/>
      <c r="DW9" s="622"/>
      <c r="DX9" s="622"/>
      <c r="DY9" s="622"/>
      <c r="DZ9" s="622"/>
      <c r="EA9" s="622"/>
      <c r="EB9" s="622"/>
      <c r="EC9" s="658"/>
    </row>
    <row r="10" spans="2:143" ht="11.25" customHeight="1" x14ac:dyDescent="0.15">
      <c r="B10" s="618" t="s">
        <v>252</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247</v>
      </c>
      <c r="AA10" s="659"/>
      <c r="AB10" s="659"/>
      <c r="AC10" s="659"/>
      <c r="AD10" s="660" t="s">
        <v>247</v>
      </c>
      <c r="AE10" s="660"/>
      <c r="AF10" s="660"/>
      <c r="AG10" s="660"/>
      <c r="AH10" s="660"/>
      <c r="AI10" s="660"/>
      <c r="AJ10" s="660"/>
      <c r="AK10" s="660"/>
      <c r="AL10" s="624" t="s">
        <v>247</v>
      </c>
      <c r="AM10" s="625"/>
      <c r="AN10" s="625"/>
      <c r="AO10" s="661"/>
      <c r="AP10" s="618" t="s">
        <v>253</v>
      </c>
      <c r="AQ10" s="619"/>
      <c r="AR10" s="619"/>
      <c r="AS10" s="619"/>
      <c r="AT10" s="619"/>
      <c r="AU10" s="619"/>
      <c r="AV10" s="619"/>
      <c r="AW10" s="619"/>
      <c r="AX10" s="619"/>
      <c r="AY10" s="619"/>
      <c r="AZ10" s="619"/>
      <c r="BA10" s="619"/>
      <c r="BB10" s="619"/>
      <c r="BC10" s="619"/>
      <c r="BD10" s="619"/>
      <c r="BE10" s="619"/>
      <c r="BF10" s="620"/>
      <c r="BG10" s="621">
        <v>156354</v>
      </c>
      <c r="BH10" s="622"/>
      <c r="BI10" s="622"/>
      <c r="BJ10" s="622"/>
      <c r="BK10" s="622"/>
      <c r="BL10" s="622"/>
      <c r="BM10" s="622"/>
      <c r="BN10" s="623"/>
      <c r="BO10" s="659">
        <v>2</v>
      </c>
      <c r="BP10" s="659"/>
      <c r="BQ10" s="659"/>
      <c r="BR10" s="659"/>
      <c r="BS10" s="660" t="s">
        <v>247</v>
      </c>
      <c r="BT10" s="660"/>
      <c r="BU10" s="660"/>
      <c r="BV10" s="660"/>
      <c r="BW10" s="660"/>
      <c r="BX10" s="660"/>
      <c r="BY10" s="660"/>
      <c r="BZ10" s="660"/>
      <c r="CA10" s="660"/>
      <c r="CB10" s="695"/>
      <c r="CD10" s="618" t="s">
        <v>254</v>
      </c>
      <c r="CE10" s="619"/>
      <c r="CF10" s="619"/>
      <c r="CG10" s="619"/>
      <c r="CH10" s="619"/>
      <c r="CI10" s="619"/>
      <c r="CJ10" s="619"/>
      <c r="CK10" s="619"/>
      <c r="CL10" s="619"/>
      <c r="CM10" s="619"/>
      <c r="CN10" s="619"/>
      <c r="CO10" s="619"/>
      <c r="CP10" s="619"/>
      <c r="CQ10" s="620"/>
      <c r="CR10" s="621">
        <v>70943</v>
      </c>
      <c r="CS10" s="622"/>
      <c r="CT10" s="622"/>
      <c r="CU10" s="622"/>
      <c r="CV10" s="622"/>
      <c r="CW10" s="622"/>
      <c r="CX10" s="622"/>
      <c r="CY10" s="623"/>
      <c r="CZ10" s="659">
        <v>0.2</v>
      </c>
      <c r="DA10" s="659"/>
      <c r="DB10" s="659"/>
      <c r="DC10" s="659"/>
      <c r="DD10" s="627" t="s">
        <v>130</v>
      </c>
      <c r="DE10" s="622"/>
      <c r="DF10" s="622"/>
      <c r="DG10" s="622"/>
      <c r="DH10" s="622"/>
      <c r="DI10" s="622"/>
      <c r="DJ10" s="622"/>
      <c r="DK10" s="622"/>
      <c r="DL10" s="622"/>
      <c r="DM10" s="622"/>
      <c r="DN10" s="622"/>
      <c r="DO10" s="622"/>
      <c r="DP10" s="623"/>
      <c r="DQ10" s="627">
        <v>943</v>
      </c>
      <c r="DR10" s="622"/>
      <c r="DS10" s="622"/>
      <c r="DT10" s="622"/>
      <c r="DU10" s="622"/>
      <c r="DV10" s="622"/>
      <c r="DW10" s="622"/>
      <c r="DX10" s="622"/>
      <c r="DY10" s="622"/>
      <c r="DZ10" s="622"/>
      <c r="EA10" s="622"/>
      <c r="EB10" s="622"/>
      <c r="EC10" s="658"/>
    </row>
    <row r="11" spans="2:143" ht="11.25" customHeight="1" x14ac:dyDescent="0.15">
      <c r="B11" s="618" t="s">
        <v>255</v>
      </c>
      <c r="C11" s="619"/>
      <c r="D11" s="619"/>
      <c r="E11" s="619"/>
      <c r="F11" s="619"/>
      <c r="G11" s="619"/>
      <c r="H11" s="619"/>
      <c r="I11" s="619"/>
      <c r="J11" s="619"/>
      <c r="K11" s="619"/>
      <c r="L11" s="619"/>
      <c r="M11" s="619"/>
      <c r="N11" s="619"/>
      <c r="O11" s="619"/>
      <c r="P11" s="619"/>
      <c r="Q11" s="620"/>
      <c r="R11" s="621">
        <v>1334080</v>
      </c>
      <c r="S11" s="622"/>
      <c r="T11" s="622"/>
      <c r="U11" s="622"/>
      <c r="V11" s="622"/>
      <c r="W11" s="622"/>
      <c r="X11" s="622"/>
      <c r="Y11" s="623"/>
      <c r="Z11" s="624">
        <v>3.8</v>
      </c>
      <c r="AA11" s="625"/>
      <c r="AB11" s="625"/>
      <c r="AC11" s="626"/>
      <c r="AD11" s="627">
        <v>1334080</v>
      </c>
      <c r="AE11" s="622"/>
      <c r="AF11" s="622"/>
      <c r="AG11" s="622"/>
      <c r="AH11" s="622"/>
      <c r="AI11" s="622"/>
      <c r="AJ11" s="622"/>
      <c r="AK11" s="623"/>
      <c r="AL11" s="624">
        <v>8.8000000000000007</v>
      </c>
      <c r="AM11" s="625"/>
      <c r="AN11" s="625"/>
      <c r="AO11" s="661"/>
      <c r="AP11" s="618" t="s">
        <v>256</v>
      </c>
      <c r="AQ11" s="619"/>
      <c r="AR11" s="619"/>
      <c r="AS11" s="619"/>
      <c r="AT11" s="619"/>
      <c r="AU11" s="619"/>
      <c r="AV11" s="619"/>
      <c r="AW11" s="619"/>
      <c r="AX11" s="619"/>
      <c r="AY11" s="619"/>
      <c r="AZ11" s="619"/>
      <c r="BA11" s="619"/>
      <c r="BB11" s="619"/>
      <c r="BC11" s="619"/>
      <c r="BD11" s="619"/>
      <c r="BE11" s="619"/>
      <c r="BF11" s="620"/>
      <c r="BG11" s="621">
        <v>879539</v>
      </c>
      <c r="BH11" s="622"/>
      <c r="BI11" s="622"/>
      <c r="BJ11" s="622"/>
      <c r="BK11" s="622"/>
      <c r="BL11" s="622"/>
      <c r="BM11" s="622"/>
      <c r="BN11" s="623"/>
      <c r="BO11" s="659">
        <v>11.2</v>
      </c>
      <c r="BP11" s="659"/>
      <c r="BQ11" s="659"/>
      <c r="BR11" s="659"/>
      <c r="BS11" s="660">
        <v>251392</v>
      </c>
      <c r="BT11" s="660"/>
      <c r="BU11" s="660"/>
      <c r="BV11" s="660"/>
      <c r="BW11" s="660"/>
      <c r="BX11" s="660"/>
      <c r="BY11" s="660"/>
      <c r="BZ11" s="660"/>
      <c r="CA11" s="660"/>
      <c r="CB11" s="695"/>
      <c r="CD11" s="618" t="s">
        <v>257</v>
      </c>
      <c r="CE11" s="619"/>
      <c r="CF11" s="619"/>
      <c r="CG11" s="619"/>
      <c r="CH11" s="619"/>
      <c r="CI11" s="619"/>
      <c r="CJ11" s="619"/>
      <c r="CK11" s="619"/>
      <c r="CL11" s="619"/>
      <c r="CM11" s="619"/>
      <c r="CN11" s="619"/>
      <c r="CO11" s="619"/>
      <c r="CP11" s="619"/>
      <c r="CQ11" s="620"/>
      <c r="CR11" s="621">
        <v>2247205</v>
      </c>
      <c r="CS11" s="622"/>
      <c r="CT11" s="622"/>
      <c r="CU11" s="622"/>
      <c r="CV11" s="622"/>
      <c r="CW11" s="622"/>
      <c r="CX11" s="622"/>
      <c r="CY11" s="623"/>
      <c r="CZ11" s="659">
        <v>6.7</v>
      </c>
      <c r="DA11" s="659"/>
      <c r="DB11" s="659"/>
      <c r="DC11" s="659"/>
      <c r="DD11" s="627">
        <v>1365104</v>
      </c>
      <c r="DE11" s="622"/>
      <c r="DF11" s="622"/>
      <c r="DG11" s="622"/>
      <c r="DH11" s="622"/>
      <c r="DI11" s="622"/>
      <c r="DJ11" s="622"/>
      <c r="DK11" s="622"/>
      <c r="DL11" s="622"/>
      <c r="DM11" s="622"/>
      <c r="DN11" s="622"/>
      <c r="DO11" s="622"/>
      <c r="DP11" s="623"/>
      <c r="DQ11" s="627">
        <v>587982</v>
      </c>
      <c r="DR11" s="622"/>
      <c r="DS11" s="622"/>
      <c r="DT11" s="622"/>
      <c r="DU11" s="622"/>
      <c r="DV11" s="622"/>
      <c r="DW11" s="622"/>
      <c r="DX11" s="622"/>
      <c r="DY11" s="622"/>
      <c r="DZ11" s="622"/>
      <c r="EA11" s="622"/>
      <c r="EB11" s="622"/>
      <c r="EC11" s="658"/>
    </row>
    <row r="12" spans="2:143" ht="11.25" customHeight="1" x14ac:dyDescent="0.15">
      <c r="B12" s="618" t="s">
        <v>258</v>
      </c>
      <c r="C12" s="619"/>
      <c r="D12" s="619"/>
      <c r="E12" s="619"/>
      <c r="F12" s="619"/>
      <c r="G12" s="619"/>
      <c r="H12" s="619"/>
      <c r="I12" s="619"/>
      <c r="J12" s="619"/>
      <c r="K12" s="619"/>
      <c r="L12" s="619"/>
      <c r="M12" s="619"/>
      <c r="N12" s="619"/>
      <c r="O12" s="619"/>
      <c r="P12" s="619"/>
      <c r="Q12" s="620"/>
      <c r="R12" s="621" t="s">
        <v>247</v>
      </c>
      <c r="S12" s="622"/>
      <c r="T12" s="622"/>
      <c r="U12" s="622"/>
      <c r="V12" s="622"/>
      <c r="W12" s="622"/>
      <c r="X12" s="622"/>
      <c r="Y12" s="623"/>
      <c r="Z12" s="659" t="s">
        <v>130</v>
      </c>
      <c r="AA12" s="659"/>
      <c r="AB12" s="659"/>
      <c r="AC12" s="659"/>
      <c r="AD12" s="660" t="s">
        <v>130</v>
      </c>
      <c r="AE12" s="660"/>
      <c r="AF12" s="660"/>
      <c r="AG12" s="660"/>
      <c r="AH12" s="660"/>
      <c r="AI12" s="660"/>
      <c r="AJ12" s="660"/>
      <c r="AK12" s="660"/>
      <c r="AL12" s="624" t="s">
        <v>130</v>
      </c>
      <c r="AM12" s="625"/>
      <c r="AN12" s="625"/>
      <c r="AO12" s="661"/>
      <c r="AP12" s="618" t="s">
        <v>259</v>
      </c>
      <c r="AQ12" s="619"/>
      <c r="AR12" s="619"/>
      <c r="AS12" s="619"/>
      <c r="AT12" s="619"/>
      <c r="AU12" s="619"/>
      <c r="AV12" s="619"/>
      <c r="AW12" s="619"/>
      <c r="AX12" s="619"/>
      <c r="AY12" s="619"/>
      <c r="AZ12" s="619"/>
      <c r="BA12" s="619"/>
      <c r="BB12" s="619"/>
      <c r="BC12" s="619"/>
      <c r="BD12" s="619"/>
      <c r="BE12" s="619"/>
      <c r="BF12" s="620"/>
      <c r="BG12" s="621">
        <v>3871463</v>
      </c>
      <c r="BH12" s="622"/>
      <c r="BI12" s="622"/>
      <c r="BJ12" s="622"/>
      <c r="BK12" s="622"/>
      <c r="BL12" s="622"/>
      <c r="BM12" s="622"/>
      <c r="BN12" s="623"/>
      <c r="BO12" s="659">
        <v>49.2</v>
      </c>
      <c r="BP12" s="659"/>
      <c r="BQ12" s="659"/>
      <c r="BR12" s="659"/>
      <c r="BS12" s="660" t="s">
        <v>130</v>
      </c>
      <c r="BT12" s="660"/>
      <c r="BU12" s="660"/>
      <c r="BV12" s="660"/>
      <c r="BW12" s="660"/>
      <c r="BX12" s="660"/>
      <c r="BY12" s="660"/>
      <c r="BZ12" s="660"/>
      <c r="CA12" s="660"/>
      <c r="CB12" s="695"/>
      <c r="CD12" s="618" t="s">
        <v>260</v>
      </c>
      <c r="CE12" s="619"/>
      <c r="CF12" s="619"/>
      <c r="CG12" s="619"/>
      <c r="CH12" s="619"/>
      <c r="CI12" s="619"/>
      <c r="CJ12" s="619"/>
      <c r="CK12" s="619"/>
      <c r="CL12" s="619"/>
      <c r="CM12" s="619"/>
      <c r="CN12" s="619"/>
      <c r="CO12" s="619"/>
      <c r="CP12" s="619"/>
      <c r="CQ12" s="620"/>
      <c r="CR12" s="621">
        <v>1583142</v>
      </c>
      <c r="CS12" s="622"/>
      <c r="CT12" s="622"/>
      <c r="CU12" s="622"/>
      <c r="CV12" s="622"/>
      <c r="CW12" s="622"/>
      <c r="CX12" s="622"/>
      <c r="CY12" s="623"/>
      <c r="CZ12" s="659">
        <v>4.7</v>
      </c>
      <c r="DA12" s="659"/>
      <c r="DB12" s="659"/>
      <c r="DC12" s="659"/>
      <c r="DD12" s="627">
        <v>1555</v>
      </c>
      <c r="DE12" s="622"/>
      <c r="DF12" s="622"/>
      <c r="DG12" s="622"/>
      <c r="DH12" s="622"/>
      <c r="DI12" s="622"/>
      <c r="DJ12" s="622"/>
      <c r="DK12" s="622"/>
      <c r="DL12" s="622"/>
      <c r="DM12" s="622"/>
      <c r="DN12" s="622"/>
      <c r="DO12" s="622"/>
      <c r="DP12" s="623"/>
      <c r="DQ12" s="627">
        <v>1062586</v>
      </c>
      <c r="DR12" s="622"/>
      <c r="DS12" s="622"/>
      <c r="DT12" s="622"/>
      <c r="DU12" s="622"/>
      <c r="DV12" s="622"/>
      <c r="DW12" s="622"/>
      <c r="DX12" s="622"/>
      <c r="DY12" s="622"/>
      <c r="DZ12" s="622"/>
      <c r="EA12" s="622"/>
      <c r="EB12" s="622"/>
      <c r="EC12" s="658"/>
    </row>
    <row r="13" spans="2:143" ht="11.25" customHeight="1" x14ac:dyDescent="0.15">
      <c r="B13" s="618" t="s">
        <v>261</v>
      </c>
      <c r="C13" s="619"/>
      <c r="D13" s="619"/>
      <c r="E13" s="619"/>
      <c r="F13" s="619"/>
      <c r="G13" s="619"/>
      <c r="H13" s="619"/>
      <c r="I13" s="619"/>
      <c r="J13" s="619"/>
      <c r="K13" s="619"/>
      <c r="L13" s="619"/>
      <c r="M13" s="619"/>
      <c r="N13" s="619"/>
      <c r="O13" s="619"/>
      <c r="P13" s="619"/>
      <c r="Q13" s="620"/>
      <c r="R13" s="621" t="s">
        <v>247</v>
      </c>
      <c r="S13" s="622"/>
      <c r="T13" s="622"/>
      <c r="U13" s="622"/>
      <c r="V13" s="622"/>
      <c r="W13" s="622"/>
      <c r="X13" s="622"/>
      <c r="Y13" s="623"/>
      <c r="Z13" s="659" t="s">
        <v>130</v>
      </c>
      <c r="AA13" s="659"/>
      <c r="AB13" s="659"/>
      <c r="AC13" s="659"/>
      <c r="AD13" s="660" t="s">
        <v>247</v>
      </c>
      <c r="AE13" s="660"/>
      <c r="AF13" s="660"/>
      <c r="AG13" s="660"/>
      <c r="AH13" s="660"/>
      <c r="AI13" s="660"/>
      <c r="AJ13" s="660"/>
      <c r="AK13" s="660"/>
      <c r="AL13" s="624" t="s">
        <v>247</v>
      </c>
      <c r="AM13" s="625"/>
      <c r="AN13" s="625"/>
      <c r="AO13" s="661"/>
      <c r="AP13" s="618" t="s">
        <v>262</v>
      </c>
      <c r="AQ13" s="619"/>
      <c r="AR13" s="619"/>
      <c r="AS13" s="619"/>
      <c r="AT13" s="619"/>
      <c r="AU13" s="619"/>
      <c r="AV13" s="619"/>
      <c r="AW13" s="619"/>
      <c r="AX13" s="619"/>
      <c r="AY13" s="619"/>
      <c r="AZ13" s="619"/>
      <c r="BA13" s="619"/>
      <c r="BB13" s="619"/>
      <c r="BC13" s="619"/>
      <c r="BD13" s="619"/>
      <c r="BE13" s="619"/>
      <c r="BF13" s="620"/>
      <c r="BG13" s="621">
        <v>3833907</v>
      </c>
      <c r="BH13" s="622"/>
      <c r="BI13" s="622"/>
      <c r="BJ13" s="622"/>
      <c r="BK13" s="622"/>
      <c r="BL13" s="622"/>
      <c r="BM13" s="622"/>
      <c r="BN13" s="623"/>
      <c r="BO13" s="659">
        <v>48.7</v>
      </c>
      <c r="BP13" s="659"/>
      <c r="BQ13" s="659"/>
      <c r="BR13" s="659"/>
      <c r="BS13" s="660" t="s">
        <v>130</v>
      </c>
      <c r="BT13" s="660"/>
      <c r="BU13" s="660"/>
      <c r="BV13" s="660"/>
      <c r="BW13" s="660"/>
      <c r="BX13" s="660"/>
      <c r="BY13" s="660"/>
      <c r="BZ13" s="660"/>
      <c r="CA13" s="660"/>
      <c r="CB13" s="695"/>
      <c r="CD13" s="618" t="s">
        <v>263</v>
      </c>
      <c r="CE13" s="619"/>
      <c r="CF13" s="619"/>
      <c r="CG13" s="619"/>
      <c r="CH13" s="619"/>
      <c r="CI13" s="619"/>
      <c r="CJ13" s="619"/>
      <c r="CK13" s="619"/>
      <c r="CL13" s="619"/>
      <c r="CM13" s="619"/>
      <c r="CN13" s="619"/>
      <c r="CO13" s="619"/>
      <c r="CP13" s="619"/>
      <c r="CQ13" s="620"/>
      <c r="CR13" s="621">
        <v>1783019</v>
      </c>
      <c r="CS13" s="622"/>
      <c r="CT13" s="622"/>
      <c r="CU13" s="622"/>
      <c r="CV13" s="622"/>
      <c r="CW13" s="622"/>
      <c r="CX13" s="622"/>
      <c r="CY13" s="623"/>
      <c r="CZ13" s="659">
        <v>5.3</v>
      </c>
      <c r="DA13" s="659"/>
      <c r="DB13" s="659"/>
      <c r="DC13" s="659"/>
      <c r="DD13" s="627">
        <v>669048</v>
      </c>
      <c r="DE13" s="622"/>
      <c r="DF13" s="622"/>
      <c r="DG13" s="622"/>
      <c r="DH13" s="622"/>
      <c r="DI13" s="622"/>
      <c r="DJ13" s="622"/>
      <c r="DK13" s="622"/>
      <c r="DL13" s="622"/>
      <c r="DM13" s="622"/>
      <c r="DN13" s="622"/>
      <c r="DO13" s="622"/>
      <c r="DP13" s="623"/>
      <c r="DQ13" s="627">
        <v>1092920</v>
      </c>
      <c r="DR13" s="622"/>
      <c r="DS13" s="622"/>
      <c r="DT13" s="622"/>
      <c r="DU13" s="622"/>
      <c r="DV13" s="622"/>
      <c r="DW13" s="622"/>
      <c r="DX13" s="622"/>
      <c r="DY13" s="622"/>
      <c r="DZ13" s="622"/>
      <c r="EA13" s="622"/>
      <c r="EB13" s="622"/>
      <c r="EC13" s="658"/>
    </row>
    <row r="14" spans="2:143" ht="11.25" customHeight="1" x14ac:dyDescent="0.15">
      <c r="B14" s="618" t="s">
        <v>264</v>
      </c>
      <c r="C14" s="619"/>
      <c r="D14" s="619"/>
      <c r="E14" s="619"/>
      <c r="F14" s="619"/>
      <c r="G14" s="619"/>
      <c r="H14" s="619"/>
      <c r="I14" s="619"/>
      <c r="J14" s="619"/>
      <c r="K14" s="619"/>
      <c r="L14" s="619"/>
      <c r="M14" s="619"/>
      <c r="N14" s="619"/>
      <c r="O14" s="619"/>
      <c r="P14" s="619"/>
      <c r="Q14" s="620"/>
      <c r="R14" s="621">
        <v>591</v>
      </c>
      <c r="S14" s="622"/>
      <c r="T14" s="622"/>
      <c r="U14" s="622"/>
      <c r="V14" s="622"/>
      <c r="W14" s="622"/>
      <c r="X14" s="622"/>
      <c r="Y14" s="623"/>
      <c r="Z14" s="659">
        <v>0</v>
      </c>
      <c r="AA14" s="659"/>
      <c r="AB14" s="659"/>
      <c r="AC14" s="659"/>
      <c r="AD14" s="660">
        <v>591</v>
      </c>
      <c r="AE14" s="660"/>
      <c r="AF14" s="660"/>
      <c r="AG14" s="660"/>
      <c r="AH14" s="660"/>
      <c r="AI14" s="660"/>
      <c r="AJ14" s="660"/>
      <c r="AK14" s="660"/>
      <c r="AL14" s="624">
        <v>0</v>
      </c>
      <c r="AM14" s="625"/>
      <c r="AN14" s="625"/>
      <c r="AO14" s="661"/>
      <c r="AP14" s="618" t="s">
        <v>265</v>
      </c>
      <c r="AQ14" s="619"/>
      <c r="AR14" s="619"/>
      <c r="AS14" s="619"/>
      <c r="AT14" s="619"/>
      <c r="AU14" s="619"/>
      <c r="AV14" s="619"/>
      <c r="AW14" s="619"/>
      <c r="AX14" s="619"/>
      <c r="AY14" s="619"/>
      <c r="AZ14" s="619"/>
      <c r="BA14" s="619"/>
      <c r="BB14" s="619"/>
      <c r="BC14" s="619"/>
      <c r="BD14" s="619"/>
      <c r="BE14" s="619"/>
      <c r="BF14" s="620"/>
      <c r="BG14" s="621">
        <v>228285</v>
      </c>
      <c r="BH14" s="622"/>
      <c r="BI14" s="622"/>
      <c r="BJ14" s="622"/>
      <c r="BK14" s="622"/>
      <c r="BL14" s="622"/>
      <c r="BM14" s="622"/>
      <c r="BN14" s="623"/>
      <c r="BO14" s="659">
        <v>2.9</v>
      </c>
      <c r="BP14" s="659"/>
      <c r="BQ14" s="659"/>
      <c r="BR14" s="659"/>
      <c r="BS14" s="660" t="s">
        <v>130</v>
      </c>
      <c r="BT14" s="660"/>
      <c r="BU14" s="660"/>
      <c r="BV14" s="660"/>
      <c r="BW14" s="660"/>
      <c r="BX14" s="660"/>
      <c r="BY14" s="660"/>
      <c r="BZ14" s="660"/>
      <c r="CA14" s="660"/>
      <c r="CB14" s="695"/>
      <c r="CD14" s="618" t="s">
        <v>266</v>
      </c>
      <c r="CE14" s="619"/>
      <c r="CF14" s="619"/>
      <c r="CG14" s="619"/>
      <c r="CH14" s="619"/>
      <c r="CI14" s="619"/>
      <c r="CJ14" s="619"/>
      <c r="CK14" s="619"/>
      <c r="CL14" s="619"/>
      <c r="CM14" s="619"/>
      <c r="CN14" s="619"/>
      <c r="CO14" s="619"/>
      <c r="CP14" s="619"/>
      <c r="CQ14" s="620"/>
      <c r="CR14" s="621">
        <v>1065686</v>
      </c>
      <c r="CS14" s="622"/>
      <c r="CT14" s="622"/>
      <c r="CU14" s="622"/>
      <c r="CV14" s="622"/>
      <c r="CW14" s="622"/>
      <c r="CX14" s="622"/>
      <c r="CY14" s="623"/>
      <c r="CZ14" s="659">
        <v>3.2</v>
      </c>
      <c r="DA14" s="659"/>
      <c r="DB14" s="659"/>
      <c r="DC14" s="659"/>
      <c r="DD14" s="627">
        <v>24661</v>
      </c>
      <c r="DE14" s="622"/>
      <c r="DF14" s="622"/>
      <c r="DG14" s="622"/>
      <c r="DH14" s="622"/>
      <c r="DI14" s="622"/>
      <c r="DJ14" s="622"/>
      <c r="DK14" s="622"/>
      <c r="DL14" s="622"/>
      <c r="DM14" s="622"/>
      <c r="DN14" s="622"/>
      <c r="DO14" s="622"/>
      <c r="DP14" s="623"/>
      <c r="DQ14" s="627">
        <v>962618</v>
      </c>
      <c r="DR14" s="622"/>
      <c r="DS14" s="622"/>
      <c r="DT14" s="622"/>
      <c r="DU14" s="622"/>
      <c r="DV14" s="622"/>
      <c r="DW14" s="622"/>
      <c r="DX14" s="622"/>
      <c r="DY14" s="622"/>
      <c r="DZ14" s="622"/>
      <c r="EA14" s="622"/>
      <c r="EB14" s="622"/>
      <c r="EC14" s="658"/>
    </row>
    <row r="15" spans="2:143" ht="11.25" customHeight="1" x14ac:dyDescent="0.15">
      <c r="B15" s="618" t="s">
        <v>267</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247</v>
      </c>
      <c r="AA15" s="659"/>
      <c r="AB15" s="659"/>
      <c r="AC15" s="659"/>
      <c r="AD15" s="660" t="s">
        <v>130</v>
      </c>
      <c r="AE15" s="660"/>
      <c r="AF15" s="660"/>
      <c r="AG15" s="660"/>
      <c r="AH15" s="660"/>
      <c r="AI15" s="660"/>
      <c r="AJ15" s="660"/>
      <c r="AK15" s="660"/>
      <c r="AL15" s="624" t="s">
        <v>130</v>
      </c>
      <c r="AM15" s="625"/>
      <c r="AN15" s="625"/>
      <c r="AO15" s="661"/>
      <c r="AP15" s="618" t="s">
        <v>268</v>
      </c>
      <c r="AQ15" s="619"/>
      <c r="AR15" s="619"/>
      <c r="AS15" s="619"/>
      <c r="AT15" s="619"/>
      <c r="AU15" s="619"/>
      <c r="AV15" s="619"/>
      <c r="AW15" s="619"/>
      <c r="AX15" s="619"/>
      <c r="AY15" s="619"/>
      <c r="AZ15" s="619"/>
      <c r="BA15" s="619"/>
      <c r="BB15" s="619"/>
      <c r="BC15" s="619"/>
      <c r="BD15" s="619"/>
      <c r="BE15" s="619"/>
      <c r="BF15" s="620"/>
      <c r="BG15" s="621">
        <v>539268</v>
      </c>
      <c r="BH15" s="622"/>
      <c r="BI15" s="622"/>
      <c r="BJ15" s="622"/>
      <c r="BK15" s="622"/>
      <c r="BL15" s="622"/>
      <c r="BM15" s="622"/>
      <c r="BN15" s="623"/>
      <c r="BO15" s="659">
        <v>6.9</v>
      </c>
      <c r="BP15" s="659"/>
      <c r="BQ15" s="659"/>
      <c r="BR15" s="659"/>
      <c r="BS15" s="660" t="s">
        <v>130</v>
      </c>
      <c r="BT15" s="660"/>
      <c r="BU15" s="660"/>
      <c r="BV15" s="660"/>
      <c r="BW15" s="660"/>
      <c r="BX15" s="660"/>
      <c r="BY15" s="660"/>
      <c r="BZ15" s="660"/>
      <c r="CA15" s="660"/>
      <c r="CB15" s="695"/>
      <c r="CD15" s="618" t="s">
        <v>269</v>
      </c>
      <c r="CE15" s="619"/>
      <c r="CF15" s="619"/>
      <c r="CG15" s="619"/>
      <c r="CH15" s="619"/>
      <c r="CI15" s="619"/>
      <c r="CJ15" s="619"/>
      <c r="CK15" s="619"/>
      <c r="CL15" s="619"/>
      <c r="CM15" s="619"/>
      <c r="CN15" s="619"/>
      <c r="CO15" s="619"/>
      <c r="CP15" s="619"/>
      <c r="CQ15" s="620"/>
      <c r="CR15" s="621">
        <v>2450480</v>
      </c>
      <c r="CS15" s="622"/>
      <c r="CT15" s="622"/>
      <c r="CU15" s="622"/>
      <c r="CV15" s="622"/>
      <c r="CW15" s="622"/>
      <c r="CX15" s="622"/>
      <c r="CY15" s="623"/>
      <c r="CZ15" s="659">
        <v>7.3</v>
      </c>
      <c r="DA15" s="659"/>
      <c r="DB15" s="659"/>
      <c r="DC15" s="659"/>
      <c r="DD15" s="627">
        <v>843014</v>
      </c>
      <c r="DE15" s="622"/>
      <c r="DF15" s="622"/>
      <c r="DG15" s="622"/>
      <c r="DH15" s="622"/>
      <c r="DI15" s="622"/>
      <c r="DJ15" s="622"/>
      <c r="DK15" s="622"/>
      <c r="DL15" s="622"/>
      <c r="DM15" s="622"/>
      <c r="DN15" s="622"/>
      <c r="DO15" s="622"/>
      <c r="DP15" s="623"/>
      <c r="DQ15" s="627">
        <v>1468641</v>
      </c>
      <c r="DR15" s="622"/>
      <c r="DS15" s="622"/>
      <c r="DT15" s="622"/>
      <c r="DU15" s="622"/>
      <c r="DV15" s="622"/>
      <c r="DW15" s="622"/>
      <c r="DX15" s="622"/>
      <c r="DY15" s="622"/>
      <c r="DZ15" s="622"/>
      <c r="EA15" s="622"/>
      <c r="EB15" s="622"/>
      <c r="EC15" s="658"/>
    </row>
    <row r="16" spans="2:143" ht="11.25" customHeight="1" x14ac:dyDescent="0.15">
      <c r="B16" s="618" t="s">
        <v>270</v>
      </c>
      <c r="C16" s="619"/>
      <c r="D16" s="619"/>
      <c r="E16" s="619"/>
      <c r="F16" s="619"/>
      <c r="G16" s="619"/>
      <c r="H16" s="619"/>
      <c r="I16" s="619"/>
      <c r="J16" s="619"/>
      <c r="K16" s="619"/>
      <c r="L16" s="619"/>
      <c r="M16" s="619"/>
      <c r="N16" s="619"/>
      <c r="O16" s="619"/>
      <c r="P16" s="619"/>
      <c r="Q16" s="620"/>
      <c r="R16" s="621">
        <v>22767</v>
      </c>
      <c r="S16" s="622"/>
      <c r="T16" s="622"/>
      <c r="U16" s="622"/>
      <c r="V16" s="622"/>
      <c r="W16" s="622"/>
      <c r="X16" s="622"/>
      <c r="Y16" s="623"/>
      <c r="Z16" s="659">
        <v>0.1</v>
      </c>
      <c r="AA16" s="659"/>
      <c r="AB16" s="659"/>
      <c r="AC16" s="659"/>
      <c r="AD16" s="660">
        <v>22767</v>
      </c>
      <c r="AE16" s="660"/>
      <c r="AF16" s="660"/>
      <c r="AG16" s="660"/>
      <c r="AH16" s="660"/>
      <c r="AI16" s="660"/>
      <c r="AJ16" s="660"/>
      <c r="AK16" s="660"/>
      <c r="AL16" s="624">
        <v>0.1</v>
      </c>
      <c r="AM16" s="625"/>
      <c r="AN16" s="625"/>
      <c r="AO16" s="661"/>
      <c r="AP16" s="618" t="s">
        <v>271</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247</v>
      </c>
      <c r="BP16" s="659"/>
      <c r="BQ16" s="659"/>
      <c r="BR16" s="659"/>
      <c r="BS16" s="660" t="s">
        <v>247</v>
      </c>
      <c r="BT16" s="660"/>
      <c r="BU16" s="660"/>
      <c r="BV16" s="660"/>
      <c r="BW16" s="660"/>
      <c r="BX16" s="660"/>
      <c r="BY16" s="660"/>
      <c r="BZ16" s="660"/>
      <c r="CA16" s="660"/>
      <c r="CB16" s="695"/>
      <c r="CD16" s="618" t="s">
        <v>272</v>
      </c>
      <c r="CE16" s="619"/>
      <c r="CF16" s="619"/>
      <c r="CG16" s="619"/>
      <c r="CH16" s="619"/>
      <c r="CI16" s="619"/>
      <c r="CJ16" s="619"/>
      <c r="CK16" s="619"/>
      <c r="CL16" s="619"/>
      <c r="CM16" s="619"/>
      <c r="CN16" s="619"/>
      <c r="CO16" s="619"/>
      <c r="CP16" s="619"/>
      <c r="CQ16" s="620"/>
      <c r="CR16" s="621">
        <v>161849</v>
      </c>
      <c r="CS16" s="622"/>
      <c r="CT16" s="622"/>
      <c r="CU16" s="622"/>
      <c r="CV16" s="622"/>
      <c r="CW16" s="622"/>
      <c r="CX16" s="622"/>
      <c r="CY16" s="623"/>
      <c r="CZ16" s="659">
        <v>0.5</v>
      </c>
      <c r="DA16" s="659"/>
      <c r="DB16" s="659"/>
      <c r="DC16" s="659"/>
      <c r="DD16" s="627" t="s">
        <v>130</v>
      </c>
      <c r="DE16" s="622"/>
      <c r="DF16" s="622"/>
      <c r="DG16" s="622"/>
      <c r="DH16" s="622"/>
      <c r="DI16" s="622"/>
      <c r="DJ16" s="622"/>
      <c r="DK16" s="622"/>
      <c r="DL16" s="622"/>
      <c r="DM16" s="622"/>
      <c r="DN16" s="622"/>
      <c r="DO16" s="622"/>
      <c r="DP16" s="623"/>
      <c r="DQ16" s="627">
        <v>724</v>
      </c>
      <c r="DR16" s="622"/>
      <c r="DS16" s="622"/>
      <c r="DT16" s="622"/>
      <c r="DU16" s="622"/>
      <c r="DV16" s="622"/>
      <c r="DW16" s="622"/>
      <c r="DX16" s="622"/>
      <c r="DY16" s="622"/>
      <c r="DZ16" s="622"/>
      <c r="EA16" s="622"/>
      <c r="EB16" s="622"/>
      <c r="EC16" s="658"/>
    </row>
    <row r="17" spans="2:133" ht="11.25" customHeight="1" x14ac:dyDescent="0.15">
      <c r="B17" s="618" t="s">
        <v>273</v>
      </c>
      <c r="C17" s="619"/>
      <c r="D17" s="619"/>
      <c r="E17" s="619"/>
      <c r="F17" s="619"/>
      <c r="G17" s="619"/>
      <c r="H17" s="619"/>
      <c r="I17" s="619"/>
      <c r="J17" s="619"/>
      <c r="K17" s="619"/>
      <c r="L17" s="619"/>
      <c r="M17" s="619"/>
      <c r="N17" s="619"/>
      <c r="O17" s="619"/>
      <c r="P17" s="619"/>
      <c r="Q17" s="620"/>
      <c r="R17" s="621">
        <v>114802</v>
      </c>
      <c r="S17" s="622"/>
      <c r="T17" s="622"/>
      <c r="U17" s="622"/>
      <c r="V17" s="622"/>
      <c r="W17" s="622"/>
      <c r="X17" s="622"/>
      <c r="Y17" s="623"/>
      <c r="Z17" s="659">
        <v>0.3</v>
      </c>
      <c r="AA17" s="659"/>
      <c r="AB17" s="659"/>
      <c r="AC17" s="659"/>
      <c r="AD17" s="660">
        <v>114802</v>
      </c>
      <c r="AE17" s="660"/>
      <c r="AF17" s="660"/>
      <c r="AG17" s="660"/>
      <c r="AH17" s="660"/>
      <c r="AI17" s="660"/>
      <c r="AJ17" s="660"/>
      <c r="AK17" s="660"/>
      <c r="AL17" s="624">
        <v>0.8</v>
      </c>
      <c r="AM17" s="625"/>
      <c r="AN17" s="625"/>
      <c r="AO17" s="661"/>
      <c r="AP17" s="618" t="s">
        <v>274</v>
      </c>
      <c r="AQ17" s="619"/>
      <c r="AR17" s="619"/>
      <c r="AS17" s="619"/>
      <c r="AT17" s="619"/>
      <c r="AU17" s="619"/>
      <c r="AV17" s="619"/>
      <c r="AW17" s="619"/>
      <c r="AX17" s="619"/>
      <c r="AY17" s="619"/>
      <c r="AZ17" s="619"/>
      <c r="BA17" s="619"/>
      <c r="BB17" s="619"/>
      <c r="BC17" s="619"/>
      <c r="BD17" s="619"/>
      <c r="BE17" s="619"/>
      <c r="BF17" s="620"/>
      <c r="BG17" s="621" t="s">
        <v>247</v>
      </c>
      <c r="BH17" s="622"/>
      <c r="BI17" s="622"/>
      <c r="BJ17" s="622"/>
      <c r="BK17" s="622"/>
      <c r="BL17" s="622"/>
      <c r="BM17" s="622"/>
      <c r="BN17" s="623"/>
      <c r="BO17" s="659" t="s">
        <v>130</v>
      </c>
      <c r="BP17" s="659"/>
      <c r="BQ17" s="659"/>
      <c r="BR17" s="659"/>
      <c r="BS17" s="660" t="s">
        <v>247</v>
      </c>
      <c r="BT17" s="660"/>
      <c r="BU17" s="660"/>
      <c r="BV17" s="660"/>
      <c r="BW17" s="660"/>
      <c r="BX17" s="660"/>
      <c r="BY17" s="660"/>
      <c r="BZ17" s="660"/>
      <c r="CA17" s="660"/>
      <c r="CB17" s="695"/>
      <c r="CD17" s="618" t="s">
        <v>275</v>
      </c>
      <c r="CE17" s="619"/>
      <c r="CF17" s="619"/>
      <c r="CG17" s="619"/>
      <c r="CH17" s="619"/>
      <c r="CI17" s="619"/>
      <c r="CJ17" s="619"/>
      <c r="CK17" s="619"/>
      <c r="CL17" s="619"/>
      <c r="CM17" s="619"/>
      <c r="CN17" s="619"/>
      <c r="CO17" s="619"/>
      <c r="CP17" s="619"/>
      <c r="CQ17" s="620"/>
      <c r="CR17" s="621">
        <v>1866949</v>
      </c>
      <c r="CS17" s="622"/>
      <c r="CT17" s="622"/>
      <c r="CU17" s="622"/>
      <c r="CV17" s="622"/>
      <c r="CW17" s="622"/>
      <c r="CX17" s="622"/>
      <c r="CY17" s="623"/>
      <c r="CZ17" s="659">
        <v>5.6</v>
      </c>
      <c r="DA17" s="659"/>
      <c r="DB17" s="659"/>
      <c r="DC17" s="659"/>
      <c r="DD17" s="627" t="s">
        <v>130</v>
      </c>
      <c r="DE17" s="622"/>
      <c r="DF17" s="622"/>
      <c r="DG17" s="622"/>
      <c r="DH17" s="622"/>
      <c r="DI17" s="622"/>
      <c r="DJ17" s="622"/>
      <c r="DK17" s="622"/>
      <c r="DL17" s="622"/>
      <c r="DM17" s="622"/>
      <c r="DN17" s="622"/>
      <c r="DO17" s="622"/>
      <c r="DP17" s="623"/>
      <c r="DQ17" s="627">
        <v>1784404</v>
      </c>
      <c r="DR17" s="622"/>
      <c r="DS17" s="622"/>
      <c r="DT17" s="622"/>
      <c r="DU17" s="622"/>
      <c r="DV17" s="622"/>
      <c r="DW17" s="622"/>
      <c r="DX17" s="622"/>
      <c r="DY17" s="622"/>
      <c r="DZ17" s="622"/>
      <c r="EA17" s="622"/>
      <c r="EB17" s="622"/>
      <c r="EC17" s="658"/>
    </row>
    <row r="18" spans="2:133" ht="11.25" customHeight="1" x14ac:dyDescent="0.15">
      <c r="B18" s="618" t="s">
        <v>276</v>
      </c>
      <c r="C18" s="619"/>
      <c r="D18" s="619"/>
      <c r="E18" s="619"/>
      <c r="F18" s="619"/>
      <c r="G18" s="619"/>
      <c r="H18" s="619"/>
      <c r="I18" s="619"/>
      <c r="J18" s="619"/>
      <c r="K18" s="619"/>
      <c r="L18" s="619"/>
      <c r="M18" s="619"/>
      <c r="N18" s="619"/>
      <c r="O18" s="619"/>
      <c r="P18" s="619"/>
      <c r="Q18" s="620"/>
      <c r="R18" s="621">
        <v>52147</v>
      </c>
      <c r="S18" s="622"/>
      <c r="T18" s="622"/>
      <c r="U18" s="622"/>
      <c r="V18" s="622"/>
      <c r="W18" s="622"/>
      <c r="X18" s="622"/>
      <c r="Y18" s="623"/>
      <c r="Z18" s="659">
        <v>0.1</v>
      </c>
      <c r="AA18" s="659"/>
      <c r="AB18" s="659"/>
      <c r="AC18" s="659"/>
      <c r="AD18" s="660">
        <v>52147</v>
      </c>
      <c r="AE18" s="660"/>
      <c r="AF18" s="660"/>
      <c r="AG18" s="660"/>
      <c r="AH18" s="660"/>
      <c r="AI18" s="660"/>
      <c r="AJ18" s="660"/>
      <c r="AK18" s="660"/>
      <c r="AL18" s="624">
        <v>0.3</v>
      </c>
      <c r="AM18" s="625"/>
      <c r="AN18" s="625"/>
      <c r="AO18" s="661"/>
      <c r="AP18" s="618" t="s">
        <v>277</v>
      </c>
      <c r="AQ18" s="619"/>
      <c r="AR18" s="619"/>
      <c r="AS18" s="619"/>
      <c r="AT18" s="619"/>
      <c r="AU18" s="619"/>
      <c r="AV18" s="619"/>
      <c r="AW18" s="619"/>
      <c r="AX18" s="619"/>
      <c r="AY18" s="619"/>
      <c r="AZ18" s="619"/>
      <c r="BA18" s="619"/>
      <c r="BB18" s="619"/>
      <c r="BC18" s="619"/>
      <c r="BD18" s="619"/>
      <c r="BE18" s="619"/>
      <c r="BF18" s="620"/>
      <c r="BG18" s="621" t="s">
        <v>247</v>
      </c>
      <c r="BH18" s="622"/>
      <c r="BI18" s="622"/>
      <c r="BJ18" s="622"/>
      <c r="BK18" s="622"/>
      <c r="BL18" s="622"/>
      <c r="BM18" s="622"/>
      <c r="BN18" s="623"/>
      <c r="BO18" s="659" t="s">
        <v>247</v>
      </c>
      <c r="BP18" s="659"/>
      <c r="BQ18" s="659"/>
      <c r="BR18" s="659"/>
      <c r="BS18" s="660" t="s">
        <v>247</v>
      </c>
      <c r="BT18" s="660"/>
      <c r="BU18" s="660"/>
      <c r="BV18" s="660"/>
      <c r="BW18" s="660"/>
      <c r="BX18" s="660"/>
      <c r="BY18" s="660"/>
      <c r="BZ18" s="660"/>
      <c r="CA18" s="660"/>
      <c r="CB18" s="695"/>
      <c r="CD18" s="618" t="s">
        <v>278</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247</v>
      </c>
      <c r="DA18" s="659"/>
      <c r="DB18" s="659"/>
      <c r="DC18" s="659"/>
      <c r="DD18" s="627" t="s">
        <v>130</v>
      </c>
      <c r="DE18" s="622"/>
      <c r="DF18" s="622"/>
      <c r="DG18" s="622"/>
      <c r="DH18" s="622"/>
      <c r="DI18" s="622"/>
      <c r="DJ18" s="622"/>
      <c r="DK18" s="622"/>
      <c r="DL18" s="622"/>
      <c r="DM18" s="622"/>
      <c r="DN18" s="622"/>
      <c r="DO18" s="622"/>
      <c r="DP18" s="623"/>
      <c r="DQ18" s="627" t="s">
        <v>247</v>
      </c>
      <c r="DR18" s="622"/>
      <c r="DS18" s="622"/>
      <c r="DT18" s="622"/>
      <c r="DU18" s="622"/>
      <c r="DV18" s="622"/>
      <c r="DW18" s="622"/>
      <c r="DX18" s="622"/>
      <c r="DY18" s="622"/>
      <c r="DZ18" s="622"/>
      <c r="EA18" s="622"/>
      <c r="EB18" s="622"/>
      <c r="EC18" s="658"/>
    </row>
    <row r="19" spans="2:133" ht="11.25" customHeight="1" x14ac:dyDescent="0.15">
      <c r="B19" s="618" t="s">
        <v>279</v>
      </c>
      <c r="C19" s="619"/>
      <c r="D19" s="619"/>
      <c r="E19" s="619"/>
      <c r="F19" s="619"/>
      <c r="G19" s="619"/>
      <c r="H19" s="619"/>
      <c r="I19" s="619"/>
      <c r="J19" s="619"/>
      <c r="K19" s="619"/>
      <c r="L19" s="619"/>
      <c r="M19" s="619"/>
      <c r="N19" s="619"/>
      <c r="O19" s="619"/>
      <c r="P19" s="619"/>
      <c r="Q19" s="620"/>
      <c r="R19" s="621">
        <v>47136</v>
      </c>
      <c r="S19" s="622"/>
      <c r="T19" s="622"/>
      <c r="U19" s="622"/>
      <c r="V19" s="622"/>
      <c r="W19" s="622"/>
      <c r="X19" s="622"/>
      <c r="Y19" s="623"/>
      <c r="Z19" s="659">
        <v>0.1</v>
      </c>
      <c r="AA19" s="659"/>
      <c r="AB19" s="659"/>
      <c r="AC19" s="659"/>
      <c r="AD19" s="660">
        <v>47136</v>
      </c>
      <c r="AE19" s="660"/>
      <c r="AF19" s="660"/>
      <c r="AG19" s="660"/>
      <c r="AH19" s="660"/>
      <c r="AI19" s="660"/>
      <c r="AJ19" s="660"/>
      <c r="AK19" s="660"/>
      <c r="AL19" s="624">
        <v>0.3</v>
      </c>
      <c r="AM19" s="625"/>
      <c r="AN19" s="625"/>
      <c r="AO19" s="661"/>
      <c r="AP19" s="618" t="s">
        <v>280</v>
      </c>
      <c r="AQ19" s="619"/>
      <c r="AR19" s="619"/>
      <c r="AS19" s="619"/>
      <c r="AT19" s="619"/>
      <c r="AU19" s="619"/>
      <c r="AV19" s="619"/>
      <c r="AW19" s="619"/>
      <c r="AX19" s="619"/>
      <c r="AY19" s="619"/>
      <c r="AZ19" s="619"/>
      <c r="BA19" s="619"/>
      <c r="BB19" s="619"/>
      <c r="BC19" s="619"/>
      <c r="BD19" s="619"/>
      <c r="BE19" s="619"/>
      <c r="BF19" s="620"/>
      <c r="BG19" s="621">
        <v>1267</v>
      </c>
      <c r="BH19" s="622"/>
      <c r="BI19" s="622"/>
      <c r="BJ19" s="622"/>
      <c r="BK19" s="622"/>
      <c r="BL19" s="622"/>
      <c r="BM19" s="622"/>
      <c r="BN19" s="623"/>
      <c r="BO19" s="659">
        <v>0</v>
      </c>
      <c r="BP19" s="659"/>
      <c r="BQ19" s="659"/>
      <c r="BR19" s="659"/>
      <c r="BS19" s="660" t="s">
        <v>247</v>
      </c>
      <c r="BT19" s="660"/>
      <c r="BU19" s="660"/>
      <c r="BV19" s="660"/>
      <c r="BW19" s="660"/>
      <c r="BX19" s="660"/>
      <c r="BY19" s="660"/>
      <c r="BZ19" s="660"/>
      <c r="CA19" s="660"/>
      <c r="CB19" s="695"/>
      <c r="CD19" s="618" t="s">
        <v>281</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130</v>
      </c>
      <c r="DA19" s="659"/>
      <c r="DB19" s="659"/>
      <c r="DC19" s="659"/>
      <c r="DD19" s="627" t="s">
        <v>130</v>
      </c>
      <c r="DE19" s="622"/>
      <c r="DF19" s="622"/>
      <c r="DG19" s="622"/>
      <c r="DH19" s="622"/>
      <c r="DI19" s="622"/>
      <c r="DJ19" s="622"/>
      <c r="DK19" s="622"/>
      <c r="DL19" s="622"/>
      <c r="DM19" s="622"/>
      <c r="DN19" s="622"/>
      <c r="DO19" s="622"/>
      <c r="DP19" s="623"/>
      <c r="DQ19" s="627" t="s">
        <v>247</v>
      </c>
      <c r="DR19" s="622"/>
      <c r="DS19" s="622"/>
      <c r="DT19" s="622"/>
      <c r="DU19" s="622"/>
      <c r="DV19" s="622"/>
      <c r="DW19" s="622"/>
      <c r="DX19" s="622"/>
      <c r="DY19" s="622"/>
      <c r="DZ19" s="622"/>
      <c r="EA19" s="622"/>
      <c r="EB19" s="622"/>
      <c r="EC19" s="658"/>
    </row>
    <row r="20" spans="2:133" ht="11.25" customHeight="1" x14ac:dyDescent="0.15">
      <c r="B20" s="696" t="s">
        <v>282</v>
      </c>
      <c r="C20" s="697"/>
      <c r="D20" s="697"/>
      <c r="E20" s="697"/>
      <c r="F20" s="697"/>
      <c r="G20" s="697"/>
      <c r="H20" s="697"/>
      <c r="I20" s="697"/>
      <c r="J20" s="697"/>
      <c r="K20" s="697"/>
      <c r="L20" s="697"/>
      <c r="M20" s="697"/>
      <c r="N20" s="697"/>
      <c r="O20" s="697"/>
      <c r="P20" s="697"/>
      <c r="Q20" s="698"/>
      <c r="R20" s="621">
        <v>5011</v>
      </c>
      <c r="S20" s="622"/>
      <c r="T20" s="622"/>
      <c r="U20" s="622"/>
      <c r="V20" s="622"/>
      <c r="W20" s="622"/>
      <c r="X20" s="622"/>
      <c r="Y20" s="623"/>
      <c r="Z20" s="659">
        <v>0</v>
      </c>
      <c r="AA20" s="659"/>
      <c r="AB20" s="659"/>
      <c r="AC20" s="659"/>
      <c r="AD20" s="660">
        <v>5011</v>
      </c>
      <c r="AE20" s="660"/>
      <c r="AF20" s="660"/>
      <c r="AG20" s="660"/>
      <c r="AH20" s="660"/>
      <c r="AI20" s="660"/>
      <c r="AJ20" s="660"/>
      <c r="AK20" s="660"/>
      <c r="AL20" s="624">
        <v>0</v>
      </c>
      <c r="AM20" s="625"/>
      <c r="AN20" s="625"/>
      <c r="AO20" s="661"/>
      <c r="AP20" s="618" t="s">
        <v>283</v>
      </c>
      <c r="AQ20" s="619"/>
      <c r="AR20" s="619"/>
      <c r="AS20" s="619"/>
      <c r="AT20" s="619"/>
      <c r="AU20" s="619"/>
      <c r="AV20" s="619"/>
      <c r="AW20" s="619"/>
      <c r="AX20" s="619"/>
      <c r="AY20" s="619"/>
      <c r="AZ20" s="619"/>
      <c r="BA20" s="619"/>
      <c r="BB20" s="619"/>
      <c r="BC20" s="619"/>
      <c r="BD20" s="619"/>
      <c r="BE20" s="619"/>
      <c r="BF20" s="620"/>
      <c r="BG20" s="621">
        <v>1267</v>
      </c>
      <c r="BH20" s="622"/>
      <c r="BI20" s="622"/>
      <c r="BJ20" s="622"/>
      <c r="BK20" s="622"/>
      <c r="BL20" s="622"/>
      <c r="BM20" s="622"/>
      <c r="BN20" s="623"/>
      <c r="BO20" s="659">
        <v>0</v>
      </c>
      <c r="BP20" s="659"/>
      <c r="BQ20" s="659"/>
      <c r="BR20" s="659"/>
      <c r="BS20" s="660" t="s">
        <v>130</v>
      </c>
      <c r="BT20" s="660"/>
      <c r="BU20" s="660"/>
      <c r="BV20" s="660"/>
      <c r="BW20" s="660"/>
      <c r="BX20" s="660"/>
      <c r="BY20" s="660"/>
      <c r="BZ20" s="660"/>
      <c r="CA20" s="660"/>
      <c r="CB20" s="695"/>
      <c r="CD20" s="618" t="s">
        <v>284</v>
      </c>
      <c r="CE20" s="619"/>
      <c r="CF20" s="619"/>
      <c r="CG20" s="619"/>
      <c r="CH20" s="619"/>
      <c r="CI20" s="619"/>
      <c r="CJ20" s="619"/>
      <c r="CK20" s="619"/>
      <c r="CL20" s="619"/>
      <c r="CM20" s="619"/>
      <c r="CN20" s="619"/>
      <c r="CO20" s="619"/>
      <c r="CP20" s="619"/>
      <c r="CQ20" s="620"/>
      <c r="CR20" s="621">
        <v>33601363</v>
      </c>
      <c r="CS20" s="622"/>
      <c r="CT20" s="622"/>
      <c r="CU20" s="622"/>
      <c r="CV20" s="622"/>
      <c r="CW20" s="622"/>
      <c r="CX20" s="622"/>
      <c r="CY20" s="623"/>
      <c r="CZ20" s="659">
        <v>100</v>
      </c>
      <c r="DA20" s="659"/>
      <c r="DB20" s="659"/>
      <c r="DC20" s="659"/>
      <c r="DD20" s="627">
        <v>3244796</v>
      </c>
      <c r="DE20" s="622"/>
      <c r="DF20" s="622"/>
      <c r="DG20" s="622"/>
      <c r="DH20" s="622"/>
      <c r="DI20" s="622"/>
      <c r="DJ20" s="622"/>
      <c r="DK20" s="622"/>
      <c r="DL20" s="622"/>
      <c r="DM20" s="622"/>
      <c r="DN20" s="622"/>
      <c r="DO20" s="622"/>
      <c r="DP20" s="623"/>
      <c r="DQ20" s="627">
        <v>16951651</v>
      </c>
      <c r="DR20" s="622"/>
      <c r="DS20" s="622"/>
      <c r="DT20" s="622"/>
      <c r="DU20" s="622"/>
      <c r="DV20" s="622"/>
      <c r="DW20" s="622"/>
      <c r="DX20" s="622"/>
      <c r="DY20" s="622"/>
      <c r="DZ20" s="622"/>
      <c r="EA20" s="622"/>
      <c r="EB20" s="622"/>
      <c r="EC20" s="658"/>
    </row>
    <row r="21" spans="2:133" ht="11.25" customHeight="1" x14ac:dyDescent="0.15">
      <c r="B21" s="618" t="s">
        <v>285</v>
      </c>
      <c r="C21" s="619"/>
      <c r="D21" s="619"/>
      <c r="E21" s="619"/>
      <c r="F21" s="619"/>
      <c r="G21" s="619"/>
      <c r="H21" s="619"/>
      <c r="I21" s="619"/>
      <c r="J21" s="619"/>
      <c r="K21" s="619"/>
      <c r="L21" s="619"/>
      <c r="M21" s="619"/>
      <c r="N21" s="619"/>
      <c r="O21" s="619"/>
      <c r="P21" s="619"/>
      <c r="Q21" s="620"/>
      <c r="R21" s="621">
        <v>6343350</v>
      </c>
      <c r="S21" s="622"/>
      <c r="T21" s="622"/>
      <c r="U21" s="622"/>
      <c r="V21" s="622"/>
      <c r="W21" s="622"/>
      <c r="X21" s="622"/>
      <c r="Y21" s="623"/>
      <c r="Z21" s="659">
        <v>18.2</v>
      </c>
      <c r="AA21" s="659"/>
      <c r="AB21" s="659"/>
      <c r="AC21" s="659"/>
      <c r="AD21" s="660">
        <v>5404136</v>
      </c>
      <c r="AE21" s="660"/>
      <c r="AF21" s="660"/>
      <c r="AG21" s="660"/>
      <c r="AH21" s="660"/>
      <c r="AI21" s="660"/>
      <c r="AJ21" s="660"/>
      <c r="AK21" s="660"/>
      <c r="AL21" s="624">
        <v>35.5</v>
      </c>
      <c r="AM21" s="625"/>
      <c r="AN21" s="625"/>
      <c r="AO21" s="661"/>
      <c r="AP21" s="618" t="s">
        <v>286</v>
      </c>
      <c r="AQ21" s="699"/>
      <c r="AR21" s="699"/>
      <c r="AS21" s="699"/>
      <c r="AT21" s="699"/>
      <c r="AU21" s="699"/>
      <c r="AV21" s="699"/>
      <c r="AW21" s="699"/>
      <c r="AX21" s="699"/>
      <c r="AY21" s="699"/>
      <c r="AZ21" s="699"/>
      <c r="BA21" s="699"/>
      <c r="BB21" s="699"/>
      <c r="BC21" s="699"/>
      <c r="BD21" s="699"/>
      <c r="BE21" s="699"/>
      <c r="BF21" s="700"/>
      <c r="BG21" s="621">
        <v>1267</v>
      </c>
      <c r="BH21" s="622"/>
      <c r="BI21" s="622"/>
      <c r="BJ21" s="622"/>
      <c r="BK21" s="622"/>
      <c r="BL21" s="622"/>
      <c r="BM21" s="622"/>
      <c r="BN21" s="623"/>
      <c r="BO21" s="659">
        <v>0</v>
      </c>
      <c r="BP21" s="659"/>
      <c r="BQ21" s="659"/>
      <c r="BR21" s="659"/>
      <c r="BS21" s="660" t="s">
        <v>247</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287</v>
      </c>
      <c r="C22" s="619"/>
      <c r="D22" s="619"/>
      <c r="E22" s="619"/>
      <c r="F22" s="619"/>
      <c r="G22" s="619"/>
      <c r="H22" s="619"/>
      <c r="I22" s="619"/>
      <c r="J22" s="619"/>
      <c r="K22" s="619"/>
      <c r="L22" s="619"/>
      <c r="M22" s="619"/>
      <c r="N22" s="619"/>
      <c r="O22" s="619"/>
      <c r="P22" s="619"/>
      <c r="Q22" s="620"/>
      <c r="R22" s="621">
        <v>5404136</v>
      </c>
      <c r="S22" s="622"/>
      <c r="T22" s="622"/>
      <c r="U22" s="622"/>
      <c r="V22" s="622"/>
      <c r="W22" s="622"/>
      <c r="X22" s="622"/>
      <c r="Y22" s="623"/>
      <c r="Z22" s="659">
        <v>15.5</v>
      </c>
      <c r="AA22" s="659"/>
      <c r="AB22" s="659"/>
      <c r="AC22" s="659"/>
      <c r="AD22" s="660">
        <v>5404136</v>
      </c>
      <c r="AE22" s="660"/>
      <c r="AF22" s="660"/>
      <c r="AG22" s="660"/>
      <c r="AH22" s="660"/>
      <c r="AI22" s="660"/>
      <c r="AJ22" s="660"/>
      <c r="AK22" s="660"/>
      <c r="AL22" s="624">
        <v>35.5</v>
      </c>
      <c r="AM22" s="625"/>
      <c r="AN22" s="625"/>
      <c r="AO22" s="661"/>
      <c r="AP22" s="618" t="s">
        <v>288</v>
      </c>
      <c r="AQ22" s="699"/>
      <c r="AR22" s="699"/>
      <c r="AS22" s="699"/>
      <c r="AT22" s="699"/>
      <c r="AU22" s="699"/>
      <c r="AV22" s="699"/>
      <c r="AW22" s="699"/>
      <c r="AX22" s="699"/>
      <c r="AY22" s="699"/>
      <c r="AZ22" s="699"/>
      <c r="BA22" s="699"/>
      <c r="BB22" s="699"/>
      <c r="BC22" s="699"/>
      <c r="BD22" s="699"/>
      <c r="BE22" s="699"/>
      <c r="BF22" s="700"/>
      <c r="BG22" s="621" t="s">
        <v>247</v>
      </c>
      <c r="BH22" s="622"/>
      <c r="BI22" s="622"/>
      <c r="BJ22" s="622"/>
      <c r="BK22" s="622"/>
      <c r="BL22" s="622"/>
      <c r="BM22" s="622"/>
      <c r="BN22" s="623"/>
      <c r="BO22" s="659" t="s">
        <v>130</v>
      </c>
      <c r="BP22" s="659"/>
      <c r="BQ22" s="659"/>
      <c r="BR22" s="659"/>
      <c r="BS22" s="660" t="s">
        <v>247</v>
      </c>
      <c r="BT22" s="660"/>
      <c r="BU22" s="660"/>
      <c r="BV22" s="660"/>
      <c r="BW22" s="660"/>
      <c r="BX22" s="660"/>
      <c r="BY22" s="660"/>
      <c r="BZ22" s="660"/>
      <c r="CA22" s="660"/>
      <c r="CB22" s="695"/>
      <c r="CD22" s="673" t="s">
        <v>289</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290</v>
      </c>
      <c r="C23" s="619"/>
      <c r="D23" s="619"/>
      <c r="E23" s="619"/>
      <c r="F23" s="619"/>
      <c r="G23" s="619"/>
      <c r="H23" s="619"/>
      <c r="I23" s="619"/>
      <c r="J23" s="619"/>
      <c r="K23" s="619"/>
      <c r="L23" s="619"/>
      <c r="M23" s="619"/>
      <c r="N23" s="619"/>
      <c r="O23" s="619"/>
      <c r="P23" s="619"/>
      <c r="Q23" s="620"/>
      <c r="R23" s="621">
        <v>939214</v>
      </c>
      <c r="S23" s="622"/>
      <c r="T23" s="622"/>
      <c r="U23" s="622"/>
      <c r="V23" s="622"/>
      <c r="W23" s="622"/>
      <c r="X23" s="622"/>
      <c r="Y23" s="623"/>
      <c r="Z23" s="659">
        <v>2.7</v>
      </c>
      <c r="AA23" s="659"/>
      <c r="AB23" s="659"/>
      <c r="AC23" s="659"/>
      <c r="AD23" s="660" t="s">
        <v>130</v>
      </c>
      <c r="AE23" s="660"/>
      <c r="AF23" s="660"/>
      <c r="AG23" s="660"/>
      <c r="AH23" s="660"/>
      <c r="AI23" s="660"/>
      <c r="AJ23" s="660"/>
      <c r="AK23" s="660"/>
      <c r="AL23" s="624" t="s">
        <v>247</v>
      </c>
      <c r="AM23" s="625"/>
      <c r="AN23" s="625"/>
      <c r="AO23" s="661"/>
      <c r="AP23" s="618" t="s">
        <v>291</v>
      </c>
      <c r="AQ23" s="699"/>
      <c r="AR23" s="699"/>
      <c r="AS23" s="699"/>
      <c r="AT23" s="699"/>
      <c r="AU23" s="699"/>
      <c r="AV23" s="699"/>
      <c r="AW23" s="699"/>
      <c r="AX23" s="699"/>
      <c r="AY23" s="699"/>
      <c r="AZ23" s="699"/>
      <c r="BA23" s="699"/>
      <c r="BB23" s="699"/>
      <c r="BC23" s="699"/>
      <c r="BD23" s="699"/>
      <c r="BE23" s="699"/>
      <c r="BF23" s="700"/>
      <c r="BG23" s="621" t="s">
        <v>130</v>
      </c>
      <c r="BH23" s="622"/>
      <c r="BI23" s="622"/>
      <c r="BJ23" s="622"/>
      <c r="BK23" s="622"/>
      <c r="BL23" s="622"/>
      <c r="BM23" s="622"/>
      <c r="BN23" s="623"/>
      <c r="BO23" s="659" t="s">
        <v>130</v>
      </c>
      <c r="BP23" s="659"/>
      <c r="BQ23" s="659"/>
      <c r="BR23" s="659"/>
      <c r="BS23" s="660" t="s">
        <v>247</v>
      </c>
      <c r="BT23" s="660"/>
      <c r="BU23" s="660"/>
      <c r="BV23" s="660"/>
      <c r="BW23" s="660"/>
      <c r="BX23" s="660"/>
      <c r="BY23" s="660"/>
      <c r="BZ23" s="660"/>
      <c r="CA23" s="660"/>
      <c r="CB23" s="695"/>
      <c r="CD23" s="673" t="s">
        <v>230</v>
      </c>
      <c r="CE23" s="674"/>
      <c r="CF23" s="674"/>
      <c r="CG23" s="674"/>
      <c r="CH23" s="674"/>
      <c r="CI23" s="674"/>
      <c r="CJ23" s="674"/>
      <c r="CK23" s="674"/>
      <c r="CL23" s="674"/>
      <c r="CM23" s="674"/>
      <c r="CN23" s="674"/>
      <c r="CO23" s="674"/>
      <c r="CP23" s="674"/>
      <c r="CQ23" s="675"/>
      <c r="CR23" s="673" t="s">
        <v>292</v>
      </c>
      <c r="CS23" s="674"/>
      <c r="CT23" s="674"/>
      <c r="CU23" s="674"/>
      <c r="CV23" s="674"/>
      <c r="CW23" s="674"/>
      <c r="CX23" s="674"/>
      <c r="CY23" s="675"/>
      <c r="CZ23" s="673" t="s">
        <v>293</v>
      </c>
      <c r="DA23" s="674"/>
      <c r="DB23" s="674"/>
      <c r="DC23" s="675"/>
      <c r="DD23" s="673" t="s">
        <v>294</v>
      </c>
      <c r="DE23" s="674"/>
      <c r="DF23" s="674"/>
      <c r="DG23" s="674"/>
      <c r="DH23" s="674"/>
      <c r="DI23" s="674"/>
      <c r="DJ23" s="674"/>
      <c r="DK23" s="675"/>
      <c r="DL23" s="711" t="s">
        <v>295</v>
      </c>
      <c r="DM23" s="712"/>
      <c r="DN23" s="712"/>
      <c r="DO23" s="712"/>
      <c r="DP23" s="712"/>
      <c r="DQ23" s="712"/>
      <c r="DR23" s="712"/>
      <c r="DS23" s="712"/>
      <c r="DT23" s="712"/>
      <c r="DU23" s="712"/>
      <c r="DV23" s="713"/>
      <c r="DW23" s="673" t="s">
        <v>296</v>
      </c>
      <c r="DX23" s="674"/>
      <c r="DY23" s="674"/>
      <c r="DZ23" s="674"/>
      <c r="EA23" s="674"/>
      <c r="EB23" s="674"/>
      <c r="EC23" s="675"/>
    </row>
    <row r="24" spans="2:133" ht="11.25" customHeight="1" x14ac:dyDescent="0.15">
      <c r="B24" s="618" t="s">
        <v>297</v>
      </c>
      <c r="C24" s="619"/>
      <c r="D24" s="619"/>
      <c r="E24" s="619"/>
      <c r="F24" s="619"/>
      <c r="G24" s="619"/>
      <c r="H24" s="619"/>
      <c r="I24" s="619"/>
      <c r="J24" s="619"/>
      <c r="K24" s="619"/>
      <c r="L24" s="619"/>
      <c r="M24" s="619"/>
      <c r="N24" s="619"/>
      <c r="O24" s="619"/>
      <c r="P24" s="619"/>
      <c r="Q24" s="620"/>
      <c r="R24" s="621" t="s">
        <v>130</v>
      </c>
      <c r="S24" s="622"/>
      <c r="T24" s="622"/>
      <c r="U24" s="622"/>
      <c r="V24" s="622"/>
      <c r="W24" s="622"/>
      <c r="X24" s="622"/>
      <c r="Y24" s="623"/>
      <c r="Z24" s="659" t="s">
        <v>130</v>
      </c>
      <c r="AA24" s="659"/>
      <c r="AB24" s="659"/>
      <c r="AC24" s="659"/>
      <c r="AD24" s="660" t="s">
        <v>247</v>
      </c>
      <c r="AE24" s="660"/>
      <c r="AF24" s="660"/>
      <c r="AG24" s="660"/>
      <c r="AH24" s="660"/>
      <c r="AI24" s="660"/>
      <c r="AJ24" s="660"/>
      <c r="AK24" s="660"/>
      <c r="AL24" s="624" t="s">
        <v>247</v>
      </c>
      <c r="AM24" s="625"/>
      <c r="AN24" s="625"/>
      <c r="AO24" s="661"/>
      <c r="AP24" s="618" t="s">
        <v>298</v>
      </c>
      <c r="AQ24" s="699"/>
      <c r="AR24" s="699"/>
      <c r="AS24" s="699"/>
      <c r="AT24" s="699"/>
      <c r="AU24" s="699"/>
      <c r="AV24" s="699"/>
      <c r="AW24" s="699"/>
      <c r="AX24" s="699"/>
      <c r="AY24" s="699"/>
      <c r="AZ24" s="699"/>
      <c r="BA24" s="699"/>
      <c r="BB24" s="699"/>
      <c r="BC24" s="699"/>
      <c r="BD24" s="699"/>
      <c r="BE24" s="699"/>
      <c r="BF24" s="700"/>
      <c r="BG24" s="621" t="s">
        <v>247</v>
      </c>
      <c r="BH24" s="622"/>
      <c r="BI24" s="622"/>
      <c r="BJ24" s="622"/>
      <c r="BK24" s="622"/>
      <c r="BL24" s="622"/>
      <c r="BM24" s="622"/>
      <c r="BN24" s="623"/>
      <c r="BO24" s="659" t="s">
        <v>130</v>
      </c>
      <c r="BP24" s="659"/>
      <c r="BQ24" s="659"/>
      <c r="BR24" s="659"/>
      <c r="BS24" s="660" t="s">
        <v>247</v>
      </c>
      <c r="BT24" s="660"/>
      <c r="BU24" s="660"/>
      <c r="BV24" s="660"/>
      <c r="BW24" s="660"/>
      <c r="BX24" s="660"/>
      <c r="BY24" s="660"/>
      <c r="BZ24" s="660"/>
      <c r="CA24" s="660"/>
      <c r="CB24" s="695"/>
      <c r="CD24" s="679" t="s">
        <v>299</v>
      </c>
      <c r="CE24" s="680"/>
      <c r="CF24" s="680"/>
      <c r="CG24" s="680"/>
      <c r="CH24" s="680"/>
      <c r="CI24" s="680"/>
      <c r="CJ24" s="680"/>
      <c r="CK24" s="680"/>
      <c r="CL24" s="680"/>
      <c r="CM24" s="680"/>
      <c r="CN24" s="680"/>
      <c r="CO24" s="680"/>
      <c r="CP24" s="680"/>
      <c r="CQ24" s="681"/>
      <c r="CR24" s="676">
        <v>13165418</v>
      </c>
      <c r="CS24" s="677"/>
      <c r="CT24" s="677"/>
      <c r="CU24" s="677"/>
      <c r="CV24" s="677"/>
      <c r="CW24" s="677"/>
      <c r="CX24" s="677"/>
      <c r="CY24" s="702"/>
      <c r="CZ24" s="703">
        <v>39.200000000000003</v>
      </c>
      <c r="DA24" s="685"/>
      <c r="DB24" s="685"/>
      <c r="DC24" s="705"/>
      <c r="DD24" s="701">
        <v>7099080</v>
      </c>
      <c r="DE24" s="677"/>
      <c r="DF24" s="677"/>
      <c r="DG24" s="677"/>
      <c r="DH24" s="677"/>
      <c r="DI24" s="677"/>
      <c r="DJ24" s="677"/>
      <c r="DK24" s="702"/>
      <c r="DL24" s="701">
        <v>7025341</v>
      </c>
      <c r="DM24" s="677"/>
      <c r="DN24" s="677"/>
      <c r="DO24" s="677"/>
      <c r="DP24" s="677"/>
      <c r="DQ24" s="677"/>
      <c r="DR24" s="677"/>
      <c r="DS24" s="677"/>
      <c r="DT24" s="677"/>
      <c r="DU24" s="677"/>
      <c r="DV24" s="702"/>
      <c r="DW24" s="703">
        <v>45.4</v>
      </c>
      <c r="DX24" s="685"/>
      <c r="DY24" s="685"/>
      <c r="DZ24" s="685"/>
      <c r="EA24" s="685"/>
      <c r="EB24" s="685"/>
      <c r="EC24" s="704"/>
    </row>
    <row r="25" spans="2:133" ht="11.25" customHeight="1" x14ac:dyDescent="0.15">
      <c r="B25" s="618" t="s">
        <v>300</v>
      </c>
      <c r="C25" s="619"/>
      <c r="D25" s="619"/>
      <c r="E25" s="619"/>
      <c r="F25" s="619"/>
      <c r="G25" s="619"/>
      <c r="H25" s="619"/>
      <c r="I25" s="619"/>
      <c r="J25" s="619"/>
      <c r="K25" s="619"/>
      <c r="L25" s="619"/>
      <c r="M25" s="619"/>
      <c r="N25" s="619"/>
      <c r="O25" s="619"/>
      <c r="P25" s="619"/>
      <c r="Q25" s="620"/>
      <c r="R25" s="621">
        <v>16112994</v>
      </c>
      <c r="S25" s="622"/>
      <c r="T25" s="622"/>
      <c r="U25" s="622"/>
      <c r="V25" s="622"/>
      <c r="W25" s="622"/>
      <c r="X25" s="622"/>
      <c r="Y25" s="623"/>
      <c r="Z25" s="659">
        <v>46.2</v>
      </c>
      <c r="AA25" s="659"/>
      <c r="AB25" s="659"/>
      <c r="AC25" s="659"/>
      <c r="AD25" s="660">
        <v>15173780</v>
      </c>
      <c r="AE25" s="660"/>
      <c r="AF25" s="660"/>
      <c r="AG25" s="660"/>
      <c r="AH25" s="660"/>
      <c r="AI25" s="660"/>
      <c r="AJ25" s="660"/>
      <c r="AK25" s="660"/>
      <c r="AL25" s="624">
        <v>99.7</v>
      </c>
      <c r="AM25" s="625"/>
      <c r="AN25" s="625"/>
      <c r="AO25" s="661"/>
      <c r="AP25" s="618" t="s">
        <v>301</v>
      </c>
      <c r="AQ25" s="699"/>
      <c r="AR25" s="699"/>
      <c r="AS25" s="699"/>
      <c r="AT25" s="699"/>
      <c r="AU25" s="699"/>
      <c r="AV25" s="699"/>
      <c r="AW25" s="699"/>
      <c r="AX25" s="699"/>
      <c r="AY25" s="699"/>
      <c r="AZ25" s="699"/>
      <c r="BA25" s="699"/>
      <c r="BB25" s="699"/>
      <c r="BC25" s="699"/>
      <c r="BD25" s="699"/>
      <c r="BE25" s="699"/>
      <c r="BF25" s="700"/>
      <c r="BG25" s="621" t="s">
        <v>247</v>
      </c>
      <c r="BH25" s="622"/>
      <c r="BI25" s="622"/>
      <c r="BJ25" s="622"/>
      <c r="BK25" s="622"/>
      <c r="BL25" s="622"/>
      <c r="BM25" s="622"/>
      <c r="BN25" s="623"/>
      <c r="BO25" s="659" t="s">
        <v>247</v>
      </c>
      <c r="BP25" s="659"/>
      <c r="BQ25" s="659"/>
      <c r="BR25" s="659"/>
      <c r="BS25" s="660" t="s">
        <v>130</v>
      </c>
      <c r="BT25" s="660"/>
      <c r="BU25" s="660"/>
      <c r="BV25" s="660"/>
      <c r="BW25" s="660"/>
      <c r="BX25" s="660"/>
      <c r="BY25" s="660"/>
      <c r="BZ25" s="660"/>
      <c r="CA25" s="660"/>
      <c r="CB25" s="695"/>
      <c r="CD25" s="618" t="s">
        <v>302</v>
      </c>
      <c r="CE25" s="619"/>
      <c r="CF25" s="619"/>
      <c r="CG25" s="619"/>
      <c r="CH25" s="619"/>
      <c r="CI25" s="619"/>
      <c r="CJ25" s="619"/>
      <c r="CK25" s="619"/>
      <c r="CL25" s="619"/>
      <c r="CM25" s="619"/>
      <c r="CN25" s="619"/>
      <c r="CO25" s="619"/>
      <c r="CP25" s="619"/>
      <c r="CQ25" s="620"/>
      <c r="CR25" s="621">
        <v>4024755</v>
      </c>
      <c r="CS25" s="634"/>
      <c r="CT25" s="634"/>
      <c r="CU25" s="634"/>
      <c r="CV25" s="634"/>
      <c r="CW25" s="634"/>
      <c r="CX25" s="634"/>
      <c r="CY25" s="635"/>
      <c r="CZ25" s="624">
        <v>12</v>
      </c>
      <c r="DA25" s="636"/>
      <c r="DB25" s="636"/>
      <c r="DC25" s="637"/>
      <c r="DD25" s="627">
        <v>3667311</v>
      </c>
      <c r="DE25" s="634"/>
      <c r="DF25" s="634"/>
      <c r="DG25" s="634"/>
      <c r="DH25" s="634"/>
      <c r="DI25" s="634"/>
      <c r="DJ25" s="634"/>
      <c r="DK25" s="635"/>
      <c r="DL25" s="627">
        <v>3606539</v>
      </c>
      <c r="DM25" s="634"/>
      <c r="DN25" s="634"/>
      <c r="DO25" s="634"/>
      <c r="DP25" s="634"/>
      <c r="DQ25" s="634"/>
      <c r="DR25" s="634"/>
      <c r="DS25" s="634"/>
      <c r="DT25" s="634"/>
      <c r="DU25" s="634"/>
      <c r="DV25" s="635"/>
      <c r="DW25" s="624">
        <v>23.3</v>
      </c>
      <c r="DX25" s="636"/>
      <c r="DY25" s="636"/>
      <c r="DZ25" s="636"/>
      <c r="EA25" s="636"/>
      <c r="EB25" s="636"/>
      <c r="EC25" s="648"/>
    </row>
    <row r="26" spans="2:133" ht="11.25" customHeight="1" x14ac:dyDescent="0.15">
      <c r="B26" s="618" t="s">
        <v>303</v>
      </c>
      <c r="C26" s="619"/>
      <c r="D26" s="619"/>
      <c r="E26" s="619"/>
      <c r="F26" s="619"/>
      <c r="G26" s="619"/>
      <c r="H26" s="619"/>
      <c r="I26" s="619"/>
      <c r="J26" s="619"/>
      <c r="K26" s="619"/>
      <c r="L26" s="619"/>
      <c r="M26" s="619"/>
      <c r="N26" s="619"/>
      <c r="O26" s="619"/>
      <c r="P26" s="619"/>
      <c r="Q26" s="620"/>
      <c r="R26" s="621">
        <v>8344</v>
      </c>
      <c r="S26" s="622"/>
      <c r="T26" s="622"/>
      <c r="U26" s="622"/>
      <c r="V26" s="622"/>
      <c r="W26" s="622"/>
      <c r="X26" s="622"/>
      <c r="Y26" s="623"/>
      <c r="Z26" s="659">
        <v>0</v>
      </c>
      <c r="AA26" s="659"/>
      <c r="AB26" s="659"/>
      <c r="AC26" s="659"/>
      <c r="AD26" s="660">
        <v>8344</v>
      </c>
      <c r="AE26" s="660"/>
      <c r="AF26" s="660"/>
      <c r="AG26" s="660"/>
      <c r="AH26" s="660"/>
      <c r="AI26" s="660"/>
      <c r="AJ26" s="660"/>
      <c r="AK26" s="660"/>
      <c r="AL26" s="624">
        <v>0.1</v>
      </c>
      <c r="AM26" s="625"/>
      <c r="AN26" s="625"/>
      <c r="AO26" s="661"/>
      <c r="AP26" s="618" t="s">
        <v>304</v>
      </c>
      <c r="AQ26" s="699"/>
      <c r="AR26" s="699"/>
      <c r="AS26" s="699"/>
      <c r="AT26" s="699"/>
      <c r="AU26" s="699"/>
      <c r="AV26" s="699"/>
      <c r="AW26" s="699"/>
      <c r="AX26" s="699"/>
      <c r="AY26" s="699"/>
      <c r="AZ26" s="699"/>
      <c r="BA26" s="699"/>
      <c r="BB26" s="699"/>
      <c r="BC26" s="699"/>
      <c r="BD26" s="699"/>
      <c r="BE26" s="699"/>
      <c r="BF26" s="700"/>
      <c r="BG26" s="621" t="s">
        <v>130</v>
      </c>
      <c r="BH26" s="622"/>
      <c r="BI26" s="622"/>
      <c r="BJ26" s="622"/>
      <c r="BK26" s="622"/>
      <c r="BL26" s="622"/>
      <c r="BM26" s="622"/>
      <c r="BN26" s="623"/>
      <c r="BO26" s="659" t="s">
        <v>247</v>
      </c>
      <c r="BP26" s="659"/>
      <c r="BQ26" s="659"/>
      <c r="BR26" s="659"/>
      <c r="BS26" s="660" t="s">
        <v>247</v>
      </c>
      <c r="BT26" s="660"/>
      <c r="BU26" s="660"/>
      <c r="BV26" s="660"/>
      <c r="BW26" s="660"/>
      <c r="BX26" s="660"/>
      <c r="BY26" s="660"/>
      <c r="BZ26" s="660"/>
      <c r="CA26" s="660"/>
      <c r="CB26" s="695"/>
      <c r="CD26" s="618" t="s">
        <v>305</v>
      </c>
      <c r="CE26" s="619"/>
      <c r="CF26" s="619"/>
      <c r="CG26" s="619"/>
      <c r="CH26" s="619"/>
      <c r="CI26" s="619"/>
      <c r="CJ26" s="619"/>
      <c r="CK26" s="619"/>
      <c r="CL26" s="619"/>
      <c r="CM26" s="619"/>
      <c r="CN26" s="619"/>
      <c r="CO26" s="619"/>
      <c r="CP26" s="619"/>
      <c r="CQ26" s="620"/>
      <c r="CR26" s="621">
        <v>2402668</v>
      </c>
      <c r="CS26" s="622"/>
      <c r="CT26" s="622"/>
      <c r="CU26" s="622"/>
      <c r="CV26" s="622"/>
      <c r="CW26" s="622"/>
      <c r="CX26" s="622"/>
      <c r="CY26" s="623"/>
      <c r="CZ26" s="624">
        <v>7.2</v>
      </c>
      <c r="DA26" s="636"/>
      <c r="DB26" s="636"/>
      <c r="DC26" s="637"/>
      <c r="DD26" s="627">
        <v>2218897</v>
      </c>
      <c r="DE26" s="622"/>
      <c r="DF26" s="622"/>
      <c r="DG26" s="622"/>
      <c r="DH26" s="622"/>
      <c r="DI26" s="622"/>
      <c r="DJ26" s="622"/>
      <c r="DK26" s="623"/>
      <c r="DL26" s="627" t="s">
        <v>130</v>
      </c>
      <c r="DM26" s="622"/>
      <c r="DN26" s="622"/>
      <c r="DO26" s="622"/>
      <c r="DP26" s="622"/>
      <c r="DQ26" s="622"/>
      <c r="DR26" s="622"/>
      <c r="DS26" s="622"/>
      <c r="DT26" s="622"/>
      <c r="DU26" s="622"/>
      <c r="DV26" s="623"/>
      <c r="DW26" s="624" t="s">
        <v>130</v>
      </c>
      <c r="DX26" s="636"/>
      <c r="DY26" s="636"/>
      <c r="DZ26" s="636"/>
      <c r="EA26" s="636"/>
      <c r="EB26" s="636"/>
      <c r="EC26" s="648"/>
    </row>
    <row r="27" spans="2:133" ht="11.25" customHeight="1" x14ac:dyDescent="0.15">
      <c r="B27" s="618" t="s">
        <v>306</v>
      </c>
      <c r="C27" s="619"/>
      <c r="D27" s="619"/>
      <c r="E27" s="619"/>
      <c r="F27" s="619"/>
      <c r="G27" s="619"/>
      <c r="H27" s="619"/>
      <c r="I27" s="619"/>
      <c r="J27" s="619"/>
      <c r="K27" s="619"/>
      <c r="L27" s="619"/>
      <c r="M27" s="619"/>
      <c r="N27" s="619"/>
      <c r="O27" s="619"/>
      <c r="P27" s="619"/>
      <c r="Q27" s="620"/>
      <c r="R27" s="621">
        <v>198692</v>
      </c>
      <c r="S27" s="622"/>
      <c r="T27" s="622"/>
      <c r="U27" s="622"/>
      <c r="V27" s="622"/>
      <c r="W27" s="622"/>
      <c r="X27" s="622"/>
      <c r="Y27" s="623"/>
      <c r="Z27" s="659">
        <v>0.6</v>
      </c>
      <c r="AA27" s="659"/>
      <c r="AB27" s="659"/>
      <c r="AC27" s="659"/>
      <c r="AD27" s="660" t="s">
        <v>247</v>
      </c>
      <c r="AE27" s="660"/>
      <c r="AF27" s="660"/>
      <c r="AG27" s="660"/>
      <c r="AH27" s="660"/>
      <c r="AI27" s="660"/>
      <c r="AJ27" s="660"/>
      <c r="AK27" s="660"/>
      <c r="AL27" s="624" t="s">
        <v>130</v>
      </c>
      <c r="AM27" s="625"/>
      <c r="AN27" s="625"/>
      <c r="AO27" s="661"/>
      <c r="AP27" s="618" t="s">
        <v>307</v>
      </c>
      <c r="AQ27" s="619"/>
      <c r="AR27" s="619"/>
      <c r="AS27" s="619"/>
      <c r="AT27" s="619"/>
      <c r="AU27" s="619"/>
      <c r="AV27" s="619"/>
      <c r="AW27" s="619"/>
      <c r="AX27" s="619"/>
      <c r="AY27" s="619"/>
      <c r="AZ27" s="619"/>
      <c r="BA27" s="619"/>
      <c r="BB27" s="619"/>
      <c r="BC27" s="619"/>
      <c r="BD27" s="619"/>
      <c r="BE27" s="619"/>
      <c r="BF27" s="620"/>
      <c r="BG27" s="621">
        <v>7871929</v>
      </c>
      <c r="BH27" s="622"/>
      <c r="BI27" s="622"/>
      <c r="BJ27" s="622"/>
      <c r="BK27" s="622"/>
      <c r="BL27" s="622"/>
      <c r="BM27" s="622"/>
      <c r="BN27" s="623"/>
      <c r="BO27" s="659">
        <v>100</v>
      </c>
      <c r="BP27" s="659"/>
      <c r="BQ27" s="659"/>
      <c r="BR27" s="659"/>
      <c r="BS27" s="660">
        <v>251392</v>
      </c>
      <c r="BT27" s="660"/>
      <c r="BU27" s="660"/>
      <c r="BV27" s="660"/>
      <c r="BW27" s="660"/>
      <c r="BX27" s="660"/>
      <c r="BY27" s="660"/>
      <c r="BZ27" s="660"/>
      <c r="CA27" s="660"/>
      <c r="CB27" s="695"/>
      <c r="CD27" s="618" t="s">
        <v>308</v>
      </c>
      <c r="CE27" s="619"/>
      <c r="CF27" s="619"/>
      <c r="CG27" s="619"/>
      <c r="CH27" s="619"/>
      <c r="CI27" s="619"/>
      <c r="CJ27" s="619"/>
      <c r="CK27" s="619"/>
      <c r="CL27" s="619"/>
      <c r="CM27" s="619"/>
      <c r="CN27" s="619"/>
      <c r="CO27" s="619"/>
      <c r="CP27" s="619"/>
      <c r="CQ27" s="620"/>
      <c r="CR27" s="621">
        <v>7273714</v>
      </c>
      <c r="CS27" s="634"/>
      <c r="CT27" s="634"/>
      <c r="CU27" s="634"/>
      <c r="CV27" s="634"/>
      <c r="CW27" s="634"/>
      <c r="CX27" s="634"/>
      <c r="CY27" s="635"/>
      <c r="CZ27" s="624">
        <v>21.6</v>
      </c>
      <c r="DA27" s="636"/>
      <c r="DB27" s="636"/>
      <c r="DC27" s="637"/>
      <c r="DD27" s="627">
        <v>1647365</v>
      </c>
      <c r="DE27" s="634"/>
      <c r="DF27" s="634"/>
      <c r="DG27" s="634"/>
      <c r="DH27" s="634"/>
      <c r="DI27" s="634"/>
      <c r="DJ27" s="634"/>
      <c r="DK27" s="635"/>
      <c r="DL27" s="627">
        <v>1637969</v>
      </c>
      <c r="DM27" s="634"/>
      <c r="DN27" s="634"/>
      <c r="DO27" s="634"/>
      <c r="DP27" s="634"/>
      <c r="DQ27" s="634"/>
      <c r="DR27" s="634"/>
      <c r="DS27" s="634"/>
      <c r="DT27" s="634"/>
      <c r="DU27" s="634"/>
      <c r="DV27" s="635"/>
      <c r="DW27" s="624">
        <v>10.6</v>
      </c>
      <c r="DX27" s="636"/>
      <c r="DY27" s="636"/>
      <c r="DZ27" s="636"/>
      <c r="EA27" s="636"/>
      <c r="EB27" s="636"/>
      <c r="EC27" s="648"/>
    </row>
    <row r="28" spans="2:133" ht="11.25" customHeight="1" x14ac:dyDescent="0.15">
      <c r="B28" s="618" t="s">
        <v>309</v>
      </c>
      <c r="C28" s="619"/>
      <c r="D28" s="619"/>
      <c r="E28" s="619"/>
      <c r="F28" s="619"/>
      <c r="G28" s="619"/>
      <c r="H28" s="619"/>
      <c r="I28" s="619"/>
      <c r="J28" s="619"/>
      <c r="K28" s="619"/>
      <c r="L28" s="619"/>
      <c r="M28" s="619"/>
      <c r="N28" s="619"/>
      <c r="O28" s="619"/>
      <c r="P28" s="619"/>
      <c r="Q28" s="620"/>
      <c r="R28" s="621">
        <v>235703</v>
      </c>
      <c r="S28" s="622"/>
      <c r="T28" s="622"/>
      <c r="U28" s="622"/>
      <c r="V28" s="622"/>
      <c r="W28" s="622"/>
      <c r="X28" s="622"/>
      <c r="Y28" s="623"/>
      <c r="Z28" s="659">
        <v>0.7</v>
      </c>
      <c r="AA28" s="659"/>
      <c r="AB28" s="659"/>
      <c r="AC28" s="659"/>
      <c r="AD28" s="660">
        <v>25405</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310</v>
      </c>
      <c r="CE28" s="619"/>
      <c r="CF28" s="619"/>
      <c r="CG28" s="619"/>
      <c r="CH28" s="619"/>
      <c r="CI28" s="619"/>
      <c r="CJ28" s="619"/>
      <c r="CK28" s="619"/>
      <c r="CL28" s="619"/>
      <c r="CM28" s="619"/>
      <c r="CN28" s="619"/>
      <c r="CO28" s="619"/>
      <c r="CP28" s="619"/>
      <c r="CQ28" s="620"/>
      <c r="CR28" s="621">
        <v>1866949</v>
      </c>
      <c r="CS28" s="622"/>
      <c r="CT28" s="622"/>
      <c r="CU28" s="622"/>
      <c r="CV28" s="622"/>
      <c r="CW28" s="622"/>
      <c r="CX28" s="622"/>
      <c r="CY28" s="623"/>
      <c r="CZ28" s="624">
        <v>5.6</v>
      </c>
      <c r="DA28" s="636"/>
      <c r="DB28" s="636"/>
      <c r="DC28" s="637"/>
      <c r="DD28" s="627">
        <v>1784404</v>
      </c>
      <c r="DE28" s="622"/>
      <c r="DF28" s="622"/>
      <c r="DG28" s="622"/>
      <c r="DH28" s="622"/>
      <c r="DI28" s="622"/>
      <c r="DJ28" s="622"/>
      <c r="DK28" s="623"/>
      <c r="DL28" s="627">
        <v>1780833</v>
      </c>
      <c r="DM28" s="622"/>
      <c r="DN28" s="622"/>
      <c r="DO28" s="622"/>
      <c r="DP28" s="622"/>
      <c r="DQ28" s="622"/>
      <c r="DR28" s="622"/>
      <c r="DS28" s="622"/>
      <c r="DT28" s="622"/>
      <c r="DU28" s="622"/>
      <c r="DV28" s="623"/>
      <c r="DW28" s="624">
        <v>11.5</v>
      </c>
      <c r="DX28" s="636"/>
      <c r="DY28" s="636"/>
      <c r="DZ28" s="636"/>
      <c r="EA28" s="636"/>
      <c r="EB28" s="636"/>
      <c r="EC28" s="648"/>
    </row>
    <row r="29" spans="2:133" ht="11.25" customHeight="1" x14ac:dyDescent="0.15">
      <c r="B29" s="618" t="s">
        <v>311</v>
      </c>
      <c r="C29" s="619"/>
      <c r="D29" s="619"/>
      <c r="E29" s="619"/>
      <c r="F29" s="619"/>
      <c r="G29" s="619"/>
      <c r="H29" s="619"/>
      <c r="I29" s="619"/>
      <c r="J29" s="619"/>
      <c r="K29" s="619"/>
      <c r="L29" s="619"/>
      <c r="M29" s="619"/>
      <c r="N29" s="619"/>
      <c r="O29" s="619"/>
      <c r="P29" s="619"/>
      <c r="Q29" s="620"/>
      <c r="R29" s="621">
        <v>126997</v>
      </c>
      <c r="S29" s="622"/>
      <c r="T29" s="622"/>
      <c r="U29" s="622"/>
      <c r="V29" s="622"/>
      <c r="W29" s="622"/>
      <c r="X29" s="622"/>
      <c r="Y29" s="623"/>
      <c r="Z29" s="659">
        <v>0.4</v>
      </c>
      <c r="AA29" s="659"/>
      <c r="AB29" s="659"/>
      <c r="AC29" s="659"/>
      <c r="AD29" s="660" t="s">
        <v>247</v>
      </c>
      <c r="AE29" s="660"/>
      <c r="AF29" s="660"/>
      <c r="AG29" s="660"/>
      <c r="AH29" s="660"/>
      <c r="AI29" s="660"/>
      <c r="AJ29" s="660"/>
      <c r="AK29" s="660"/>
      <c r="AL29" s="624" t="s">
        <v>130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312</v>
      </c>
      <c r="CE29" s="641"/>
      <c r="CF29" s="618" t="s">
        <v>313</v>
      </c>
      <c r="CG29" s="619"/>
      <c r="CH29" s="619"/>
      <c r="CI29" s="619"/>
      <c r="CJ29" s="619"/>
      <c r="CK29" s="619"/>
      <c r="CL29" s="619"/>
      <c r="CM29" s="619"/>
      <c r="CN29" s="619"/>
      <c r="CO29" s="619"/>
      <c r="CP29" s="619"/>
      <c r="CQ29" s="620"/>
      <c r="CR29" s="621">
        <v>1866948</v>
      </c>
      <c r="CS29" s="634"/>
      <c r="CT29" s="634"/>
      <c r="CU29" s="634"/>
      <c r="CV29" s="634"/>
      <c r="CW29" s="634"/>
      <c r="CX29" s="634"/>
      <c r="CY29" s="635"/>
      <c r="CZ29" s="624">
        <v>5.6</v>
      </c>
      <c r="DA29" s="636"/>
      <c r="DB29" s="636"/>
      <c r="DC29" s="637"/>
      <c r="DD29" s="627">
        <v>1784403</v>
      </c>
      <c r="DE29" s="634"/>
      <c r="DF29" s="634"/>
      <c r="DG29" s="634"/>
      <c r="DH29" s="634"/>
      <c r="DI29" s="634"/>
      <c r="DJ29" s="634"/>
      <c r="DK29" s="635"/>
      <c r="DL29" s="627">
        <v>1780832</v>
      </c>
      <c r="DM29" s="634"/>
      <c r="DN29" s="634"/>
      <c r="DO29" s="634"/>
      <c r="DP29" s="634"/>
      <c r="DQ29" s="634"/>
      <c r="DR29" s="634"/>
      <c r="DS29" s="634"/>
      <c r="DT29" s="634"/>
      <c r="DU29" s="634"/>
      <c r="DV29" s="635"/>
      <c r="DW29" s="624">
        <v>11.5</v>
      </c>
      <c r="DX29" s="636"/>
      <c r="DY29" s="636"/>
      <c r="DZ29" s="636"/>
      <c r="EA29" s="636"/>
      <c r="EB29" s="636"/>
      <c r="EC29" s="648"/>
    </row>
    <row r="30" spans="2:133" ht="11.25" customHeight="1" x14ac:dyDescent="0.15">
      <c r="B30" s="618" t="s">
        <v>314</v>
      </c>
      <c r="C30" s="619"/>
      <c r="D30" s="619"/>
      <c r="E30" s="619"/>
      <c r="F30" s="619"/>
      <c r="G30" s="619"/>
      <c r="H30" s="619"/>
      <c r="I30" s="619"/>
      <c r="J30" s="619"/>
      <c r="K30" s="619"/>
      <c r="L30" s="619"/>
      <c r="M30" s="619"/>
      <c r="N30" s="619"/>
      <c r="O30" s="619"/>
      <c r="P30" s="619"/>
      <c r="Q30" s="620"/>
      <c r="R30" s="621">
        <v>6132463</v>
      </c>
      <c r="S30" s="622"/>
      <c r="T30" s="622"/>
      <c r="U30" s="622"/>
      <c r="V30" s="622"/>
      <c r="W30" s="622"/>
      <c r="X30" s="622"/>
      <c r="Y30" s="623"/>
      <c r="Z30" s="659">
        <v>17.600000000000001</v>
      </c>
      <c r="AA30" s="659"/>
      <c r="AB30" s="659"/>
      <c r="AC30" s="659"/>
      <c r="AD30" s="660" t="s">
        <v>247</v>
      </c>
      <c r="AE30" s="660"/>
      <c r="AF30" s="660"/>
      <c r="AG30" s="660"/>
      <c r="AH30" s="660"/>
      <c r="AI30" s="660"/>
      <c r="AJ30" s="660"/>
      <c r="AK30" s="660"/>
      <c r="AL30" s="624" t="s">
        <v>130</v>
      </c>
      <c r="AM30" s="625"/>
      <c r="AN30" s="625"/>
      <c r="AO30" s="661"/>
      <c r="AP30" s="673" t="s">
        <v>230</v>
      </c>
      <c r="AQ30" s="674"/>
      <c r="AR30" s="674"/>
      <c r="AS30" s="674"/>
      <c r="AT30" s="674"/>
      <c r="AU30" s="674"/>
      <c r="AV30" s="674"/>
      <c r="AW30" s="674"/>
      <c r="AX30" s="674"/>
      <c r="AY30" s="674"/>
      <c r="AZ30" s="674"/>
      <c r="BA30" s="674"/>
      <c r="BB30" s="674"/>
      <c r="BC30" s="674"/>
      <c r="BD30" s="674"/>
      <c r="BE30" s="674"/>
      <c r="BF30" s="675"/>
      <c r="BG30" s="673" t="s">
        <v>315</v>
      </c>
      <c r="BH30" s="693"/>
      <c r="BI30" s="693"/>
      <c r="BJ30" s="693"/>
      <c r="BK30" s="693"/>
      <c r="BL30" s="693"/>
      <c r="BM30" s="693"/>
      <c r="BN30" s="693"/>
      <c r="BO30" s="693"/>
      <c r="BP30" s="693"/>
      <c r="BQ30" s="694"/>
      <c r="BR30" s="673" t="s">
        <v>316</v>
      </c>
      <c r="BS30" s="693"/>
      <c r="BT30" s="693"/>
      <c r="BU30" s="693"/>
      <c r="BV30" s="693"/>
      <c r="BW30" s="693"/>
      <c r="BX30" s="693"/>
      <c r="BY30" s="693"/>
      <c r="BZ30" s="693"/>
      <c r="CA30" s="693"/>
      <c r="CB30" s="694"/>
      <c r="CD30" s="642"/>
      <c r="CE30" s="643"/>
      <c r="CF30" s="618" t="s">
        <v>317</v>
      </c>
      <c r="CG30" s="619"/>
      <c r="CH30" s="619"/>
      <c r="CI30" s="619"/>
      <c r="CJ30" s="619"/>
      <c r="CK30" s="619"/>
      <c r="CL30" s="619"/>
      <c r="CM30" s="619"/>
      <c r="CN30" s="619"/>
      <c r="CO30" s="619"/>
      <c r="CP30" s="619"/>
      <c r="CQ30" s="620"/>
      <c r="CR30" s="621">
        <v>1774862</v>
      </c>
      <c r="CS30" s="622"/>
      <c r="CT30" s="622"/>
      <c r="CU30" s="622"/>
      <c r="CV30" s="622"/>
      <c r="CW30" s="622"/>
      <c r="CX30" s="622"/>
      <c r="CY30" s="623"/>
      <c r="CZ30" s="624">
        <v>5.3</v>
      </c>
      <c r="DA30" s="636"/>
      <c r="DB30" s="636"/>
      <c r="DC30" s="637"/>
      <c r="DD30" s="627">
        <v>1693422</v>
      </c>
      <c r="DE30" s="622"/>
      <c r="DF30" s="622"/>
      <c r="DG30" s="622"/>
      <c r="DH30" s="622"/>
      <c r="DI30" s="622"/>
      <c r="DJ30" s="622"/>
      <c r="DK30" s="623"/>
      <c r="DL30" s="627">
        <v>1689851</v>
      </c>
      <c r="DM30" s="622"/>
      <c r="DN30" s="622"/>
      <c r="DO30" s="622"/>
      <c r="DP30" s="622"/>
      <c r="DQ30" s="622"/>
      <c r="DR30" s="622"/>
      <c r="DS30" s="622"/>
      <c r="DT30" s="622"/>
      <c r="DU30" s="622"/>
      <c r="DV30" s="623"/>
      <c r="DW30" s="624">
        <v>10.9</v>
      </c>
      <c r="DX30" s="636"/>
      <c r="DY30" s="636"/>
      <c r="DZ30" s="636"/>
      <c r="EA30" s="636"/>
      <c r="EB30" s="636"/>
      <c r="EC30" s="648"/>
    </row>
    <row r="31" spans="2:133" ht="11.25" customHeight="1" x14ac:dyDescent="0.15">
      <c r="B31" s="696" t="s">
        <v>318</v>
      </c>
      <c r="C31" s="697"/>
      <c r="D31" s="697"/>
      <c r="E31" s="697"/>
      <c r="F31" s="697"/>
      <c r="G31" s="697"/>
      <c r="H31" s="697"/>
      <c r="I31" s="697"/>
      <c r="J31" s="697"/>
      <c r="K31" s="697"/>
      <c r="L31" s="697"/>
      <c r="M31" s="697"/>
      <c r="N31" s="697"/>
      <c r="O31" s="697"/>
      <c r="P31" s="697"/>
      <c r="Q31" s="698"/>
      <c r="R31" s="621" t="s">
        <v>247</v>
      </c>
      <c r="S31" s="622"/>
      <c r="T31" s="622"/>
      <c r="U31" s="622"/>
      <c r="V31" s="622"/>
      <c r="W31" s="622"/>
      <c r="X31" s="622"/>
      <c r="Y31" s="623"/>
      <c r="Z31" s="659" t="s">
        <v>247</v>
      </c>
      <c r="AA31" s="659"/>
      <c r="AB31" s="659"/>
      <c r="AC31" s="659"/>
      <c r="AD31" s="660" t="s">
        <v>130</v>
      </c>
      <c r="AE31" s="660"/>
      <c r="AF31" s="660"/>
      <c r="AG31" s="660"/>
      <c r="AH31" s="660"/>
      <c r="AI31" s="660"/>
      <c r="AJ31" s="660"/>
      <c r="AK31" s="660"/>
      <c r="AL31" s="624" t="s">
        <v>247</v>
      </c>
      <c r="AM31" s="625"/>
      <c r="AN31" s="625"/>
      <c r="AO31" s="661"/>
      <c r="AP31" s="687" t="s">
        <v>319</v>
      </c>
      <c r="AQ31" s="688"/>
      <c r="AR31" s="688"/>
      <c r="AS31" s="688"/>
      <c r="AT31" s="689" t="s">
        <v>320</v>
      </c>
      <c r="AU31" s="218"/>
      <c r="AV31" s="218"/>
      <c r="AW31" s="218"/>
      <c r="AX31" s="679" t="s">
        <v>192</v>
      </c>
      <c r="AY31" s="680"/>
      <c r="AZ31" s="680"/>
      <c r="BA31" s="680"/>
      <c r="BB31" s="680"/>
      <c r="BC31" s="680"/>
      <c r="BD31" s="680"/>
      <c r="BE31" s="680"/>
      <c r="BF31" s="681"/>
      <c r="BG31" s="683">
        <v>99.5</v>
      </c>
      <c r="BH31" s="684"/>
      <c r="BI31" s="684"/>
      <c r="BJ31" s="684"/>
      <c r="BK31" s="684"/>
      <c r="BL31" s="684"/>
      <c r="BM31" s="685">
        <v>98.4</v>
      </c>
      <c r="BN31" s="684"/>
      <c r="BO31" s="684"/>
      <c r="BP31" s="684"/>
      <c r="BQ31" s="686"/>
      <c r="BR31" s="683">
        <v>99.5</v>
      </c>
      <c r="BS31" s="684"/>
      <c r="BT31" s="684"/>
      <c r="BU31" s="684"/>
      <c r="BV31" s="684"/>
      <c r="BW31" s="684"/>
      <c r="BX31" s="685">
        <v>98.2</v>
      </c>
      <c r="BY31" s="684"/>
      <c r="BZ31" s="684"/>
      <c r="CA31" s="684"/>
      <c r="CB31" s="686"/>
      <c r="CD31" s="642"/>
      <c r="CE31" s="643"/>
      <c r="CF31" s="618" t="s">
        <v>321</v>
      </c>
      <c r="CG31" s="619"/>
      <c r="CH31" s="619"/>
      <c r="CI31" s="619"/>
      <c r="CJ31" s="619"/>
      <c r="CK31" s="619"/>
      <c r="CL31" s="619"/>
      <c r="CM31" s="619"/>
      <c r="CN31" s="619"/>
      <c r="CO31" s="619"/>
      <c r="CP31" s="619"/>
      <c r="CQ31" s="620"/>
      <c r="CR31" s="621">
        <v>92086</v>
      </c>
      <c r="CS31" s="634"/>
      <c r="CT31" s="634"/>
      <c r="CU31" s="634"/>
      <c r="CV31" s="634"/>
      <c r="CW31" s="634"/>
      <c r="CX31" s="634"/>
      <c r="CY31" s="635"/>
      <c r="CZ31" s="624">
        <v>0.3</v>
      </c>
      <c r="DA31" s="636"/>
      <c r="DB31" s="636"/>
      <c r="DC31" s="637"/>
      <c r="DD31" s="627">
        <v>90981</v>
      </c>
      <c r="DE31" s="634"/>
      <c r="DF31" s="634"/>
      <c r="DG31" s="634"/>
      <c r="DH31" s="634"/>
      <c r="DI31" s="634"/>
      <c r="DJ31" s="634"/>
      <c r="DK31" s="635"/>
      <c r="DL31" s="627">
        <v>90981</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15">
      <c r="B32" s="618" t="s">
        <v>322</v>
      </c>
      <c r="C32" s="619"/>
      <c r="D32" s="619"/>
      <c r="E32" s="619"/>
      <c r="F32" s="619"/>
      <c r="G32" s="619"/>
      <c r="H32" s="619"/>
      <c r="I32" s="619"/>
      <c r="J32" s="619"/>
      <c r="K32" s="619"/>
      <c r="L32" s="619"/>
      <c r="M32" s="619"/>
      <c r="N32" s="619"/>
      <c r="O32" s="619"/>
      <c r="P32" s="619"/>
      <c r="Q32" s="620"/>
      <c r="R32" s="621">
        <v>3739610</v>
      </c>
      <c r="S32" s="622"/>
      <c r="T32" s="622"/>
      <c r="U32" s="622"/>
      <c r="V32" s="622"/>
      <c r="W32" s="622"/>
      <c r="X32" s="622"/>
      <c r="Y32" s="623"/>
      <c r="Z32" s="659">
        <v>10.7</v>
      </c>
      <c r="AA32" s="659"/>
      <c r="AB32" s="659"/>
      <c r="AC32" s="659"/>
      <c r="AD32" s="660" t="s">
        <v>247</v>
      </c>
      <c r="AE32" s="660"/>
      <c r="AF32" s="660"/>
      <c r="AG32" s="660"/>
      <c r="AH32" s="660"/>
      <c r="AI32" s="660"/>
      <c r="AJ32" s="660"/>
      <c r="AK32" s="660"/>
      <c r="AL32" s="624" t="s">
        <v>130</v>
      </c>
      <c r="AM32" s="625"/>
      <c r="AN32" s="625"/>
      <c r="AO32" s="661"/>
      <c r="AP32" s="662"/>
      <c r="AQ32" s="663"/>
      <c r="AR32" s="663"/>
      <c r="AS32" s="663"/>
      <c r="AT32" s="690"/>
      <c r="AU32" s="214" t="s">
        <v>323</v>
      </c>
      <c r="AX32" s="618" t="s">
        <v>324</v>
      </c>
      <c r="AY32" s="619"/>
      <c r="AZ32" s="619"/>
      <c r="BA32" s="619"/>
      <c r="BB32" s="619"/>
      <c r="BC32" s="619"/>
      <c r="BD32" s="619"/>
      <c r="BE32" s="619"/>
      <c r="BF32" s="620"/>
      <c r="BG32" s="692">
        <v>99.5</v>
      </c>
      <c r="BH32" s="634"/>
      <c r="BI32" s="634"/>
      <c r="BJ32" s="634"/>
      <c r="BK32" s="634"/>
      <c r="BL32" s="634"/>
      <c r="BM32" s="625">
        <v>98.5</v>
      </c>
      <c r="BN32" s="634"/>
      <c r="BO32" s="634"/>
      <c r="BP32" s="634"/>
      <c r="BQ32" s="657"/>
      <c r="BR32" s="692">
        <v>99.6</v>
      </c>
      <c r="BS32" s="634"/>
      <c r="BT32" s="634"/>
      <c r="BU32" s="634"/>
      <c r="BV32" s="634"/>
      <c r="BW32" s="634"/>
      <c r="BX32" s="625">
        <v>98.2</v>
      </c>
      <c r="BY32" s="634"/>
      <c r="BZ32" s="634"/>
      <c r="CA32" s="634"/>
      <c r="CB32" s="657"/>
      <c r="CD32" s="644"/>
      <c r="CE32" s="645"/>
      <c r="CF32" s="618" t="s">
        <v>325</v>
      </c>
      <c r="CG32" s="619"/>
      <c r="CH32" s="619"/>
      <c r="CI32" s="619"/>
      <c r="CJ32" s="619"/>
      <c r="CK32" s="619"/>
      <c r="CL32" s="619"/>
      <c r="CM32" s="619"/>
      <c r="CN32" s="619"/>
      <c r="CO32" s="619"/>
      <c r="CP32" s="619"/>
      <c r="CQ32" s="620"/>
      <c r="CR32" s="621">
        <v>1</v>
      </c>
      <c r="CS32" s="622"/>
      <c r="CT32" s="622"/>
      <c r="CU32" s="622"/>
      <c r="CV32" s="622"/>
      <c r="CW32" s="622"/>
      <c r="CX32" s="622"/>
      <c r="CY32" s="623"/>
      <c r="CZ32" s="624">
        <v>0</v>
      </c>
      <c r="DA32" s="636"/>
      <c r="DB32" s="636"/>
      <c r="DC32" s="637"/>
      <c r="DD32" s="627">
        <v>1</v>
      </c>
      <c r="DE32" s="622"/>
      <c r="DF32" s="622"/>
      <c r="DG32" s="622"/>
      <c r="DH32" s="622"/>
      <c r="DI32" s="622"/>
      <c r="DJ32" s="622"/>
      <c r="DK32" s="623"/>
      <c r="DL32" s="627">
        <v>1</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326</v>
      </c>
      <c r="C33" s="619"/>
      <c r="D33" s="619"/>
      <c r="E33" s="619"/>
      <c r="F33" s="619"/>
      <c r="G33" s="619"/>
      <c r="H33" s="619"/>
      <c r="I33" s="619"/>
      <c r="J33" s="619"/>
      <c r="K33" s="619"/>
      <c r="L33" s="619"/>
      <c r="M33" s="619"/>
      <c r="N33" s="619"/>
      <c r="O33" s="619"/>
      <c r="P33" s="619"/>
      <c r="Q33" s="620"/>
      <c r="R33" s="621">
        <v>27903</v>
      </c>
      <c r="S33" s="622"/>
      <c r="T33" s="622"/>
      <c r="U33" s="622"/>
      <c r="V33" s="622"/>
      <c r="W33" s="622"/>
      <c r="X33" s="622"/>
      <c r="Y33" s="623"/>
      <c r="Z33" s="659">
        <v>0.1</v>
      </c>
      <c r="AA33" s="659"/>
      <c r="AB33" s="659"/>
      <c r="AC33" s="659"/>
      <c r="AD33" s="660">
        <v>12136</v>
      </c>
      <c r="AE33" s="660"/>
      <c r="AF33" s="660"/>
      <c r="AG33" s="660"/>
      <c r="AH33" s="660"/>
      <c r="AI33" s="660"/>
      <c r="AJ33" s="660"/>
      <c r="AK33" s="660"/>
      <c r="AL33" s="624">
        <v>0.1</v>
      </c>
      <c r="AM33" s="625"/>
      <c r="AN33" s="625"/>
      <c r="AO33" s="661"/>
      <c r="AP33" s="664"/>
      <c r="AQ33" s="665"/>
      <c r="AR33" s="665"/>
      <c r="AS33" s="665"/>
      <c r="AT33" s="691"/>
      <c r="AU33" s="219"/>
      <c r="AV33" s="219"/>
      <c r="AW33" s="219"/>
      <c r="AX33" s="602" t="s">
        <v>327</v>
      </c>
      <c r="AY33" s="603"/>
      <c r="AZ33" s="603"/>
      <c r="BA33" s="603"/>
      <c r="BB33" s="603"/>
      <c r="BC33" s="603"/>
      <c r="BD33" s="603"/>
      <c r="BE33" s="603"/>
      <c r="BF33" s="604"/>
      <c r="BG33" s="682">
        <v>99.4</v>
      </c>
      <c r="BH33" s="606"/>
      <c r="BI33" s="606"/>
      <c r="BJ33" s="606"/>
      <c r="BK33" s="606"/>
      <c r="BL33" s="606"/>
      <c r="BM33" s="652">
        <v>98.1</v>
      </c>
      <c r="BN33" s="606"/>
      <c r="BO33" s="606"/>
      <c r="BP33" s="606"/>
      <c r="BQ33" s="669"/>
      <c r="BR33" s="682">
        <v>99.3</v>
      </c>
      <c r="BS33" s="606"/>
      <c r="BT33" s="606"/>
      <c r="BU33" s="606"/>
      <c r="BV33" s="606"/>
      <c r="BW33" s="606"/>
      <c r="BX33" s="652">
        <v>98</v>
      </c>
      <c r="BY33" s="606"/>
      <c r="BZ33" s="606"/>
      <c r="CA33" s="606"/>
      <c r="CB33" s="669"/>
      <c r="CD33" s="618" t="s">
        <v>328</v>
      </c>
      <c r="CE33" s="619"/>
      <c r="CF33" s="619"/>
      <c r="CG33" s="619"/>
      <c r="CH33" s="619"/>
      <c r="CI33" s="619"/>
      <c r="CJ33" s="619"/>
      <c r="CK33" s="619"/>
      <c r="CL33" s="619"/>
      <c r="CM33" s="619"/>
      <c r="CN33" s="619"/>
      <c r="CO33" s="619"/>
      <c r="CP33" s="619"/>
      <c r="CQ33" s="620"/>
      <c r="CR33" s="621">
        <v>17029300</v>
      </c>
      <c r="CS33" s="634"/>
      <c r="CT33" s="634"/>
      <c r="CU33" s="634"/>
      <c r="CV33" s="634"/>
      <c r="CW33" s="634"/>
      <c r="CX33" s="634"/>
      <c r="CY33" s="635"/>
      <c r="CZ33" s="624">
        <v>50.7</v>
      </c>
      <c r="DA33" s="636"/>
      <c r="DB33" s="636"/>
      <c r="DC33" s="637"/>
      <c r="DD33" s="627">
        <v>9532266</v>
      </c>
      <c r="DE33" s="634"/>
      <c r="DF33" s="634"/>
      <c r="DG33" s="634"/>
      <c r="DH33" s="634"/>
      <c r="DI33" s="634"/>
      <c r="DJ33" s="634"/>
      <c r="DK33" s="635"/>
      <c r="DL33" s="627">
        <v>6112973</v>
      </c>
      <c r="DM33" s="634"/>
      <c r="DN33" s="634"/>
      <c r="DO33" s="634"/>
      <c r="DP33" s="634"/>
      <c r="DQ33" s="634"/>
      <c r="DR33" s="634"/>
      <c r="DS33" s="634"/>
      <c r="DT33" s="634"/>
      <c r="DU33" s="634"/>
      <c r="DV33" s="635"/>
      <c r="DW33" s="624">
        <v>39.5</v>
      </c>
      <c r="DX33" s="636"/>
      <c r="DY33" s="636"/>
      <c r="DZ33" s="636"/>
      <c r="EA33" s="636"/>
      <c r="EB33" s="636"/>
      <c r="EC33" s="648"/>
    </row>
    <row r="34" spans="2:133" ht="11.25" customHeight="1" x14ac:dyDescent="0.15">
      <c r="B34" s="618" t="s">
        <v>329</v>
      </c>
      <c r="C34" s="619"/>
      <c r="D34" s="619"/>
      <c r="E34" s="619"/>
      <c r="F34" s="619"/>
      <c r="G34" s="619"/>
      <c r="H34" s="619"/>
      <c r="I34" s="619"/>
      <c r="J34" s="619"/>
      <c r="K34" s="619"/>
      <c r="L34" s="619"/>
      <c r="M34" s="619"/>
      <c r="N34" s="619"/>
      <c r="O34" s="619"/>
      <c r="P34" s="619"/>
      <c r="Q34" s="620"/>
      <c r="R34" s="621">
        <v>2979356</v>
      </c>
      <c r="S34" s="622"/>
      <c r="T34" s="622"/>
      <c r="U34" s="622"/>
      <c r="V34" s="622"/>
      <c r="W34" s="622"/>
      <c r="X34" s="622"/>
      <c r="Y34" s="623"/>
      <c r="Z34" s="659">
        <v>8.5</v>
      </c>
      <c r="AA34" s="659"/>
      <c r="AB34" s="659"/>
      <c r="AC34" s="659"/>
      <c r="AD34" s="660" t="s">
        <v>130</v>
      </c>
      <c r="AE34" s="660"/>
      <c r="AF34" s="660"/>
      <c r="AG34" s="660"/>
      <c r="AH34" s="660"/>
      <c r="AI34" s="660"/>
      <c r="AJ34" s="660"/>
      <c r="AK34" s="660"/>
      <c r="AL34" s="624" t="s">
        <v>130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330</v>
      </c>
      <c r="CE34" s="619"/>
      <c r="CF34" s="619"/>
      <c r="CG34" s="619"/>
      <c r="CH34" s="619"/>
      <c r="CI34" s="619"/>
      <c r="CJ34" s="619"/>
      <c r="CK34" s="619"/>
      <c r="CL34" s="619"/>
      <c r="CM34" s="619"/>
      <c r="CN34" s="619"/>
      <c r="CO34" s="619"/>
      <c r="CP34" s="619"/>
      <c r="CQ34" s="620"/>
      <c r="CR34" s="621">
        <v>5098624</v>
      </c>
      <c r="CS34" s="622"/>
      <c r="CT34" s="622"/>
      <c r="CU34" s="622"/>
      <c r="CV34" s="622"/>
      <c r="CW34" s="622"/>
      <c r="CX34" s="622"/>
      <c r="CY34" s="623"/>
      <c r="CZ34" s="624">
        <v>15.2</v>
      </c>
      <c r="DA34" s="636"/>
      <c r="DB34" s="636"/>
      <c r="DC34" s="637"/>
      <c r="DD34" s="627">
        <v>2185538</v>
      </c>
      <c r="DE34" s="622"/>
      <c r="DF34" s="622"/>
      <c r="DG34" s="622"/>
      <c r="DH34" s="622"/>
      <c r="DI34" s="622"/>
      <c r="DJ34" s="622"/>
      <c r="DK34" s="623"/>
      <c r="DL34" s="627">
        <v>1624641</v>
      </c>
      <c r="DM34" s="622"/>
      <c r="DN34" s="622"/>
      <c r="DO34" s="622"/>
      <c r="DP34" s="622"/>
      <c r="DQ34" s="622"/>
      <c r="DR34" s="622"/>
      <c r="DS34" s="622"/>
      <c r="DT34" s="622"/>
      <c r="DU34" s="622"/>
      <c r="DV34" s="623"/>
      <c r="DW34" s="624">
        <v>10.5</v>
      </c>
      <c r="DX34" s="636"/>
      <c r="DY34" s="636"/>
      <c r="DZ34" s="636"/>
      <c r="EA34" s="636"/>
      <c r="EB34" s="636"/>
      <c r="EC34" s="648"/>
    </row>
    <row r="35" spans="2:133" ht="11.25" customHeight="1" x14ac:dyDescent="0.15">
      <c r="B35" s="618" t="s">
        <v>331</v>
      </c>
      <c r="C35" s="619"/>
      <c r="D35" s="619"/>
      <c r="E35" s="619"/>
      <c r="F35" s="619"/>
      <c r="G35" s="619"/>
      <c r="H35" s="619"/>
      <c r="I35" s="619"/>
      <c r="J35" s="619"/>
      <c r="K35" s="619"/>
      <c r="L35" s="619"/>
      <c r="M35" s="619"/>
      <c r="N35" s="619"/>
      <c r="O35" s="619"/>
      <c r="P35" s="619"/>
      <c r="Q35" s="620"/>
      <c r="R35" s="621">
        <v>2427768</v>
      </c>
      <c r="S35" s="622"/>
      <c r="T35" s="622"/>
      <c r="U35" s="622"/>
      <c r="V35" s="622"/>
      <c r="W35" s="622"/>
      <c r="X35" s="622"/>
      <c r="Y35" s="623"/>
      <c r="Z35" s="659">
        <v>7</v>
      </c>
      <c r="AA35" s="659"/>
      <c r="AB35" s="659"/>
      <c r="AC35" s="659"/>
      <c r="AD35" s="660" t="s">
        <v>130</v>
      </c>
      <c r="AE35" s="660"/>
      <c r="AF35" s="660"/>
      <c r="AG35" s="660"/>
      <c r="AH35" s="660"/>
      <c r="AI35" s="660"/>
      <c r="AJ35" s="660"/>
      <c r="AK35" s="660"/>
      <c r="AL35" s="624" t="s">
        <v>247</v>
      </c>
      <c r="AM35" s="625"/>
      <c r="AN35" s="625"/>
      <c r="AO35" s="661"/>
      <c r="AP35" s="222"/>
      <c r="AQ35" s="673" t="s">
        <v>332</v>
      </c>
      <c r="AR35" s="674"/>
      <c r="AS35" s="674"/>
      <c r="AT35" s="674"/>
      <c r="AU35" s="674"/>
      <c r="AV35" s="674"/>
      <c r="AW35" s="674"/>
      <c r="AX35" s="674"/>
      <c r="AY35" s="674"/>
      <c r="AZ35" s="674"/>
      <c r="BA35" s="674"/>
      <c r="BB35" s="674"/>
      <c r="BC35" s="674"/>
      <c r="BD35" s="674"/>
      <c r="BE35" s="674"/>
      <c r="BF35" s="675"/>
      <c r="BG35" s="673" t="s">
        <v>333</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334</v>
      </c>
      <c r="CE35" s="619"/>
      <c r="CF35" s="619"/>
      <c r="CG35" s="619"/>
      <c r="CH35" s="619"/>
      <c r="CI35" s="619"/>
      <c r="CJ35" s="619"/>
      <c r="CK35" s="619"/>
      <c r="CL35" s="619"/>
      <c r="CM35" s="619"/>
      <c r="CN35" s="619"/>
      <c r="CO35" s="619"/>
      <c r="CP35" s="619"/>
      <c r="CQ35" s="620"/>
      <c r="CR35" s="621">
        <v>112597</v>
      </c>
      <c r="CS35" s="634"/>
      <c r="CT35" s="634"/>
      <c r="CU35" s="634"/>
      <c r="CV35" s="634"/>
      <c r="CW35" s="634"/>
      <c r="CX35" s="634"/>
      <c r="CY35" s="635"/>
      <c r="CZ35" s="624">
        <v>0.3</v>
      </c>
      <c r="DA35" s="636"/>
      <c r="DB35" s="636"/>
      <c r="DC35" s="637"/>
      <c r="DD35" s="627">
        <v>92821</v>
      </c>
      <c r="DE35" s="634"/>
      <c r="DF35" s="634"/>
      <c r="DG35" s="634"/>
      <c r="DH35" s="634"/>
      <c r="DI35" s="634"/>
      <c r="DJ35" s="634"/>
      <c r="DK35" s="635"/>
      <c r="DL35" s="627">
        <v>92821</v>
      </c>
      <c r="DM35" s="634"/>
      <c r="DN35" s="634"/>
      <c r="DO35" s="634"/>
      <c r="DP35" s="634"/>
      <c r="DQ35" s="634"/>
      <c r="DR35" s="634"/>
      <c r="DS35" s="634"/>
      <c r="DT35" s="634"/>
      <c r="DU35" s="634"/>
      <c r="DV35" s="635"/>
      <c r="DW35" s="624">
        <v>0.6</v>
      </c>
      <c r="DX35" s="636"/>
      <c r="DY35" s="636"/>
      <c r="DZ35" s="636"/>
      <c r="EA35" s="636"/>
      <c r="EB35" s="636"/>
      <c r="EC35" s="648"/>
    </row>
    <row r="36" spans="2:133" ht="11.25" customHeight="1" x14ac:dyDescent="0.15">
      <c r="B36" s="618" t="s">
        <v>335</v>
      </c>
      <c r="C36" s="619"/>
      <c r="D36" s="619"/>
      <c r="E36" s="619"/>
      <c r="F36" s="619"/>
      <c r="G36" s="619"/>
      <c r="H36" s="619"/>
      <c r="I36" s="619"/>
      <c r="J36" s="619"/>
      <c r="K36" s="619"/>
      <c r="L36" s="619"/>
      <c r="M36" s="619"/>
      <c r="N36" s="619"/>
      <c r="O36" s="619"/>
      <c r="P36" s="619"/>
      <c r="Q36" s="620"/>
      <c r="R36" s="621">
        <v>769157</v>
      </c>
      <c r="S36" s="622"/>
      <c r="T36" s="622"/>
      <c r="U36" s="622"/>
      <c r="V36" s="622"/>
      <c r="W36" s="622"/>
      <c r="X36" s="622"/>
      <c r="Y36" s="623"/>
      <c r="Z36" s="659">
        <v>2.2000000000000002</v>
      </c>
      <c r="AA36" s="659"/>
      <c r="AB36" s="659"/>
      <c r="AC36" s="659"/>
      <c r="AD36" s="660" t="s">
        <v>130</v>
      </c>
      <c r="AE36" s="660"/>
      <c r="AF36" s="660"/>
      <c r="AG36" s="660"/>
      <c r="AH36" s="660"/>
      <c r="AI36" s="660"/>
      <c r="AJ36" s="660"/>
      <c r="AK36" s="660"/>
      <c r="AL36" s="624" t="s">
        <v>247</v>
      </c>
      <c r="AM36" s="625"/>
      <c r="AN36" s="625"/>
      <c r="AO36" s="661"/>
      <c r="AP36" s="222"/>
      <c r="AQ36" s="670" t="s">
        <v>336</v>
      </c>
      <c r="AR36" s="671"/>
      <c r="AS36" s="671"/>
      <c r="AT36" s="671"/>
      <c r="AU36" s="671"/>
      <c r="AV36" s="671"/>
      <c r="AW36" s="671"/>
      <c r="AX36" s="671"/>
      <c r="AY36" s="672"/>
      <c r="AZ36" s="676">
        <v>4037447</v>
      </c>
      <c r="BA36" s="677"/>
      <c r="BB36" s="677"/>
      <c r="BC36" s="677"/>
      <c r="BD36" s="677"/>
      <c r="BE36" s="677"/>
      <c r="BF36" s="678"/>
      <c r="BG36" s="679" t="s">
        <v>337</v>
      </c>
      <c r="BH36" s="680"/>
      <c r="BI36" s="680"/>
      <c r="BJ36" s="680"/>
      <c r="BK36" s="680"/>
      <c r="BL36" s="680"/>
      <c r="BM36" s="680"/>
      <c r="BN36" s="680"/>
      <c r="BO36" s="680"/>
      <c r="BP36" s="680"/>
      <c r="BQ36" s="680"/>
      <c r="BR36" s="680"/>
      <c r="BS36" s="680"/>
      <c r="BT36" s="680"/>
      <c r="BU36" s="681"/>
      <c r="BV36" s="676">
        <v>277913</v>
      </c>
      <c r="BW36" s="677"/>
      <c r="BX36" s="677"/>
      <c r="BY36" s="677"/>
      <c r="BZ36" s="677"/>
      <c r="CA36" s="677"/>
      <c r="CB36" s="678"/>
      <c r="CD36" s="618" t="s">
        <v>338</v>
      </c>
      <c r="CE36" s="619"/>
      <c r="CF36" s="619"/>
      <c r="CG36" s="619"/>
      <c r="CH36" s="619"/>
      <c r="CI36" s="619"/>
      <c r="CJ36" s="619"/>
      <c r="CK36" s="619"/>
      <c r="CL36" s="619"/>
      <c r="CM36" s="619"/>
      <c r="CN36" s="619"/>
      <c r="CO36" s="619"/>
      <c r="CP36" s="619"/>
      <c r="CQ36" s="620"/>
      <c r="CR36" s="621">
        <v>4271562</v>
      </c>
      <c r="CS36" s="622"/>
      <c r="CT36" s="622"/>
      <c r="CU36" s="622"/>
      <c r="CV36" s="622"/>
      <c r="CW36" s="622"/>
      <c r="CX36" s="622"/>
      <c r="CY36" s="623"/>
      <c r="CZ36" s="624">
        <v>12.7</v>
      </c>
      <c r="DA36" s="636"/>
      <c r="DB36" s="636"/>
      <c r="DC36" s="637"/>
      <c r="DD36" s="627">
        <v>3486441</v>
      </c>
      <c r="DE36" s="622"/>
      <c r="DF36" s="622"/>
      <c r="DG36" s="622"/>
      <c r="DH36" s="622"/>
      <c r="DI36" s="622"/>
      <c r="DJ36" s="622"/>
      <c r="DK36" s="623"/>
      <c r="DL36" s="627">
        <v>2492189</v>
      </c>
      <c r="DM36" s="622"/>
      <c r="DN36" s="622"/>
      <c r="DO36" s="622"/>
      <c r="DP36" s="622"/>
      <c r="DQ36" s="622"/>
      <c r="DR36" s="622"/>
      <c r="DS36" s="622"/>
      <c r="DT36" s="622"/>
      <c r="DU36" s="622"/>
      <c r="DV36" s="623"/>
      <c r="DW36" s="624">
        <v>16.100000000000001</v>
      </c>
      <c r="DX36" s="636"/>
      <c r="DY36" s="636"/>
      <c r="DZ36" s="636"/>
      <c r="EA36" s="636"/>
      <c r="EB36" s="636"/>
      <c r="EC36" s="648"/>
    </row>
    <row r="37" spans="2:133" ht="11.25" customHeight="1" x14ac:dyDescent="0.15">
      <c r="B37" s="618" t="s">
        <v>339</v>
      </c>
      <c r="C37" s="619"/>
      <c r="D37" s="619"/>
      <c r="E37" s="619"/>
      <c r="F37" s="619"/>
      <c r="G37" s="619"/>
      <c r="H37" s="619"/>
      <c r="I37" s="619"/>
      <c r="J37" s="619"/>
      <c r="K37" s="619"/>
      <c r="L37" s="619"/>
      <c r="M37" s="619"/>
      <c r="N37" s="619"/>
      <c r="O37" s="619"/>
      <c r="P37" s="619"/>
      <c r="Q37" s="620"/>
      <c r="R37" s="621">
        <v>797769</v>
      </c>
      <c r="S37" s="622"/>
      <c r="T37" s="622"/>
      <c r="U37" s="622"/>
      <c r="V37" s="622"/>
      <c r="W37" s="622"/>
      <c r="X37" s="622"/>
      <c r="Y37" s="623"/>
      <c r="Z37" s="659">
        <v>2.2999999999999998</v>
      </c>
      <c r="AA37" s="659"/>
      <c r="AB37" s="659"/>
      <c r="AC37" s="659"/>
      <c r="AD37" s="660">
        <v>1071</v>
      </c>
      <c r="AE37" s="660"/>
      <c r="AF37" s="660"/>
      <c r="AG37" s="660"/>
      <c r="AH37" s="660"/>
      <c r="AI37" s="660"/>
      <c r="AJ37" s="660"/>
      <c r="AK37" s="660"/>
      <c r="AL37" s="624">
        <v>0</v>
      </c>
      <c r="AM37" s="625"/>
      <c r="AN37" s="625"/>
      <c r="AO37" s="661"/>
      <c r="AQ37" s="654" t="s">
        <v>340</v>
      </c>
      <c r="AR37" s="655"/>
      <c r="AS37" s="655"/>
      <c r="AT37" s="655"/>
      <c r="AU37" s="655"/>
      <c r="AV37" s="655"/>
      <c r="AW37" s="655"/>
      <c r="AX37" s="655"/>
      <c r="AY37" s="656"/>
      <c r="AZ37" s="621">
        <v>741977</v>
      </c>
      <c r="BA37" s="622"/>
      <c r="BB37" s="622"/>
      <c r="BC37" s="622"/>
      <c r="BD37" s="634"/>
      <c r="BE37" s="634"/>
      <c r="BF37" s="657"/>
      <c r="BG37" s="618" t="s">
        <v>341</v>
      </c>
      <c r="BH37" s="619"/>
      <c r="BI37" s="619"/>
      <c r="BJ37" s="619"/>
      <c r="BK37" s="619"/>
      <c r="BL37" s="619"/>
      <c r="BM37" s="619"/>
      <c r="BN37" s="619"/>
      <c r="BO37" s="619"/>
      <c r="BP37" s="619"/>
      <c r="BQ37" s="619"/>
      <c r="BR37" s="619"/>
      <c r="BS37" s="619"/>
      <c r="BT37" s="619"/>
      <c r="BU37" s="620"/>
      <c r="BV37" s="621">
        <v>176036</v>
      </c>
      <c r="BW37" s="622"/>
      <c r="BX37" s="622"/>
      <c r="BY37" s="622"/>
      <c r="BZ37" s="622"/>
      <c r="CA37" s="622"/>
      <c r="CB37" s="658"/>
      <c r="CD37" s="618" t="s">
        <v>342</v>
      </c>
      <c r="CE37" s="619"/>
      <c r="CF37" s="619"/>
      <c r="CG37" s="619"/>
      <c r="CH37" s="619"/>
      <c r="CI37" s="619"/>
      <c r="CJ37" s="619"/>
      <c r="CK37" s="619"/>
      <c r="CL37" s="619"/>
      <c r="CM37" s="619"/>
      <c r="CN37" s="619"/>
      <c r="CO37" s="619"/>
      <c r="CP37" s="619"/>
      <c r="CQ37" s="620"/>
      <c r="CR37" s="621">
        <v>1885098</v>
      </c>
      <c r="CS37" s="634"/>
      <c r="CT37" s="634"/>
      <c r="CU37" s="634"/>
      <c r="CV37" s="634"/>
      <c r="CW37" s="634"/>
      <c r="CX37" s="634"/>
      <c r="CY37" s="635"/>
      <c r="CZ37" s="624">
        <v>5.6</v>
      </c>
      <c r="DA37" s="636"/>
      <c r="DB37" s="636"/>
      <c r="DC37" s="637"/>
      <c r="DD37" s="627">
        <v>1882365</v>
      </c>
      <c r="DE37" s="634"/>
      <c r="DF37" s="634"/>
      <c r="DG37" s="634"/>
      <c r="DH37" s="634"/>
      <c r="DI37" s="634"/>
      <c r="DJ37" s="634"/>
      <c r="DK37" s="635"/>
      <c r="DL37" s="627">
        <v>1844473</v>
      </c>
      <c r="DM37" s="634"/>
      <c r="DN37" s="634"/>
      <c r="DO37" s="634"/>
      <c r="DP37" s="634"/>
      <c r="DQ37" s="634"/>
      <c r="DR37" s="634"/>
      <c r="DS37" s="634"/>
      <c r="DT37" s="634"/>
      <c r="DU37" s="634"/>
      <c r="DV37" s="635"/>
      <c r="DW37" s="624">
        <v>11.9</v>
      </c>
      <c r="DX37" s="636"/>
      <c r="DY37" s="636"/>
      <c r="DZ37" s="636"/>
      <c r="EA37" s="636"/>
      <c r="EB37" s="636"/>
      <c r="EC37" s="648"/>
    </row>
    <row r="38" spans="2:133" ht="11.25" customHeight="1" x14ac:dyDescent="0.15">
      <c r="B38" s="618" t="s">
        <v>343</v>
      </c>
      <c r="C38" s="619"/>
      <c r="D38" s="619"/>
      <c r="E38" s="619"/>
      <c r="F38" s="619"/>
      <c r="G38" s="619"/>
      <c r="H38" s="619"/>
      <c r="I38" s="619"/>
      <c r="J38" s="619"/>
      <c r="K38" s="619"/>
      <c r="L38" s="619"/>
      <c r="M38" s="619"/>
      <c r="N38" s="619"/>
      <c r="O38" s="619"/>
      <c r="P38" s="619"/>
      <c r="Q38" s="620"/>
      <c r="R38" s="621">
        <v>1313007</v>
      </c>
      <c r="S38" s="622"/>
      <c r="T38" s="622"/>
      <c r="U38" s="622"/>
      <c r="V38" s="622"/>
      <c r="W38" s="622"/>
      <c r="X38" s="622"/>
      <c r="Y38" s="623"/>
      <c r="Z38" s="659">
        <v>3.8</v>
      </c>
      <c r="AA38" s="659"/>
      <c r="AB38" s="659"/>
      <c r="AC38" s="659"/>
      <c r="AD38" s="660" t="s">
        <v>130</v>
      </c>
      <c r="AE38" s="660"/>
      <c r="AF38" s="660"/>
      <c r="AG38" s="660"/>
      <c r="AH38" s="660"/>
      <c r="AI38" s="660"/>
      <c r="AJ38" s="660"/>
      <c r="AK38" s="660"/>
      <c r="AL38" s="624" t="s">
        <v>247</v>
      </c>
      <c r="AM38" s="625"/>
      <c r="AN38" s="625"/>
      <c r="AO38" s="661"/>
      <c r="AQ38" s="654" t="s">
        <v>344</v>
      </c>
      <c r="AR38" s="655"/>
      <c r="AS38" s="655"/>
      <c r="AT38" s="655"/>
      <c r="AU38" s="655"/>
      <c r="AV38" s="655"/>
      <c r="AW38" s="655"/>
      <c r="AX38" s="655"/>
      <c r="AY38" s="656"/>
      <c r="AZ38" s="621">
        <v>464781</v>
      </c>
      <c r="BA38" s="622"/>
      <c r="BB38" s="622"/>
      <c r="BC38" s="622"/>
      <c r="BD38" s="634"/>
      <c r="BE38" s="634"/>
      <c r="BF38" s="657"/>
      <c r="BG38" s="618" t="s">
        <v>345</v>
      </c>
      <c r="BH38" s="619"/>
      <c r="BI38" s="619"/>
      <c r="BJ38" s="619"/>
      <c r="BK38" s="619"/>
      <c r="BL38" s="619"/>
      <c r="BM38" s="619"/>
      <c r="BN38" s="619"/>
      <c r="BO38" s="619"/>
      <c r="BP38" s="619"/>
      <c r="BQ38" s="619"/>
      <c r="BR38" s="619"/>
      <c r="BS38" s="619"/>
      <c r="BT38" s="619"/>
      <c r="BU38" s="620"/>
      <c r="BV38" s="621">
        <v>6906</v>
      </c>
      <c r="BW38" s="622"/>
      <c r="BX38" s="622"/>
      <c r="BY38" s="622"/>
      <c r="BZ38" s="622"/>
      <c r="CA38" s="622"/>
      <c r="CB38" s="658"/>
      <c r="CD38" s="618" t="s">
        <v>346</v>
      </c>
      <c r="CE38" s="619"/>
      <c r="CF38" s="619"/>
      <c r="CG38" s="619"/>
      <c r="CH38" s="619"/>
      <c r="CI38" s="619"/>
      <c r="CJ38" s="619"/>
      <c r="CK38" s="619"/>
      <c r="CL38" s="619"/>
      <c r="CM38" s="619"/>
      <c r="CN38" s="619"/>
      <c r="CO38" s="619"/>
      <c r="CP38" s="619"/>
      <c r="CQ38" s="620"/>
      <c r="CR38" s="621">
        <v>2515877</v>
      </c>
      <c r="CS38" s="622"/>
      <c r="CT38" s="622"/>
      <c r="CU38" s="622"/>
      <c r="CV38" s="622"/>
      <c r="CW38" s="622"/>
      <c r="CX38" s="622"/>
      <c r="CY38" s="623"/>
      <c r="CZ38" s="624">
        <v>7.5</v>
      </c>
      <c r="DA38" s="636"/>
      <c r="DB38" s="636"/>
      <c r="DC38" s="637"/>
      <c r="DD38" s="627">
        <v>2017207</v>
      </c>
      <c r="DE38" s="622"/>
      <c r="DF38" s="622"/>
      <c r="DG38" s="622"/>
      <c r="DH38" s="622"/>
      <c r="DI38" s="622"/>
      <c r="DJ38" s="622"/>
      <c r="DK38" s="623"/>
      <c r="DL38" s="627">
        <v>1903322</v>
      </c>
      <c r="DM38" s="622"/>
      <c r="DN38" s="622"/>
      <c r="DO38" s="622"/>
      <c r="DP38" s="622"/>
      <c r="DQ38" s="622"/>
      <c r="DR38" s="622"/>
      <c r="DS38" s="622"/>
      <c r="DT38" s="622"/>
      <c r="DU38" s="622"/>
      <c r="DV38" s="623"/>
      <c r="DW38" s="624">
        <v>12.3</v>
      </c>
      <c r="DX38" s="636"/>
      <c r="DY38" s="636"/>
      <c r="DZ38" s="636"/>
      <c r="EA38" s="636"/>
      <c r="EB38" s="636"/>
      <c r="EC38" s="648"/>
    </row>
    <row r="39" spans="2:133" ht="11.25" customHeight="1" x14ac:dyDescent="0.15">
      <c r="B39" s="618" t="s">
        <v>347</v>
      </c>
      <c r="C39" s="619"/>
      <c r="D39" s="619"/>
      <c r="E39" s="619"/>
      <c r="F39" s="619"/>
      <c r="G39" s="619"/>
      <c r="H39" s="619"/>
      <c r="I39" s="619"/>
      <c r="J39" s="619"/>
      <c r="K39" s="619"/>
      <c r="L39" s="619"/>
      <c r="M39" s="619"/>
      <c r="N39" s="619"/>
      <c r="O39" s="619"/>
      <c r="P39" s="619"/>
      <c r="Q39" s="620"/>
      <c r="R39" s="621" t="s">
        <v>247</v>
      </c>
      <c r="S39" s="622"/>
      <c r="T39" s="622"/>
      <c r="U39" s="622"/>
      <c r="V39" s="622"/>
      <c r="W39" s="622"/>
      <c r="X39" s="622"/>
      <c r="Y39" s="623"/>
      <c r="Z39" s="659" t="s">
        <v>247</v>
      </c>
      <c r="AA39" s="659"/>
      <c r="AB39" s="659"/>
      <c r="AC39" s="659"/>
      <c r="AD39" s="660" t="s">
        <v>247</v>
      </c>
      <c r="AE39" s="660"/>
      <c r="AF39" s="660"/>
      <c r="AG39" s="660"/>
      <c r="AH39" s="660"/>
      <c r="AI39" s="660"/>
      <c r="AJ39" s="660"/>
      <c r="AK39" s="660"/>
      <c r="AL39" s="624" t="s">
        <v>247</v>
      </c>
      <c r="AM39" s="625"/>
      <c r="AN39" s="625"/>
      <c r="AO39" s="661"/>
      <c r="AQ39" s="654" t="s">
        <v>348</v>
      </c>
      <c r="AR39" s="655"/>
      <c r="AS39" s="655"/>
      <c r="AT39" s="655"/>
      <c r="AU39" s="655"/>
      <c r="AV39" s="655"/>
      <c r="AW39" s="655"/>
      <c r="AX39" s="655"/>
      <c r="AY39" s="656"/>
      <c r="AZ39" s="621">
        <v>215463</v>
      </c>
      <c r="BA39" s="622"/>
      <c r="BB39" s="622"/>
      <c r="BC39" s="622"/>
      <c r="BD39" s="634"/>
      <c r="BE39" s="634"/>
      <c r="BF39" s="657"/>
      <c r="BG39" s="618" t="s">
        <v>349</v>
      </c>
      <c r="BH39" s="619"/>
      <c r="BI39" s="619"/>
      <c r="BJ39" s="619"/>
      <c r="BK39" s="619"/>
      <c r="BL39" s="619"/>
      <c r="BM39" s="619"/>
      <c r="BN39" s="619"/>
      <c r="BO39" s="619"/>
      <c r="BP39" s="619"/>
      <c r="BQ39" s="619"/>
      <c r="BR39" s="619"/>
      <c r="BS39" s="619"/>
      <c r="BT39" s="619"/>
      <c r="BU39" s="620"/>
      <c r="BV39" s="621">
        <v>10472</v>
      </c>
      <c r="BW39" s="622"/>
      <c r="BX39" s="622"/>
      <c r="BY39" s="622"/>
      <c r="BZ39" s="622"/>
      <c r="CA39" s="622"/>
      <c r="CB39" s="658"/>
      <c r="CD39" s="618" t="s">
        <v>350</v>
      </c>
      <c r="CE39" s="619"/>
      <c r="CF39" s="619"/>
      <c r="CG39" s="619"/>
      <c r="CH39" s="619"/>
      <c r="CI39" s="619"/>
      <c r="CJ39" s="619"/>
      <c r="CK39" s="619"/>
      <c r="CL39" s="619"/>
      <c r="CM39" s="619"/>
      <c r="CN39" s="619"/>
      <c r="CO39" s="619"/>
      <c r="CP39" s="619"/>
      <c r="CQ39" s="620"/>
      <c r="CR39" s="621">
        <v>3801232</v>
      </c>
      <c r="CS39" s="634"/>
      <c r="CT39" s="634"/>
      <c r="CU39" s="634"/>
      <c r="CV39" s="634"/>
      <c r="CW39" s="634"/>
      <c r="CX39" s="634"/>
      <c r="CY39" s="635"/>
      <c r="CZ39" s="624">
        <v>11.3</v>
      </c>
      <c r="DA39" s="636"/>
      <c r="DB39" s="636"/>
      <c r="DC39" s="637"/>
      <c r="DD39" s="627">
        <v>820851</v>
      </c>
      <c r="DE39" s="634"/>
      <c r="DF39" s="634"/>
      <c r="DG39" s="634"/>
      <c r="DH39" s="634"/>
      <c r="DI39" s="634"/>
      <c r="DJ39" s="634"/>
      <c r="DK39" s="635"/>
      <c r="DL39" s="627" t="s">
        <v>247</v>
      </c>
      <c r="DM39" s="634"/>
      <c r="DN39" s="634"/>
      <c r="DO39" s="634"/>
      <c r="DP39" s="634"/>
      <c r="DQ39" s="634"/>
      <c r="DR39" s="634"/>
      <c r="DS39" s="634"/>
      <c r="DT39" s="634"/>
      <c r="DU39" s="634"/>
      <c r="DV39" s="635"/>
      <c r="DW39" s="624" t="s">
        <v>247</v>
      </c>
      <c r="DX39" s="636"/>
      <c r="DY39" s="636"/>
      <c r="DZ39" s="636"/>
      <c r="EA39" s="636"/>
      <c r="EB39" s="636"/>
      <c r="EC39" s="648"/>
    </row>
    <row r="40" spans="2:133" ht="11.25" customHeight="1" x14ac:dyDescent="0.15">
      <c r="B40" s="618" t="s">
        <v>351</v>
      </c>
      <c r="C40" s="619"/>
      <c r="D40" s="619"/>
      <c r="E40" s="619"/>
      <c r="F40" s="619"/>
      <c r="G40" s="619"/>
      <c r="H40" s="619"/>
      <c r="I40" s="619"/>
      <c r="J40" s="619"/>
      <c r="K40" s="619"/>
      <c r="L40" s="619"/>
      <c r="M40" s="619"/>
      <c r="N40" s="619"/>
      <c r="O40" s="619"/>
      <c r="P40" s="619"/>
      <c r="Q40" s="620"/>
      <c r="R40" s="621">
        <v>249707</v>
      </c>
      <c r="S40" s="622"/>
      <c r="T40" s="622"/>
      <c r="U40" s="622"/>
      <c r="V40" s="622"/>
      <c r="W40" s="622"/>
      <c r="X40" s="622"/>
      <c r="Y40" s="623"/>
      <c r="Z40" s="659">
        <v>0.7</v>
      </c>
      <c r="AA40" s="659"/>
      <c r="AB40" s="659"/>
      <c r="AC40" s="659"/>
      <c r="AD40" s="660" t="s">
        <v>130</v>
      </c>
      <c r="AE40" s="660"/>
      <c r="AF40" s="660"/>
      <c r="AG40" s="660"/>
      <c r="AH40" s="660"/>
      <c r="AI40" s="660"/>
      <c r="AJ40" s="660"/>
      <c r="AK40" s="660"/>
      <c r="AL40" s="624" t="s">
        <v>247</v>
      </c>
      <c r="AM40" s="625"/>
      <c r="AN40" s="625"/>
      <c r="AO40" s="661"/>
      <c r="AQ40" s="654" t="s">
        <v>352</v>
      </c>
      <c r="AR40" s="655"/>
      <c r="AS40" s="655"/>
      <c r="AT40" s="655"/>
      <c r="AU40" s="655"/>
      <c r="AV40" s="655"/>
      <c r="AW40" s="655"/>
      <c r="AX40" s="655"/>
      <c r="AY40" s="656"/>
      <c r="AZ40" s="621">
        <v>99349</v>
      </c>
      <c r="BA40" s="622"/>
      <c r="BB40" s="622"/>
      <c r="BC40" s="622"/>
      <c r="BD40" s="634"/>
      <c r="BE40" s="634"/>
      <c r="BF40" s="657"/>
      <c r="BG40" s="662" t="s">
        <v>353</v>
      </c>
      <c r="BH40" s="663"/>
      <c r="BI40" s="663"/>
      <c r="BJ40" s="663"/>
      <c r="BK40" s="663"/>
      <c r="BL40" s="223"/>
      <c r="BM40" s="619" t="s">
        <v>354</v>
      </c>
      <c r="BN40" s="619"/>
      <c r="BO40" s="619"/>
      <c r="BP40" s="619"/>
      <c r="BQ40" s="619"/>
      <c r="BR40" s="619"/>
      <c r="BS40" s="619"/>
      <c r="BT40" s="619"/>
      <c r="BU40" s="620"/>
      <c r="BV40" s="621">
        <v>114</v>
      </c>
      <c r="BW40" s="622"/>
      <c r="BX40" s="622"/>
      <c r="BY40" s="622"/>
      <c r="BZ40" s="622"/>
      <c r="CA40" s="622"/>
      <c r="CB40" s="658"/>
      <c r="CD40" s="618" t="s">
        <v>355</v>
      </c>
      <c r="CE40" s="619"/>
      <c r="CF40" s="619"/>
      <c r="CG40" s="619"/>
      <c r="CH40" s="619"/>
      <c r="CI40" s="619"/>
      <c r="CJ40" s="619"/>
      <c r="CK40" s="619"/>
      <c r="CL40" s="619"/>
      <c r="CM40" s="619"/>
      <c r="CN40" s="619"/>
      <c r="CO40" s="619"/>
      <c r="CP40" s="619"/>
      <c r="CQ40" s="620"/>
      <c r="CR40" s="621">
        <v>1229408</v>
      </c>
      <c r="CS40" s="622"/>
      <c r="CT40" s="622"/>
      <c r="CU40" s="622"/>
      <c r="CV40" s="622"/>
      <c r="CW40" s="622"/>
      <c r="CX40" s="622"/>
      <c r="CY40" s="623"/>
      <c r="CZ40" s="624">
        <v>3.7</v>
      </c>
      <c r="DA40" s="636"/>
      <c r="DB40" s="636"/>
      <c r="DC40" s="637"/>
      <c r="DD40" s="627">
        <v>929408</v>
      </c>
      <c r="DE40" s="622"/>
      <c r="DF40" s="622"/>
      <c r="DG40" s="622"/>
      <c r="DH40" s="622"/>
      <c r="DI40" s="622"/>
      <c r="DJ40" s="622"/>
      <c r="DK40" s="623"/>
      <c r="DL40" s="627" t="s">
        <v>247</v>
      </c>
      <c r="DM40" s="622"/>
      <c r="DN40" s="622"/>
      <c r="DO40" s="622"/>
      <c r="DP40" s="622"/>
      <c r="DQ40" s="622"/>
      <c r="DR40" s="622"/>
      <c r="DS40" s="622"/>
      <c r="DT40" s="622"/>
      <c r="DU40" s="622"/>
      <c r="DV40" s="623"/>
      <c r="DW40" s="624" t="s">
        <v>130</v>
      </c>
      <c r="DX40" s="636"/>
      <c r="DY40" s="636"/>
      <c r="DZ40" s="636"/>
      <c r="EA40" s="636"/>
      <c r="EB40" s="636"/>
      <c r="EC40" s="648"/>
    </row>
    <row r="41" spans="2:133" ht="11.25" customHeight="1" x14ac:dyDescent="0.15">
      <c r="B41" s="602" t="s">
        <v>356</v>
      </c>
      <c r="C41" s="603"/>
      <c r="D41" s="603"/>
      <c r="E41" s="603"/>
      <c r="F41" s="603"/>
      <c r="G41" s="603"/>
      <c r="H41" s="603"/>
      <c r="I41" s="603"/>
      <c r="J41" s="603"/>
      <c r="K41" s="603"/>
      <c r="L41" s="603"/>
      <c r="M41" s="603"/>
      <c r="N41" s="603"/>
      <c r="O41" s="603"/>
      <c r="P41" s="603"/>
      <c r="Q41" s="604"/>
      <c r="R41" s="605">
        <v>34869763</v>
      </c>
      <c r="S41" s="646"/>
      <c r="T41" s="646"/>
      <c r="U41" s="646"/>
      <c r="V41" s="646"/>
      <c r="W41" s="646"/>
      <c r="X41" s="646"/>
      <c r="Y41" s="649"/>
      <c r="Z41" s="650">
        <v>100</v>
      </c>
      <c r="AA41" s="650"/>
      <c r="AB41" s="650"/>
      <c r="AC41" s="650"/>
      <c r="AD41" s="651">
        <v>15220736</v>
      </c>
      <c r="AE41" s="651"/>
      <c r="AF41" s="651"/>
      <c r="AG41" s="651"/>
      <c r="AH41" s="651"/>
      <c r="AI41" s="651"/>
      <c r="AJ41" s="651"/>
      <c r="AK41" s="651"/>
      <c r="AL41" s="608">
        <v>100</v>
      </c>
      <c r="AM41" s="652"/>
      <c r="AN41" s="652"/>
      <c r="AO41" s="653"/>
      <c r="AQ41" s="654" t="s">
        <v>357</v>
      </c>
      <c r="AR41" s="655"/>
      <c r="AS41" s="655"/>
      <c r="AT41" s="655"/>
      <c r="AU41" s="655"/>
      <c r="AV41" s="655"/>
      <c r="AW41" s="655"/>
      <c r="AX41" s="655"/>
      <c r="AY41" s="656"/>
      <c r="AZ41" s="621">
        <v>586941</v>
      </c>
      <c r="BA41" s="622"/>
      <c r="BB41" s="622"/>
      <c r="BC41" s="622"/>
      <c r="BD41" s="634"/>
      <c r="BE41" s="634"/>
      <c r="BF41" s="657"/>
      <c r="BG41" s="662"/>
      <c r="BH41" s="663"/>
      <c r="BI41" s="663"/>
      <c r="BJ41" s="663"/>
      <c r="BK41" s="663"/>
      <c r="BL41" s="223"/>
      <c r="BM41" s="619" t="s">
        <v>358</v>
      </c>
      <c r="BN41" s="619"/>
      <c r="BO41" s="619"/>
      <c r="BP41" s="619"/>
      <c r="BQ41" s="619"/>
      <c r="BR41" s="619"/>
      <c r="BS41" s="619"/>
      <c r="BT41" s="619"/>
      <c r="BU41" s="620"/>
      <c r="BV41" s="621" t="s">
        <v>247</v>
      </c>
      <c r="BW41" s="622"/>
      <c r="BX41" s="622"/>
      <c r="BY41" s="622"/>
      <c r="BZ41" s="622"/>
      <c r="CA41" s="622"/>
      <c r="CB41" s="658"/>
      <c r="CD41" s="618" t="s">
        <v>359</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247</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360</v>
      </c>
      <c r="AR42" s="667"/>
      <c r="AS42" s="667"/>
      <c r="AT42" s="667"/>
      <c r="AU42" s="667"/>
      <c r="AV42" s="667"/>
      <c r="AW42" s="667"/>
      <c r="AX42" s="667"/>
      <c r="AY42" s="668"/>
      <c r="AZ42" s="605">
        <v>1928936</v>
      </c>
      <c r="BA42" s="646"/>
      <c r="BB42" s="646"/>
      <c r="BC42" s="646"/>
      <c r="BD42" s="606"/>
      <c r="BE42" s="606"/>
      <c r="BF42" s="669"/>
      <c r="BG42" s="664"/>
      <c r="BH42" s="665"/>
      <c r="BI42" s="665"/>
      <c r="BJ42" s="665"/>
      <c r="BK42" s="665"/>
      <c r="BL42" s="224"/>
      <c r="BM42" s="603" t="s">
        <v>361</v>
      </c>
      <c r="BN42" s="603"/>
      <c r="BO42" s="603"/>
      <c r="BP42" s="603"/>
      <c r="BQ42" s="603"/>
      <c r="BR42" s="603"/>
      <c r="BS42" s="603"/>
      <c r="BT42" s="603"/>
      <c r="BU42" s="604"/>
      <c r="BV42" s="605">
        <v>461</v>
      </c>
      <c r="BW42" s="646"/>
      <c r="BX42" s="646"/>
      <c r="BY42" s="646"/>
      <c r="BZ42" s="646"/>
      <c r="CA42" s="646"/>
      <c r="CB42" s="647"/>
      <c r="CD42" s="618" t="s">
        <v>362</v>
      </c>
      <c r="CE42" s="619"/>
      <c r="CF42" s="619"/>
      <c r="CG42" s="619"/>
      <c r="CH42" s="619"/>
      <c r="CI42" s="619"/>
      <c r="CJ42" s="619"/>
      <c r="CK42" s="619"/>
      <c r="CL42" s="619"/>
      <c r="CM42" s="619"/>
      <c r="CN42" s="619"/>
      <c r="CO42" s="619"/>
      <c r="CP42" s="619"/>
      <c r="CQ42" s="620"/>
      <c r="CR42" s="621">
        <v>3406645</v>
      </c>
      <c r="CS42" s="634"/>
      <c r="CT42" s="634"/>
      <c r="CU42" s="634"/>
      <c r="CV42" s="634"/>
      <c r="CW42" s="634"/>
      <c r="CX42" s="634"/>
      <c r="CY42" s="635"/>
      <c r="CZ42" s="624">
        <v>10.1</v>
      </c>
      <c r="DA42" s="636"/>
      <c r="DB42" s="636"/>
      <c r="DC42" s="637"/>
      <c r="DD42" s="627">
        <v>320305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363</v>
      </c>
      <c r="CD43" s="618" t="s">
        <v>364</v>
      </c>
      <c r="CE43" s="619"/>
      <c r="CF43" s="619"/>
      <c r="CG43" s="619"/>
      <c r="CH43" s="619"/>
      <c r="CI43" s="619"/>
      <c r="CJ43" s="619"/>
      <c r="CK43" s="619"/>
      <c r="CL43" s="619"/>
      <c r="CM43" s="619"/>
      <c r="CN43" s="619"/>
      <c r="CO43" s="619"/>
      <c r="CP43" s="619"/>
      <c r="CQ43" s="620"/>
      <c r="CR43" s="621">
        <v>49028</v>
      </c>
      <c r="CS43" s="634"/>
      <c r="CT43" s="634"/>
      <c r="CU43" s="634"/>
      <c r="CV43" s="634"/>
      <c r="CW43" s="634"/>
      <c r="CX43" s="634"/>
      <c r="CY43" s="635"/>
      <c r="CZ43" s="624">
        <v>0.1</v>
      </c>
      <c r="DA43" s="636"/>
      <c r="DB43" s="636"/>
      <c r="DC43" s="637"/>
      <c r="DD43" s="627">
        <v>38645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365</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312</v>
      </c>
      <c r="CE44" s="641"/>
      <c r="CF44" s="618" t="s">
        <v>366</v>
      </c>
      <c r="CG44" s="619"/>
      <c r="CH44" s="619"/>
      <c r="CI44" s="619"/>
      <c r="CJ44" s="619"/>
      <c r="CK44" s="619"/>
      <c r="CL44" s="619"/>
      <c r="CM44" s="619"/>
      <c r="CN44" s="619"/>
      <c r="CO44" s="619"/>
      <c r="CP44" s="619"/>
      <c r="CQ44" s="620"/>
      <c r="CR44" s="621">
        <v>3244796</v>
      </c>
      <c r="CS44" s="622"/>
      <c r="CT44" s="622"/>
      <c r="CU44" s="622"/>
      <c r="CV44" s="622"/>
      <c r="CW44" s="622"/>
      <c r="CX44" s="622"/>
      <c r="CY44" s="623"/>
      <c r="CZ44" s="624">
        <v>9.6999999999999993</v>
      </c>
      <c r="DA44" s="625"/>
      <c r="DB44" s="625"/>
      <c r="DC44" s="626"/>
      <c r="DD44" s="627">
        <v>319581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367</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368</v>
      </c>
      <c r="CG45" s="619"/>
      <c r="CH45" s="619"/>
      <c r="CI45" s="619"/>
      <c r="CJ45" s="619"/>
      <c r="CK45" s="619"/>
      <c r="CL45" s="619"/>
      <c r="CM45" s="619"/>
      <c r="CN45" s="619"/>
      <c r="CO45" s="619"/>
      <c r="CP45" s="619"/>
      <c r="CQ45" s="620"/>
      <c r="CR45" s="621">
        <v>2205908</v>
      </c>
      <c r="CS45" s="634"/>
      <c r="CT45" s="634"/>
      <c r="CU45" s="634"/>
      <c r="CV45" s="634"/>
      <c r="CW45" s="634"/>
      <c r="CX45" s="634"/>
      <c r="CY45" s="635"/>
      <c r="CZ45" s="624">
        <v>6.6</v>
      </c>
      <c r="DA45" s="636"/>
      <c r="DB45" s="636"/>
      <c r="DC45" s="637"/>
      <c r="DD45" s="627">
        <v>79828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369</v>
      </c>
      <c r="CG46" s="619"/>
      <c r="CH46" s="619"/>
      <c r="CI46" s="619"/>
      <c r="CJ46" s="619"/>
      <c r="CK46" s="619"/>
      <c r="CL46" s="619"/>
      <c r="CM46" s="619"/>
      <c r="CN46" s="619"/>
      <c r="CO46" s="619"/>
      <c r="CP46" s="619"/>
      <c r="CQ46" s="620"/>
      <c r="CR46" s="621">
        <v>930826</v>
      </c>
      <c r="CS46" s="622"/>
      <c r="CT46" s="622"/>
      <c r="CU46" s="622"/>
      <c r="CV46" s="622"/>
      <c r="CW46" s="622"/>
      <c r="CX46" s="622"/>
      <c r="CY46" s="623"/>
      <c r="CZ46" s="624">
        <v>2.8</v>
      </c>
      <c r="DA46" s="625"/>
      <c r="DB46" s="625"/>
      <c r="DC46" s="626"/>
      <c r="DD46" s="627">
        <v>225686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370</v>
      </c>
      <c r="CG47" s="619"/>
      <c r="CH47" s="619"/>
      <c r="CI47" s="619"/>
      <c r="CJ47" s="619"/>
      <c r="CK47" s="619"/>
      <c r="CL47" s="619"/>
      <c r="CM47" s="619"/>
      <c r="CN47" s="619"/>
      <c r="CO47" s="619"/>
      <c r="CP47" s="619"/>
      <c r="CQ47" s="620"/>
      <c r="CR47" s="621">
        <v>161849</v>
      </c>
      <c r="CS47" s="634"/>
      <c r="CT47" s="634"/>
      <c r="CU47" s="634"/>
      <c r="CV47" s="634"/>
      <c r="CW47" s="634"/>
      <c r="CX47" s="634"/>
      <c r="CY47" s="635"/>
      <c r="CZ47" s="624">
        <v>0.5</v>
      </c>
      <c r="DA47" s="636"/>
      <c r="DB47" s="636"/>
      <c r="DC47" s="637"/>
      <c r="DD47" s="627">
        <v>724</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371</v>
      </c>
      <c r="CG48" s="619"/>
      <c r="CH48" s="619"/>
      <c r="CI48" s="619"/>
      <c r="CJ48" s="619"/>
      <c r="CK48" s="619"/>
      <c r="CL48" s="619"/>
      <c r="CM48" s="619"/>
      <c r="CN48" s="619"/>
      <c r="CO48" s="619"/>
      <c r="CP48" s="619"/>
      <c r="CQ48" s="620"/>
      <c r="CR48" s="621" t="s">
        <v>130</v>
      </c>
      <c r="CS48" s="622"/>
      <c r="CT48" s="622"/>
      <c r="CU48" s="622"/>
      <c r="CV48" s="622"/>
      <c r="CW48" s="622"/>
      <c r="CX48" s="622"/>
      <c r="CY48" s="623"/>
      <c r="CZ48" s="624" t="s">
        <v>130</v>
      </c>
      <c r="DA48" s="625"/>
      <c r="DB48" s="625"/>
      <c r="DC48" s="626"/>
      <c r="DD48" s="627" t="s">
        <v>247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372</v>
      </c>
      <c r="CE49" s="603"/>
      <c r="CF49" s="603"/>
      <c r="CG49" s="603"/>
      <c r="CH49" s="603"/>
      <c r="CI49" s="603"/>
      <c r="CJ49" s="603"/>
      <c r="CK49" s="603"/>
      <c r="CL49" s="603"/>
      <c r="CM49" s="603"/>
      <c r="CN49" s="603"/>
      <c r="CO49" s="603"/>
      <c r="CP49" s="603"/>
      <c r="CQ49" s="604"/>
      <c r="CR49" s="605">
        <v>33601363</v>
      </c>
      <c r="CS49" s="606"/>
      <c r="CT49" s="606"/>
      <c r="CU49" s="606"/>
      <c r="CV49" s="606"/>
      <c r="CW49" s="606"/>
      <c r="CX49" s="606"/>
      <c r="CY49" s="607"/>
      <c r="CZ49" s="608">
        <v>100</v>
      </c>
      <c r="DA49" s="609"/>
      <c r="DB49" s="609"/>
      <c r="DC49" s="610"/>
      <c r="DD49" s="611">
        <v>16951651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q6GdFd+VFfjogGk1XQHT/nno2C/xkOwdwF9TftdZIgspaBZy/SswRriJoruEiLQrOEqkbQW7DZ0uaY+h55FKWA==" saltValue="ApO/DjuuHtY6zMt8DRy7H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373</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374</v>
      </c>
      <c r="DK2" s="1092"/>
      <c r="DL2" s="1092"/>
      <c r="DM2" s="1092"/>
      <c r="DN2" s="1092"/>
      <c r="DO2" s="1093"/>
      <c r="DP2" s="228"/>
      <c r="DQ2" s="1091" t="s">
        <v>375</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377</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378</v>
      </c>
      <c r="B5" s="996"/>
      <c r="C5" s="996"/>
      <c r="D5" s="996"/>
      <c r="E5" s="996"/>
      <c r="F5" s="996"/>
      <c r="G5" s="996"/>
      <c r="H5" s="996"/>
      <c r="I5" s="996"/>
      <c r="J5" s="996"/>
      <c r="K5" s="996"/>
      <c r="L5" s="996"/>
      <c r="M5" s="996"/>
      <c r="N5" s="996"/>
      <c r="O5" s="996"/>
      <c r="P5" s="997"/>
      <c r="Q5" s="1001" t="s">
        <v>379</v>
      </c>
      <c r="R5" s="1002"/>
      <c r="S5" s="1002"/>
      <c r="T5" s="1002"/>
      <c r="U5" s="1003"/>
      <c r="V5" s="1001" t="s">
        <v>380</v>
      </c>
      <c r="W5" s="1002"/>
      <c r="X5" s="1002"/>
      <c r="Y5" s="1002"/>
      <c r="Z5" s="1003"/>
      <c r="AA5" s="1001" t="s">
        <v>381</v>
      </c>
      <c r="AB5" s="1002"/>
      <c r="AC5" s="1002"/>
      <c r="AD5" s="1002"/>
      <c r="AE5" s="1002"/>
      <c r="AF5" s="1094" t="s">
        <v>382</v>
      </c>
      <c r="AG5" s="1002"/>
      <c r="AH5" s="1002"/>
      <c r="AI5" s="1002"/>
      <c r="AJ5" s="1015"/>
      <c r="AK5" s="1002" t="s">
        <v>383</v>
      </c>
      <c r="AL5" s="1002"/>
      <c r="AM5" s="1002"/>
      <c r="AN5" s="1002"/>
      <c r="AO5" s="1003"/>
      <c r="AP5" s="1001" t="s">
        <v>384</v>
      </c>
      <c r="AQ5" s="1002"/>
      <c r="AR5" s="1002"/>
      <c r="AS5" s="1002"/>
      <c r="AT5" s="1003"/>
      <c r="AU5" s="1001" t="s">
        <v>385</v>
      </c>
      <c r="AV5" s="1002"/>
      <c r="AW5" s="1002"/>
      <c r="AX5" s="1002"/>
      <c r="AY5" s="1015"/>
      <c r="AZ5" s="232"/>
      <c r="BA5" s="232"/>
      <c r="BB5" s="232"/>
      <c r="BC5" s="232"/>
      <c r="BD5" s="232"/>
      <c r="BE5" s="233"/>
      <c r="BF5" s="233"/>
      <c r="BG5" s="233"/>
      <c r="BH5" s="233"/>
      <c r="BI5" s="233"/>
      <c r="BJ5" s="233"/>
      <c r="BK5" s="233"/>
      <c r="BL5" s="233"/>
      <c r="BM5" s="233"/>
      <c r="BN5" s="233"/>
      <c r="BO5" s="233"/>
      <c r="BP5" s="233"/>
      <c r="BQ5" s="995" t="s">
        <v>386</v>
      </c>
      <c r="BR5" s="996"/>
      <c r="BS5" s="996"/>
      <c r="BT5" s="996"/>
      <c r="BU5" s="996"/>
      <c r="BV5" s="996"/>
      <c r="BW5" s="996"/>
      <c r="BX5" s="996"/>
      <c r="BY5" s="996"/>
      <c r="BZ5" s="996"/>
      <c r="CA5" s="996"/>
      <c r="CB5" s="996"/>
      <c r="CC5" s="996"/>
      <c r="CD5" s="996"/>
      <c r="CE5" s="996"/>
      <c r="CF5" s="996"/>
      <c r="CG5" s="997"/>
      <c r="CH5" s="1001" t="s">
        <v>387</v>
      </c>
      <c r="CI5" s="1002"/>
      <c r="CJ5" s="1002"/>
      <c r="CK5" s="1002"/>
      <c r="CL5" s="1003"/>
      <c r="CM5" s="1001" t="s">
        <v>388</v>
      </c>
      <c r="CN5" s="1002"/>
      <c r="CO5" s="1002"/>
      <c r="CP5" s="1002"/>
      <c r="CQ5" s="1003"/>
      <c r="CR5" s="1001" t="s">
        <v>389</v>
      </c>
      <c r="CS5" s="1002"/>
      <c r="CT5" s="1002"/>
      <c r="CU5" s="1002"/>
      <c r="CV5" s="1003"/>
      <c r="CW5" s="1001" t="s">
        <v>390</v>
      </c>
      <c r="CX5" s="1002"/>
      <c r="CY5" s="1002"/>
      <c r="CZ5" s="1002"/>
      <c r="DA5" s="1003"/>
      <c r="DB5" s="1001" t="s">
        <v>391</v>
      </c>
      <c r="DC5" s="1002"/>
      <c r="DD5" s="1002"/>
      <c r="DE5" s="1002"/>
      <c r="DF5" s="1003"/>
      <c r="DG5" s="1084" t="s">
        <v>392</v>
      </c>
      <c r="DH5" s="1085"/>
      <c r="DI5" s="1085"/>
      <c r="DJ5" s="1085"/>
      <c r="DK5" s="1086"/>
      <c r="DL5" s="1084" t="s">
        <v>393</v>
      </c>
      <c r="DM5" s="1085"/>
      <c r="DN5" s="1085"/>
      <c r="DO5" s="1085"/>
      <c r="DP5" s="1086"/>
      <c r="DQ5" s="1001" t="s">
        <v>394</v>
      </c>
      <c r="DR5" s="1002"/>
      <c r="DS5" s="1002"/>
      <c r="DT5" s="1002"/>
      <c r="DU5" s="1003"/>
      <c r="DV5" s="1001" t="s">
        <v>385</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395</v>
      </c>
      <c r="C7" s="1048"/>
      <c r="D7" s="1048"/>
      <c r="E7" s="1048"/>
      <c r="F7" s="1048"/>
      <c r="G7" s="1048"/>
      <c r="H7" s="1048"/>
      <c r="I7" s="1048"/>
      <c r="J7" s="1048"/>
      <c r="K7" s="1048"/>
      <c r="L7" s="1048"/>
      <c r="M7" s="1048"/>
      <c r="N7" s="1048"/>
      <c r="O7" s="1048"/>
      <c r="P7" s="1049"/>
      <c r="Q7" s="1102">
        <v>34911</v>
      </c>
      <c r="R7" s="1103"/>
      <c r="S7" s="1103"/>
      <c r="T7" s="1103"/>
      <c r="U7" s="1103"/>
      <c r="V7" s="1103">
        <v>33643</v>
      </c>
      <c r="W7" s="1103"/>
      <c r="X7" s="1103"/>
      <c r="Y7" s="1103"/>
      <c r="Z7" s="1103"/>
      <c r="AA7" s="1103">
        <v>1268</v>
      </c>
      <c r="AB7" s="1103"/>
      <c r="AC7" s="1103"/>
      <c r="AD7" s="1103"/>
      <c r="AE7" s="1104"/>
      <c r="AF7" s="1105">
        <v>1240</v>
      </c>
      <c r="AG7" s="1106"/>
      <c r="AH7" s="1106"/>
      <c r="AI7" s="1106"/>
      <c r="AJ7" s="1107"/>
      <c r="AK7" s="1108">
        <v>2428</v>
      </c>
      <c r="AL7" s="1109"/>
      <c r="AM7" s="1109"/>
      <c r="AN7" s="1109"/>
      <c r="AO7" s="1109"/>
      <c r="AP7" s="1109">
        <v>21268</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602</v>
      </c>
      <c r="BS7" s="1099" t="s">
        <v>595</v>
      </c>
      <c r="BT7" s="1100"/>
      <c r="BU7" s="1100"/>
      <c r="BV7" s="1100"/>
      <c r="BW7" s="1100"/>
      <c r="BX7" s="1100"/>
      <c r="BY7" s="1100"/>
      <c r="BZ7" s="1100"/>
      <c r="CA7" s="1100"/>
      <c r="CB7" s="1100"/>
      <c r="CC7" s="1100"/>
      <c r="CD7" s="1100"/>
      <c r="CE7" s="1100"/>
      <c r="CF7" s="1100"/>
      <c r="CG7" s="1112"/>
      <c r="CH7" s="1096">
        <v>2</v>
      </c>
      <c r="CI7" s="1097"/>
      <c r="CJ7" s="1097"/>
      <c r="CK7" s="1097"/>
      <c r="CL7" s="1098"/>
      <c r="CM7" s="1096">
        <v>104</v>
      </c>
      <c r="CN7" s="1097"/>
      <c r="CO7" s="1097"/>
      <c r="CP7" s="1097"/>
      <c r="CQ7" s="1098"/>
      <c r="CR7" s="1096">
        <v>1</v>
      </c>
      <c r="CS7" s="1097"/>
      <c r="CT7" s="1097"/>
      <c r="CU7" s="1097"/>
      <c r="CV7" s="1098"/>
      <c r="CW7" s="1096" t="s">
        <v>583</v>
      </c>
      <c r="CX7" s="1097"/>
      <c r="CY7" s="1097"/>
      <c r="CZ7" s="1097"/>
      <c r="DA7" s="1098"/>
      <c r="DB7" s="1096" t="s">
        <v>583</v>
      </c>
      <c r="DC7" s="1097"/>
      <c r="DD7" s="1097"/>
      <c r="DE7" s="1097"/>
      <c r="DF7" s="1098"/>
      <c r="DG7" s="1096" t="s">
        <v>583</v>
      </c>
      <c r="DH7" s="1097"/>
      <c r="DI7" s="1097"/>
      <c r="DJ7" s="1097"/>
      <c r="DK7" s="1098"/>
      <c r="DL7" s="1096">
        <v>1938</v>
      </c>
      <c r="DM7" s="1097"/>
      <c r="DN7" s="1097"/>
      <c r="DO7" s="1097"/>
      <c r="DP7" s="1098"/>
      <c r="DQ7" s="1096">
        <v>84</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596</v>
      </c>
      <c r="BT8" s="993"/>
      <c r="BU8" s="993"/>
      <c r="BV8" s="993"/>
      <c r="BW8" s="993"/>
      <c r="BX8" s="993"/>
      <c r="BY8" s="993"/>
      <c r="BZ8" s="993"/>
      <c r="CA8" s="993"/>
      <c r="CB8" s="993"/>
      <c r="CC8" s="993"/>
      <c r="CD8" s="993"/>
      <c r="CE8" s="993"/>
      <c r="CF8" s="993"/>
      <c r="CG8" s="1014"/>
      <c r="CH8" s="989">
        <v>2</v>
      </c>
      <c r="CI8" s="990"/>
      <c r="CJ8" s="990"/>
      <c r="CK8" s="990"/>
      <c r="CL8" s="991"/>
      <c r="CM8" s="989">
        <v>48</v>
      </c>
      <c r="CN8" s="990"/>
      <c r="CO8" s="990"/>
      <c r="CP8" s="990"/>
      <c r="CQ8" s="991"/>
      <c r="CR8" s="989">
        <v>14</v>
      </c>
      <c r="CS8" s="990"/>
      <c r="CT8" s="990"/>
      <c r="CU8" s="990"/>
      <c r="CV8" s="991"/>
      <c r="CW8" s="989" t="s">
        <v>583</v>
      </c>
      <c r="CX8" s="990"/>
      <c r="CY8" s="990"/>
      <c r="CZ8" s="990"/>
      <c r="DA8" s="991"/>
      <c r="DB8" s="989" t="s">
        <v>583</v>
      </c>
      <c r="DC8" s="990"/>
      <c r="DD8" s="990"/>
      <c r="DE8" s="990"/>
      <c r="DF8" s="991"/>
      <c r="DG8" s="989" t="s">
        <v>583</v>
      </c>
      <c r="DH8" s="990"/>
      <c r="DI8" s="990"/>
      <c r="DJ8" s="990"/>
      <c r="DK8" s="991"/>
      <c r="DL8" s="989" t="s">
        <v>583</v>
      </c>
      <c r="DM8" s="990"/>
      <c r="DN8" s="990"/>
      <c r="DO8" s="990"/>
      <c r="DP8" s="991"/>
      <c r="DQ8" s="989" t="s">
        <v>583</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396</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397</v>
      </c>
      <c r="B23" s="937" t="s">
        <v>398</v>
      </c>
      <c r="C23" s="938"/>
      <c r="D23" s="938"/>
      <c r="E23" s="938"/>
      <c r="F23" s="938"/>
      <c r="G23" s="938"/>
      <c r="H23" s="938"/>
      <c r="I23" s="938"/>
      <c r="J23" s="938"/>
      <c r="K23" s="938"/>
      <c r="L23" s="938"/>
      <c r="M23" s="938"/>
      <c r="N23" s="938"/>
      <c r="O23" s="938"/>
      <c r="P23" s="948"/>
      <c r="Q23" s="1067">
        <v>34911</v>
      </c>
      <c r="R23" s="1061"/>
      <c r="S23" s="1061"/>
      <c r="T23" s="1061"/>
      <c r="U23" s="1061"/>
      <c r="V23" s="1061">
        <v>33643</v>
      </c>
      <c r="W23" s="1061"/>
      <c r="X23" s="1061"/>
      <c r="Y23" s="1061"/>
      <c r="Z23" s="1061"/>
      <c r="AA23" s="1061">
        <v>1268</v>
      </c>
      <c r="AB23" s="1061"/>
      <c r="AC23" s="1061"/>
      <c r="AD23" s="1061"/>
      <c r="AE23" s="1068"/>
      <c r="AF23" s="1069">
        <v>1240</v>
      </c>
      <c r="AG23" s="1061"/>
      <c r="AH23" s="1061"/>
      <c r="AI23" s="1061"/>
      <c r="AJ23" s="1070"/>
      <c r="AK23" s="1071"/>
      <c r="AL23" s="1072"/>
      <c r="AM23" s="1072"/>
      <c r="AN23" s="1072"/>
      <c r="AO23" s="1072"/>
      <c r="AP23" s="1061">
        <v>21268</v>
      </c>
      <c r="AQ23" s="1061"/>
      <c r="AR23" s="1061"/>
      <c r="AS23" s="1061"/>
      <c r="AT23" s="1061"/>
      <c r="AU23" s="1062"/>
      <c r="AV23" s="1062"/>
      <c r="AW23" s="1062"/>
      <c r="AX23" s="1062"/>
      <c r="AY23" s="1063"/>
      <c r="AZ23" s="1064" t="s">
        <v>399</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400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378</v>
      </c>
      <c r="B26" s="996"/>
      <c r="C26" s="996"/>
      <c r="D26" s="996"/>
      <c r="E26" s="996"/>
      <c r="F26" s="996"/>
      <c r="G26" s="996"/>
      <c r="H26" s="996"/>
      <c r="I26" s="996"/>
      <c r="J26" s="996"/>
      <c r="K26" s="996"/>
      <c r="L26" s="996"/>
      <c r="M26" s="996"/>
      <c r="N26" s="996"/>
      <c r="O26" s="996"/>
      <c r="P26" s="997"/>
      <c r="Q26" s="1001" t="s">
        <v>402</v>
      </c>
      <c r="R26" s="1002"/>
      <c r="S26" s="1002"/>
      <c r="T26" s="1002"/>
      <c r="U26" s="1003"/>
      <c r="V26" s="1001" t="s">
        <v>403</v>
      </c>
      <c r="W26" s="1002"/>
      <c r="X26" s="1002"/>
      <c r="Y26" s="1002"/>
      <c r="Z26" s="1003"/>
      <c r="AA26" s="1001" t="s">
        <v>404</v>
      </c>
      <c r="AB26" s="1002"/>
      <c r="AC26" s="1002"/>
      <c r="AD26" s="1002"/>
      <c r="AE26" s="1002"/>
      <c r="AF26" s="1055" t="s">
        <v>405</v>
      </c>
      <c r="AG26" s="1008"/>
      <c r="AH26" s="1008"/>
      <c r="AI26" s="1008"/>
      <c r="AJ26" s="1056"/>
      <c r="AK26" s="1002" t="s">
        <v>406</v>
      </c>
      <c r="AL26" s="1002"/>
      <c r="AM26" s="1002"/>
      <c r="AN26" s="1002"/>
      <c r="AO26" s="1003"/>
      <c r="AP26" s="1001" t="s">
        <v>407</v>
      </c>
      <c r="AQ26" s="1002"/>
      <c r="AR26" s="1002"/>
      <c r="AS26" s="1002"/>
      <c r="AT26" s="1003"/>
      <c r="AU26" s="1001" t="s">
        <v>408</v>
      </c>
      <c r="AV26" s="1002"/>
      <c r="AW26" s="1002"/>
      <c r="AX26" s="1002"/>
      <c r="AY26" s="1003"/>
      <c r="AZ26" s="1001" t="s">
        <v>409</v>
      </c>
      <c r="BA26" s="1002"/>
      <c r="BB26" s="1002"/>
      <c r="BC26" s="1002"/>
      <c r="BD26" s="1003"/>
      <c r="BE26" s="1001" t="s">
        <v>385</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410</v>
      </c>
      <c r="C28" s="1048"/>
      <c r="D28" s="1048"/>
      <c r="E28" s="1048"/>
      <c r="F28" s="1048"/>
      <c r="G28" s="1048"/>
      <c r="H28" s="1048"/>
      <c r="I28" s="1048"/>
      <c r="J28" s="1048"/>
      <c r="K28" s="1048"/>
      <c r="L28" s="1048"/>
      <c r="M28" s="1048"/>
      <c r="N28" s="1048"/>
      <c r="O28" s="1048"/>
      <c r="P28" s="1049"/>
      <c r="Q28" s="1050">
        <v>7189</v>
      </c>
      <c r="R28" s="1051"/>
      <c r="S28" s="1051"/>
      <c r="T28" s="1051"/>
      <c r="U28" s="1051"/>
      <c r="V28" s="1051">
        <v>6911</v>
      </c>
      <c r="W28" s="1051"/>
      <c r="X28" s="1051"/>
      <c r="Y28" s="1051"/>
      <c r="Z28" s="1051"/>
      <c r="AA28" s="1051">
        <v>278</v>
      </c>
      <c r="AB28" s="1051"/>
      <c r="AC28" s="1051"/>
      <c r="AD28" s="1051"/>
      <c r="AE28" s="1052"/>
      <c r="AF28" s="1053">
        <v>278</v>
      </c>
      <c r="AG28" s="1051"/>
      <c r="AH28" s="1051"/>
      <c r="AI28" s="1051"/>
      <c r="AJ28" s="1054"/>
      <c r="AK28" s="1042">
        <v>637</v>
      </c>
      <c r="AL28" s="1043"/>
      <c r="AM28" s="1043"/>
      <c r="AN28" s="1043"/>
      <c r="AO28" s="1043"/>
      <c r="AP28" s="1043">
        <v>50</v>
      </c>
      <c r="AQ28" s="1043"/>
      <c r="AR28" s="1043"/>
      <c r="AS28" s="1043"/>
      <c r="AT28" s="1043"/>
      <c r="AU28" s="1043" t="s">
        <v>583</v>
      </c>
      <c r="AV28" s="1043"/>
      <c r="AW28" s="1043"/>
      <c r="AX28" s="1043"/>
      <c r="AY28" s="1043"/>
      <c r="AZ28" s="1044" t="s">
        <v>583</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411</v>
      </c>
      <c r="C29" s="1031"/>
      <c r="D29" s="1031"/>
      <c r="E29" s="1031"/>
      <c r="F29" s="1031"/>
      <c r="G29" s="1031"/>
      <c r="H29" s="1031"/>
      <c r="I29" s="1031"/>
      <c r="J29" s="1031"/>
      <c r="K29" s="1031"/>
      <c r="L29" s="1031"/>
      <c r="M29" s="1031"/>
      <c r="N29" s="1031"/>
      <c r="O29" s="1031"/>
      <c r="P29" s="1032"/>
      <c r="Q29" s="1038">
        <v>6552</v>
      </c>
      <c r="R29" s="1039"/>
      <c r="S29" s="1039"/>
      <c r="T29" s="1039"/>
      <c r="U29" s="1039"/>
      <c r="V29" s="1039">
        <v>6085</v>
      </c>
      <c r="W29" s="1039"/>
      <c r="X29" s="1039"/>
      <c r="Y29" s="1039"/>
      <c r="Z29" s="1039"/>
      <c r="AA29" s="1039">
        <v>467</v>
      </c>
      <c r="AB29" s="1039"/>
      <c r="AC29" s="1039"/>
      <c r="AD29" s="1039"/>
      <c r="AE29" s="1040"/>
      <c r="AF29" s="1035">
        <v>467</v>
      </c>
      <c r="AG29" s="1036"/>
      <c r="AH29" s="1036"/>
      <c r="AI29" s="1036"/>
      <c r="AJ29" s="1037"/>
      <c r="AK29" s="980">
        <v>966</v>
      </c>
      <c r="AL29" s="971"/>
      <c r="AM29" s="971"/>
      <c r="AN29" s="971"/>
      <c r="AO29" s="971"/>
      <c r="AP29" s="971" t="s">
        <v>583</v>
      </c>
      <c r="AQ29" s="971"/>
      <c r="AR29" s="971"/>
      <c r="AS29" s="971"/>
      <c r="AT29" s="971"/>
      <c r="AU29" s="971" t="s">
        <v>583</v>
      </c>
      <c r="AV29" s="971"/>
      <c r="AW29" s="971"/>
      <c r="AX29" s="971"/>
      <c r="AY29" s="971"/>
      <c r="AZ29" s="1041" t="s">
        <v>583</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412</v>
      </c>
      <c r="C30" s="1031"/>
      <c r="D30" s="1031"/>
      <c r="E30" s="1031"/>
      <c r="F30" s="1031"/>
      <c r="G30" s="1031"/>
      <c r="H30" s="1031"/>
      <c r="I30" s="1031"/>
      <c r="J30" s="1031"/>
      <c r="K30" s="1031"/>
      <c r="L30" s="1031"/>
      <c r="M30" s="1031"/>
      <c r="N30" s="1031"/>
      <c r="O30" s="1031"/>
      <c r="P30" s="1032"/>
      <c r="Q30" s="1038">
        <v>1523</v>
      </c>
      <c r="R30" s="1039"/>
      <c r="S30" s="1039"/>
      <c r="T30" s="1039"/>
      <c r="U30" s="1039"/>
      <c r="V30" s="1039">
        <v>1521</v>
      </c>
      <c r="W30" s="1039"/>
      <c r="X30" s="1039"/>
      <c r="Y30" s="1039"/>
      <c r="Z30" s="1039"/>
      <c r="AA30" s="1039">
        <v>2</v>
      </c>
      <c r="AB30" s="1039"/>
      <c r="AC30" s="1039"/>
      <c r="AD30" s="1039"/>
      <c r="AE30" s="1040"/>
      <c r="AF30" s="1035">
        <v>2</v>
      </c>
      <c r="AG30" s="1036"/>
      <c r="AH30" s="1036"/>
      <c r="AI30" s="1036"/>
      <c r="AJ30" s="1037"/>
      <c r="AK30" s="980">
        <v>246</v>
      </c>
      <c r="AL30" s="971"/>
      <c r="AM30" s="971"/>
      <c r="AN30" s="971"/>
      <c r="AO30" s="971"/>
      <c r="AP30" s="971" t="s">
        <v>583</v>
      </c>
      <c r="AQ30" s="971"/>
      <c r="AR30" s="971"/>
      <c r="AS30" s="971"/>
      <c r="AT30" s="971"/>
      <c r="AU30" s="971" t="s">
        <v>583</v>
      </c>
      <c r="AV30" s="971"/>
      <c r="AW30" s="971"/>
      <c r="AX30" s="971"/>
      <c r="AY30" s="971"/>
      <c r="AZ30" s="1041" t="s">
        <v>583</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413</v>
      </c>
      <c r="C31" s="1031"/>
      <c r="D31" s="1031"/>
      <c r="E31" s="1031"/>
      <c r="F31" s="1031"/>
      <c r="G31" s="1031"/>
      <c r="H31" s="1031"/>
      <c r="I31" s="1031"/>
      <c r="J31" s="1031"/>
      <c r="K31" s="1031"/>
      <c r="L31" s="1031"/>
      <c r="M31" s="1031"/>
      <c r="N31" s="1031"/>
      <c r="O31" s="1031"/>
      <c r="P31" s="1032"/>
      <c r="Q31" s="1038">
        <v>1403</v>
      </c>
      <c r="R31" s="1039"/>
      <c r="S31" s="1039"/>
      <c r="T31" s="1039"/>
      <c r="U31" s="1039"/>
      <c r="V31" s="1039">
        <v>1368</v>
      </c>
      <c r="W31" s="1039"/>
      <c r="X31" s="1039"/>
      <c r="Y31" s="1039"/>
      <c r="Z31" s="1039"/>
      <c r="AA31" s="1039">
        <v>34</v>
      </c>
      <c r="AB31" s="1039"/>
      <c r="AC31" s="1039"/>
      <c r="AD31" s="1039"/>
      <c r="AE31" s="1040"/>
      <c r="AF31" s="1035">
        <v>2351</v>
      </c>
      <c r="AG31" s="1036"/>
      <c r="AH31" s="1036"/>
      <c r="AI31" s="1036"/>
      <c r="AJ31" s="1037"/>
      <c r="AK31" s="980">
        <v>99</v>
      </c>
      <c r="AL31" s="971"/>
      <c r="AM31" s="971"/>
      <c r="AN31" s="971"/>
      <c r="AO31" s="971"/>
      <c r="AP31" s="971">
        <v>5210</v>
      </c>
      <c r="AQ31" s="971"/>
      <c r="AR31" s="971"/>
      <c r="AS31" s="971"/>
      <c r="AT31" s="971"/>
      <c r="AU31" s="971">
        <v>714</v>
      </c>
      <c r="AV31" s="971"/>
      <c r="AW31" s="971"/>
      <c r="AX31" s="971"/>
      <c r="AY31" s="971"/>
      <c r="AZ31" s="1041" t="s">
        <v>583</v>
      </c>
      <c r="BA31" s="1041"/>
      <c r="BB31" s="1041"/>
      <c r="BC31" s="1041"/>
      <c r="BD31" s="1041"/>
      <c r="BE31" s="972" t="s">
        <v>414</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415</v>
      </c>
      <c r="C32" s="1031"/>
      <c r="D32" s="1031"/>
      <c r="E32" s="1031"/>
      <c r="F32" s="1031"/>
      <c r="G32" s="1031"/>
      <c r="H32" s="1031"/>
      <c r="I32" s="1031"/>
      <c r="J32" s="1031"/>
      <c r="K32" s="1031"/>
      <c r="L32" s="1031"/>
      <c r="M32" s="1031"/>
      <c r="N32" s="1031"/>
      <c r="O32" s="1031"/>
      <c r="P32" s="1032"/>
      <c r="Q32" s="1038">
        <v>968</v>
      </c>
      <c r="R32" s="1039"/>
      <c r="S32" s="1039"/>
      <c r="T32" s="1039"/>
      <c r="U32" s="1039"/>
      <c r="V32" s="1039">
        <v>941</v>
      </c>
      <c r="W32" s="1039"/>
      <c r="X32" s="1039"/>
      <c r="Y32" s="1039"/>
      <c r="Z32" s="1039"/>
      <c r="AA32" s="1039">
        <v>27</v>
      </c>
      <c r="AB32" s="1039"/>
      <c r="AC32" s="1039"/>
      <c r="AD32" s="1039"/>
      <c r="AE32" s="1040"/>
      <c r="AF32" s="1035">
        <v>1385</v>
      </c>
      <c r="AG32" s="1036"/>
      <c r="AH32" s="1036"/>
      <c r="AI32" s="1036"/>
      <c r="AJ32" s="1037"/>
      <c r="AK32" s="980">
        <v>465</v>
      </c>
      <c r="AL32" s="971"/>
      <c r="AM32" s="971"/>
      <c r="AN32" s="971"/>
      <c r="AO32" s="971"/>
      <c r="AP32" s="971">
        <v>8080</v>
      </c>
      <c r="AQ32" s="971"/>
      <c r="AR32" s="971"/>
      <c r="AS32" s="971"/>
      <c r="AT32" s="971"/>
      <c r="AU32" s="971">
        <v>3805</v>
      </c>
      <c r="AV32" s="971"/>
      <c r="AW32" s="971"/>
      <c r="AX32" s="971"/>
      <c r="AY32" s="971"/>
      <c r="AZ32" s="1041" t="s">
        <v>583</v>
      </c>
      <c r="BA32" s="1041"/>
      <c r="BB32" s="1041"/>
      <c r="BC32" s="1041"/>
      <c r="BD32" s="1041"/>
      <c r="BE32" s="972" t="s">
        <v>414</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416</v>
      </c>
      <c r="C33" s="1031"/>
      <c r="D33" s="1031"/>
      <c r="E33" s="1031"/>
      <c r="F33" s="1031"/>
      <c r="G33" s="1031"/>
      <c r="H33" s="1031"/>
      <c r="I33" s="1031"/>
      <c r="J33" s="1031"/>
      <c r="K33" s="1031"/>
      <c r="L33" s="1031"/>
      <c r="M33" s="1031"/>
      <c r="N33" s="1031"/>
      <c r="O33" s="1031"/>
      <c r="P33" s="1032"/>
      <c r="Q33" s="1038">
        <v>1270</v>
      </c>
      <c r="R33" s="1039"/>
      <c r="S33" s="1039"/>
      <c r="T33" s="1039"/>
      <c r="U33" s="1039"/>
      <c r="V33" s="1039">
        <v>1210</v>
      </c>
      <c r="W33" s="1039"/>
      <c r="X33" s="1039"/>
      <c r="Y33" s="1039"/>
      <c r="Z33" s="1039"/>
      <c r="AA33" s="1039">
        <v>60</v>
      </c>
      <c r="AB33" s="1039"/>
      <c r="AC33" s="1039"/>
      <c r="AD33" s="1039"/>
      <c r="AE33" s="1040"/>
      <c r="AF33" s="1035">
        <v>366</v>
      </c>
      <c r="AG33" s="1036"/>
      <c r="AH33" s="1036"/>
      <c r="AI33" s="1036"/>
      <c r="AJ33" s="1037"/>
      <c r="AK33" s="980">
        <v>742</v>
      </c>
      <c r="AL33" s="971"/>
      <c r="AM33" s="971"/>
      <c r="AN33" s="971"/>
      <c r="AO33" s="971"/>
      <c r="AP33" s="971">
        <v>7432</v>
      </c>
      <c r="AQ33" s="971"/>
      <c r="AR33" s="971"/>
      <c r="AS33" s="971"/>
      <c r="AT33" s="971"/>
      <c r="AU33" s="971">
        <v>4377</v>
      </c>
      <c r="AV33" s="971"/>
      <c r="AW33" s="971"/>
      <c r="AX33" s="971"/>
      <c r="AY33" s="971"/>
      <c r="AZ33" s="1041" t="s">
        <v>583</v>
      </c>
      <c r="BA33" s="1041"/>
      <c r="BB33" s="1041"/>
      <c r="BC33" s="1041"/>
      <c r="BD33" s="1041"/>
      <c r="BE33" s="972" t="s">
        <v>414</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397</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4849</v>
      </c>
      <c r="AG63" s="959"/>
      <c r="AH63" s="959"/>
      <c r="AI63" s="959"/>
      <c r="AJ63" s="1022"/>
      <c r="AK63" s="1023"/>
      <c r="AL63" s="963"/>
      <c r="AM63" s="963"/>
      <c r="AN63" s="963"/>
      <c r="AO63" s="963"/>
      <c r="AP63" s="959">
        <v>20772</v>
      </c>
      <c r="AQ63" s="959"/>
      <c r="AR63" s="959"/>
      <c r="AS63" s="959"/>
      <c r="AT63" s="959"/>
      <c r="AU63" s="959">
        <v>8896</v>
      </c>
      <c r="AV63" s="959"/>
      <c r="AW63" s="959"/>
      <c r="AX63" s="959"/>
      <c r="AY63" s="959"/>
      <c r="AZ63" s="1017"/>
      <c r="BA63" s="1017"/>
      <c r="BB63" s="1017"/>
      <c r="BC63" s="1017"/>
      <c r="BD63" s="1017"/>
      <c r="BE63" s="960"/>
      <c r="BF63" s="960"/>
      <c r="BG63" s="960"/>
      <c r="BH63" s="960"/>
      <c r="BI63" s="961"/>
      <c r="BJ63" s="1018" t="s">
        <v>399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420</v>
      </c>
      <c r="B66" s="996"/>
      <c r="C66" s="996"/>
      <c r="D66" s="996"/>
      <c r="E66" s="996"/>
      <c r="F66" s="996"/>
      <c r="G66" s="996"/>
      <c r="H66" s="996"/>
      <c r="I66" s="996"/>
      <c r="J66" s="996"/>
      <c r="K66" s="996"/>
      <c r="L66" s="996"/>
      <c r="M66" s="996"/>
      <c r="N66" s="996"/>
      <c r="O66" s="996"/>
      <c r="P66" s="997"/>
      <c r="Q66" s="1001" t="s">
        <v>402</v>
      </c>
      <c r="R66" s="1002"/>
      <c r="S66" s="1002"/>
      <c r="T66" s="1002"/>
      <c r="U66" s="1003"/>
      <c r="V66" s="1001" t="s">
        <v>403</v>
      </c>
      <c r="W66" s="1002"/>
      <c r="X66" s="1002"/>
      <c r="Y66" s="1002"/>
      <c r="Z66" s="1003"/>
      <c r="AA66" s="1001" t="s">
        <v>421</v>
      </c>
      <c r="AB66" s="1002"/>
      <c r="AC66" s="1002"/>
      <c r="AD66" s="1002"/>
      <c r="AE66" s="1003"/>
      <c r="AF66" s="1007" t="s">
        <v>422</v>
      </c>
      <c r="AG66" s="1008"/>
      <c r="AH66" s="1008"/>
      <c r="AI66" s="1008"/>
      <c r="AJ66" s="1009"/>
      <c r="AK66" s="1001" t="s">
        <v>423</v>
      </c>
      <c r="AL66" s="996"/>
      <c r="AM66" s="996"/>
      <c r="AN66" s="996"/>
      <c r="AO66" s="997"/>
      <c r="AP66" s="1001" t="s">
        <v>424</v>
      </c>
      <c r="AQ66" s="1002"/>
      <c r="AR66" s="1002"/>
      <c r="AS66" s="1002"/>
      <c r="AT66" s="1003"/>
      <c r="AU66" s="1001" t="s">
        <v>425</v>
      </c>
      <c r="AV66" s="1002"/>
      <c r="AW66" s="1002"/>
      <c r="AX66" s="1002"/>
      <c r="AY66" s="1003"/>
      <c r="AZ66" s="1001" t="s">
        <v>385</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584</v>
      </c>
      <c r="C68" s="986"/>
      <c r="D68" s="986"/>
      <c r="E68" s="986"/>
      <c r="F68" s="986"/>
      <c r="G68" s="986"/>
      <c r="H68" s="986"/>
      <c r="I68" s="986"/>
      <c r="J68" s="986"/>
      <c r="K68" s="986"/>
      <c r="L68" s="986"/>
      <c r="M68" s="986"/>
      <c r="N68" s="986"/>
      <c r="O68" s="986"/>
      <c r="P68" s="987"/>
      <c r="Q68" s="988">
        <v>6</v>
      </c>
      <c r="R68" s="982"/>
      <c r="S68" s="982"/>
      <c r="T68" s="982"/>
      <c r="U68" s="982"/>
      <c r="V68" s="982">
        <v>5</v>
      </c>
      <c r="W68" s="982"/>
      <c r="X68" s="982"/>
      <c r="Y68" s="982"/>
      <c r="Z68" s="982"/>
      <c r="AA68" s="982">
        <v>1</v>
      </c>
      <c r="AB68" s="982"/>
      <c r="AC68" s="982"/>
      <c r="AD68" s="982"/>
      <c r="AE68" s="982"/>
      <c r="AF68" s="982">
        <v>1</v>
      </c>
      <c r="AG68" s="982"/>
      <c r="AH68" s="982"/>
      <c r="AI68" s="982"/>
      <c r="AJ68" s="982"/>
      <c r="AK68" s="982" t="s">
        <v>583</v>
      </c>
      <c r="AL68" s="982"/>
      <c r="AM68" s="982"/>
      <c r="AN68" s="982"/>
      <c r="AO68" s="982"/>
      <c r="AP68" s="982" t="s">
        <v>583</v>
      </c>
      <c r="AQ68" s="982"/>
      <c r="AR68" s="982"/>
      <c r="AS68" s="982"/>
      <c r="AT68" s="982"/>
      <c r="AU68" s="982" t="s">
        <v>583</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585</v>
      </c>
      <c r="C69" s="975"/>
      <c r="D69" s="975"/>
      <c r="E69" s="975"/>
      <c r="F69" s="975"/>
      <c r="G69" s="975"/>
      <c r="H69" s="975"/>
      <c r="I69" s="975"/>
      <c r="J69" s="975"/>
      <c r="K69" s="975"/>
      <c r="L69" s="975"/>
      <c r="M69" s="975"/>
      <c r="N69" s="975"/>
      <c r="O69" s="975"/>
      <c r="P69" s="976"/>
      <c r="Q69" s="977">
        <v>1</v>
      </c>
      <c r="R69" s="971"/>
      <c r="S69" s="971"/>
      <c r="T69" s="971"/>
      <c r="U69" s="971"/>
      <c r="V69" s="971">
        <v>1</v>
      </c>
      <c r="W69" s="971"/>
      <c r="X69" s="971"/>
      <c r="Y69" s="971"/>
      <c r="Z69" s="971"/>
      <c r="AA69" s="971">
        <v>0</v>
      </c>
      <c r="AB69" s="971"/>
      <c r="AC69" s="971"/>
      <c r="AD69" s="971"/>
      <c r="AE69" s="971"/>
      <c r="AF69" s="971">
        <v>0</v>
      </c>
      <c r="AG69" s="971"/>
      <c r="AH69" s="971"/>
      <c r="AI69" s="971"/>
      <c r="AJ69" s="971"/>
      <c r="AK69" s="971" t="s">
        <v>583</v>
      </c>
      <c r="AL69" s="971"/>
      <c r="AM69" s="971"/>
      <c r="AN69" s="971"/>
      <c r="AO69" s="971"/>
      <c r="AP69" s="971" t="s">
        <v>583</v>
      </c>
      <c r="AQ69" s="971"/>
      <c r="AR69" s="971"/>
      <c r="AS69" s="971"/>
      <c r="AT69" s="971"/>
      <c r="AU69" s="971" t="s">
        <v>583</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586</v>
      </c>
      <c r="C70" s="975"/>
      <c r="D70" s="975"/>
      <c r="E70" s="975"/>
      <c r="F70" s="975"/>
      <c r="G70" s="975"/>
      <c r="H70" s="975"/>
      <c r="I70" s="975"/>
      <c r="J70" s="975"/>
      <c r="K70" s="975"/>
      <c r="L70" s="975"/>
      <c r="M70" s="975"/>
      <c r="N70" s="975"/>
      <c r="O70" s="975"/>
      <c r="P70" s="976"/>
      <c r="Q70" s="977">
        <v>521</v>
      </c>
      <c r="R70" s="971"/>
      <c r="S70" s="971"/>
      <c r="T70" s="971"/>
      <c r="U70" s="971"/>
      <c r="V70" s="971">
        <v>421</v>
      </c>
      <c r="W70" s="971"/>
      <c r="X70" s="971"/>
      <c r="Y70" s="971"/>
      <c r="Z70" s="971"/>
      <c r="AA70" s="971">
        <v>100</v>
      </c>
      <c r="AB70" s="971"/>
      <c r="AC70" s="971"/>
      <c r="AD70" s="971"/>
      <c r="AE70" s="971"/>
      <c r="AF70" s="971">
        <v>100</v>
      </c>
      <c r="AG70" s="971"/>
      <c r="AH70" s="971"/>
      <c r="AI70" s="971"/>
      <c r="AJ70" s="971"/>
      <c r="AK70" s="971" t="s">
        <v>583</v>
      </c>
      <c r="AL70" s="971"/>
      <c r="AM70" s="971"/>
      <c r="AN70" s="971"/>
      <c r="AO70" s="971"/>
      <c r="AP70" s="971" t="s">
        <v>583</v>
      </c>
      <c r="AQ70" s="971"/>
      <c r="AR70" s="971"/>
      <c r="AS70" s="971"/>
      <c r="AT70" s="971"/>
      <c r="AU70" s="971" t="s">
        <v>583</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587</v>
      </c>
      <c r="C71" s="975"/>
      <c r="D71" s="975"/>
      <c r="E71" s="975"/>
      <c r="F71" s="975"/>
      <c r="G71" s="975"/>
      <c r="H71" s="975"/>
      <c r="I71" s="975"/>
      <c r="J71" s="975"/>
      <c r="K71" s="975"/>
      <c r="L71" s="975"/>
      <c r="M71" s="975"/>
      <c r="N71" s="975"/>
      <c r="O71" s="975"/>
      <c r="P71" s="976"/>
      <c r="Q71" s="977">
        <v>5123</v>
      </c>
      <c r="R71" s="971"/>
      <c r="S71" s="971"/>
      <c r="T71" s="971"/>
      <c r="U71" s="971"/>
      <c r="V71" s="971">
        <v>4257</v>
      </c>
      <c r="W71" s="971"/>
      <c r="X71" s="971"/>
      <c r="Y71" s="971"/>
      <c r="Z71" s="971"/>
      <c r="AA71" s="971">
        <v>865</v>
      </c>
      <c r="AB71" s="971"/>
      <c r="AC71" s="971"/>
      <c r="AD71" s="971"/>
      <c r="AE71" s="971"/>
      <c r="AF71" s="971">
        <v>2007</v>
      </c>
      <c r="AG71" s="971"/>
      <c r="AH71" s="971"/>
      <c r="AI71" s="971"/>
      <c r="AJ71" s="971"/>
      <c r="AK71" s="971">
        <v>421</v>
      </c>
      <c r="AL71" s="971"/>
      <c r="AM71" s="971"/>
      <c r="AN71" s="971"/>
      <c r="AO71" s="971"/>
      <c r="AP71" s="971">
        <v>2382</v>
      </c>
      <c r="AQ71" s="971"/>
      <c r="AR71" s="971"/>
      <c r="AS71" s="971"/>
      <c r="AT71" s="971"/>
      <c r="AU71" s="971">
        <v>300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588</v>
      </c>
      <c r="C72" s="975"/>
      <c r="D72" s="975"/>
      <c r="E72" s="975"/>
      <c r="F72" s="975"/>
      <c r="G72" s="975"/>
      <c r="H72" s="975"/>
      <c r="I72" s="975"/>
      <c r="J72" s="975"/>
      <c r="K72" s="975"/>
      <c r="L72" s="975"/>
      <c r="M72" s="975"/>
      <c r="N72" s="975"/>
      <c r="O72" s="975"/>
      <c r="P72" s="976"/>
      <c r="Q72" s="977">
        <v>339</v>
      </c>
      <c r="R72" s="971"/>
      <c r="S72" s="971"/>
      <c r="T72" s="971"/>
      <c r="U72" s="971"/>
      <c r="V72" s="971">
        <v>313</v>
      </c>
      <c r="W72" s="971"/>
      <c r="X72" s="971"/>
      <c r="Y72" s="971"/>
      <c r="Z72" s="971"/>
      <c r="AA72" s="971">
        <v>26</v>
      </c>
      <c r="AB72" s="971"/>
      <c r="AC72" s="971"/>
      <c r="AD72" s="971"/>
      <c r="AE72" s="971"/>
      <c r="AF72" s="971">
        <v>26</v>
      </c>
      <c r="AG72" s="971"/>
      <c r="AH72" s="971"/>
      <c r="AI72" s="971"/>
      <c r="AJ72" s="971"/>
      <c r="AK72" s="971" t="s">
        <v>583</v>
      </c>
      <c r="AL72" s="971"/>
      <c r="AM72" s="971"/>
      <c r="AN72" s="971"/>
      <c r="AO72" s="971"/>
      <c r="AP72" s="971">
        <v>258</v>
      </c>
      <c r="AQ72" s="971"/>
      <c r="AR72" s="971"/>
      <c r="AS72" s="971"/>
      <c r="AT72" s="971"/>
      <c r="AU72" s="971">
        <v>157</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589</v>
      </c>
      <c r="C73" s="975"/>
      <c r="D73" s="975"/>
      <c r="E73" s="975"/>
      <c r="F73" s="975"/>
      <c r="G73" s="975"/>
      <c r="H73" s="975"/>
      <c r="I73" s="975"/>
      <c r="J73" s="975"/>
      <c r="K73" s="975"/>
      <c r="L73" s="975"/>
      <c r="M73" s="975"/>
      <c r="N73" s="975"/>
      <c r="O73" s="975"/>
      <c r="P73" s="976"/>
      <c r="Q73" s="977">
        <v>120</v>
      </c>
      <c r="R73" s="971"/>
      <c r="S73" s="971"/>
      <c r="T73" s="971"/>
      <c r="U73" s="971"/>
      <c r="V73" s="971">
        <v>117</v>
      </c>
      <c r="W73" s="971"/>
      <c r="X73" s="971"/>
      <c r="Y73" s="971"/>
      <c r="Z73" s="971"/>
      <c r="AA73" s="971">
        <v>3</v>
      </c>
      <c r="AB73" s="971"/>
      <c r="AC73" s="971"/>
      <c r="AD73" s="971"/>
      <c r="AE73" s="971"/>
      <c r="AF73" s="971">
        <v>3</v>
      </c>
      <c r="AG73" s="971"/>
      <c r="AH73" s="971"/>
      <c r="AI73" s="971"/>
      <c r="AJ73" s="971"/>
      <c r="AK73" s="971">
        <v>40</v>
      </c>
      <c r="AL73" s="971"/>
      <c r="AM73" s="971"/>
      <c r="AN73" s="971"/>
      <c r="AO73" s="971"/>
      <c r="AP73" s="971" t="s">
        <v>583</v>
      </c>
      <c r="AQ73" s="971"/>
      <c r="AR73" s="971"/>
      <c r="AS73" s="971"/>
      <c r="AT73" s="971"/>
      <c r="AU73" s="971" t="s">
        <v>583</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590</v>
      </c>
      <c r="C74" s="975"/>
      <c r="D74" s="975"/>
      <c r="E74" s="975"/>
      <c r="F74" s="975"/>
      <c r="G74" s="975"/>
      <c r="H74" s="975"/>
      <c r="I74" s="975"/>
      <c r="J74" s="975"/>
      <c r="K74" s="975"/>
      <c r="L74" s="975"/>
      <c r="M74" s="975"/>
      <c r="N74" s="975"/>
      <c r="O74" s="975"/>
      <c r="P74" s="976"/>
      <c r="Q74" s="977">
        <v>136135</v>
      </c>
      <c r="R74" s="971"/>
      <c r="S74" s="971"/>
      <c r="T74" s="971"/>
      <c r="U74" s="971"/>
      <c r="V74" s="971">
        <v>134116</v>
      </c>
      <c r="W74" s="971"/>
      <c r="X74" s="971"/>
      <c r="Y74" s="971"/>
      <c r="Z74" s="971"/>
      <c r="AA74" s="971">
        <v>2019</v>
      </c>
      <c r="AB74" s="971"/>
      <c r="AC74" s="971"/>
      <c r="AD74" s="971"/>
      <c r="AE74" s="971"/>
      <c r="AF74" s="971">
        <v>2019</v>
      </c>
      <c r="AG74" s="971"/>
      <c r="AH74" s="971"/>
      <c r="AI74" s="971"/>
      <c r="AJ74" s="971"/>
      <c r="AK74" s="971">
        <v>1629</v>
      </c>
      <c r="AL74" s="971"/>
      <c r="AM74" s="971"/>
      <c r="AN74" s="971"/>
      <c r="AO74" s="971"/>
      <c r="AP74" s="971" t="s">
        <v>583</v>
      </c>
      <c r="AQ74" s="971"/>
      <c r="AR74" s="971"/>
      <c r="AS74" s="971"/>
      <c r="AT74" s="971"/>
      <c r="AU74" s="971" t="s">
        <v>583</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591</v>
      </c>
      <c r="C75" s="975"/>
      <c r="D75" s="975"/>
      <c r="E75" s="975"/>
      <c r="F75" s="975"/>
      <c r="G75" s="975"/>
      <c r="H75" s="975"/>
      <c r="I75" s="975"/>
      <c r="J75" s="975"/>
      <c r="K75" s="975"/>
      <c r="L75" s="975"/>
      <c r="M75" s="975"/>
      <c r="N75" s="975"/>
      <c r="O75" s="975"/>
      <c r="P75" s="976"/>
      <c r="Q75" s="978">
        <v>2843</v>
      </c>
      <c r="R75" s="979"/>
      <c r="S75" s="979"/>
      <c r="T75" s="979"/>
      <c r="U75" s="980"/>
      <c r="V75" s="981">
        <v>2688</v>
      </c>
      <c r="W75" s="979"/>
      <c r="X75" s="979"/>
      <c r="Y75" s="979"/>
      <c r="Z75" s="980"/>
      <c r="AA75" s="981">
        <v>155</v>
      </c>
      <c r="AB75" s="979"/>
      <c r="AC75" s="979"/>
      <c r="AD75" s="979"/>
      <c r="AE75" s="980"/>
      <c r="AF75" s="981">
        <v>155</v>
      </c>
      <c r="AG75" s="979"/>
      <c r="AH75" s="979"/>
      <c r="AI75" s="979"/>
      <c r="AJ75" s="980"/>
      <c r="AK75" s="981">
        <v>13</v>
      </c>
      <c r="AL75" s="979"/>
      <c r="AM75" s="979"/>
      <c r="AN75" s="979"/>
      <c r="AO75" s="980"/>
      <c r="AP75" s="971" t="s">
        <v>583</v>
      </c>
      <c r="AQ75" s="971"/>
      <c r="AR75" s="971"/>
      <c r="AS75" s="971"/>
      <c r="AT75" s="971"/>
      <c r="AU75" s="971" t="s">
        <v>583</v>
      </c>
      <c r="AV75" s="971"/>
      <c r="AW75" s="971"/>
      <c r="AX75" s="971"/>
      <c r="AY75" s="971"/>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592</v>
      </c>
      <c r="C76" s="975"/>
      <c r="D76" s="975"/>
      <c r="E76" s="975"/>
      <c r="F76" s="975"/>
      <c r="G76" s="975"/>
      <c r="H76" s="975"/>
      <c r="I76" s="975"/>
      <c r="J76" s="975"/>
      <c r="K76" s="975"/>
      <c r="L76" s="975"/>
      <c r="M76" s="975"/>
      <c r="N76" s="975"/>
      <c r="O76" s="975"/>
      <c r="P76" s="976"/>
      <c r="Q76" s="978">
        <v>28</v>
      </c>
      <c r="R76" s="979"/>
      <c r="S76" s="979"/>
      <c r="T76" s="979"/>
      <c r="U76" s="980"/>
      <c r="V76" s="981">
        <v>26</v>
      </c>
      <c r="W76" s="979"/>
      <c r="X76" s="979"/>
      <c r="Y76" s="979"/>
      <c r="Z76" s="980"/>
      <c r="AA76" s="981">
        <v>2</v>
      </c>
      <c r="AB76" s="979"/>
      <c r="AC76" s="979"/>
      <c r="AD76" s="979"/>
      <c r="AE76" s="980"/>
      <c r="AF76" s="981">
        <v>2</v>
      </c>
      <c r="AG76" s="979"/>
      <c r="AH76" s="979"/>
      <c r="AI76" s="979"/>
      <c r="AJ76" s="980"/>
      <c r="AK76" s="981">
        <v>4</v>
      </c>
      <c r="AL76" s="979"/>
      <c r="AM76" s="979"/>
      <c r="AN76" s="979"/>
      <c r="AO76" s="980"/>
      <c r="AP76" s="971" t="s">
        <v>583</v>
      </c>
      <c r="AQ76" s="971"/>
      <c r="AR76" s="971"/>
      <c r="AS76" s="971"/>
      <c r="AT76" s="971"/>
      <c r="AU76" s="971" t="s">
        <v>583</v>
      </c>
      <c r="AV76" s="971"/>
      <c r="AW76" s="971"/>
      <c r="AX76" s="971"/>
      <c r="AY76" s="971"/>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593</v>
      </c>
      <c r="C77" s="975"/>
      <c r="D77" s="975"/>
      <c r="E77" s="975"/>
      <c r="F77" s="975"/>
      <c r="G77" s="975"/>
      <c r="H77" s="975"/>
      <c r="I77" s="975"/>
      <c r="J77" s="975"/>
      <c r="K77" s="975"/>
      <c r="L77" s="975"/>
      <c r="M77" s="975"/>
      <c r="N77" s="975"/>
      <c r="O77" s="975"/>
      <c r="P77" s="976"/>
      <c r="Q77" s="978">
        <v>2801</v>
      </c>
      <c r="R77" s="979"/>
      <c r="S77" s="979"/>
      <c r="T77" s="979"/>
      <c r="U77" s="980"/>
      <c r="V77" s="981">
        <v>2696</v>
      </c>
      <c r="W77" s="979"/>
      <c r="X77" s="979"/>
      <c r="Y77" s="979"/>
      <c r="Z77" s="980"/>
      <c r="AA77" s="981">
        <v>105</v>
      </c>
      <c r="AB77" s="979"/>
      <c r="AC77" s="979"/>
      <c r="AD77" s="979"/>
      <c r="AE77" s="980"/>
      <c r="AF77" s="981">
        <v>105</v>
      </c>
      <c r="AG77" s="979"/>
      <c r="AH77" s="979"/>
      <c r="AI77" s="979"/>
      <c r="AJ77" s="980"/>
      <c r="AK77" s="981">
        <v>167</v>
      </c>
      <c r="AL77" s="979"/>
      <c r="AM77" s="979"/>
      <c r="AN77" s="979"/>
      <c r="AO77" s="980"/>
      <c r="AP77" s="981">
        <v>6126</v>
      </c>
      <c r="AQ77" s="979"/>
      <c r="AR77" s="979"/>
      <c r="AS77" s="979"/>
      <c r="AT77" s="980"/>
      <c r="AU77" s="981">
        <v>1391</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594</v>
      </c>
      <c r="C78" s="975"/>
      <c r="D78" s="975"/>
      <c r="E78" s="975"/>
      <c r="F78" s="975"/>
      <c r="G78" s="975"/>
      <c r="H78" s="975"/>
      <c r="I78" s="975"/>
      <c r="J78" s="975"/>
      <c r="K78" s="975"/>
      <c r="L78" s="975"/>
      <c r="M78" s="975"/>
      <c r="N78" s="975"/>
      <c r="O78" s="975"/>
      <c r="P78" s="976"/>
      <c r="Q78" s="977">
        <v>1462</v>
      </c>
      <c r="R78" s="971"/>
      <c r="S78" s="971"/>
      <c r="T78" s="971"/>
      <c r="U78" s="971"/>
      <c r="V78" s="971">
        <v>1428</v>
      </c>
      <c r="W78" s="971"/>
      <c r="X78" s="971"/>
      <c r="Y78" s="971"/>
      <c r="Z78" s="971"/>
      <c r="AA78" s="971">
        <v>34</v>
      </c>
      <c r="AB78" s="971"/>
      <c r="AC78" s="971"/>
      <c r="AD78" s="971"/>
      <c r="AE78" s="971"/>
      <c r="AF78" s="971">
        <v>34</v>
      </c>
      <c r="AG78" s="971"/>
      <c r="AH78" s="971"/>
      <c r="AI78" s="971"/>
      <c r="AJ78" s="971"/>
      <c r="AK78" s="971" t="s">
        <v>583</v>
      </c>
      <c r="AL78" s="971"/>
      <c r="AM78" s="971"/>
      <c r="AN78" s="971"/>
      <c r="AO78" s="971"/>
      <c r="AP78" s="971">
        <v>345</v>
      </c>
      <c r="AQ78" s="971"/>
      <c r="AR78" s="971"/>
      <c r="AS78" s="971"/>
      <c r="AT78" s="971"/>
      <c r="AU78" s="971">
        <v>262</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397</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4452</v>
      </c>
      <c r="AG88" s="959"/>
      <c r="AH88" s="959"/>
      <c r="AI88" s="959"/>
      <c r="AJ88" s="959"/>
      <c r="AK88" s="963"/>
      <c r="AL88" s="963"/>
      <c r="AM88" s="963"/>
      <c r="AN88" s="963"/>
      <c r="AO88" s="963"/>
      <c r="AP88" s="959">
        <v>9111</v>
      </c>
      <c r="AQ88" s="959"/>
      <c r="AR88" s="959"/>
      <c r="AS88" s="959"/>
      <c r="AT88" s="959"/>
      <c r="AU88" s="959">
        <v>2110</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15</v>
      </c>
      <c r="CS102" s="953"/>
      <c r="CT102" s="953"/>
      <c r="CU102" s="953"/>
      <c r="CV102" s="954"/>
      <c r="CW102" s="952" t="s">
        <v>583</v>
      </c>
      <c r="CX102" s="953"/>
      <c r="CY102" s="953"/>
      <c r="CZ102" s="953"/>
      <c r="DA102" s="954"/>
      <c r="DB102" s="952" t="s">
        <v>583</v>
      </c>
      <c r="DC102" s="953"/>
      <c r="DD102" s="953"/>
      <c r="DE102" s="953"/>
      <c r="DF102" s="954"/>
      <c r="DG102" s="952" t="s">
        <v>583</v>
      </c>
      <c r="DH102" s="953"/>
      <c r="DI102" s="953"/>
      <c r="DJ102" s="953"/>
      <c r="DK102" s="954"/>
      <c r="DL102" s="952">
        <v>1938</v>
      </c>
      <c r="DM102" s="953"/>
      <c r="DN102" s="953"/>
      <c r="DO102" s="953"/>
      <c r="DP102" s="954"/>
      <c r="DQ102" s="952">
        <v>84</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315</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315</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315</v>
      </c>
      <c r="DR109" s="896"/>
      <c r="DS109" s="896"/>
      <c r="DT109" s="896"/>
      <c r="DU109" s="897"/>
      <c r="DV109" s="898" t="s">
        <v>437</v>
      </c>
      <c r="DW109" s="896"/>
      <c r="DX109" s="896"/>
      <c r="DY109" s="896"/>
      <c r="DZ109" s="929"/>
    </row>
    <row r="110" spans="1:131" s="230" customFormat="1" ht="26.25" customHeight="1" x14ac:dyDescent="0.15">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1787986</v>
      </c>
      <c r="AB110" s="889"/>
      <c r="AC110" s="889"/>
      <c r="AD110" s="889"/>
      <c r="AE110" s="890"/>
      <c r="AF110" s="891">
        <v>1827909</v>
      </c>
      <c r="AG110" s="889"/>
      <c r="AH110" s="889"/>
      <c r="AI110" s="889"/>
      <c r="AJ110" s="890"/>
      <c r="AK110" s="891">
        <v>1863377</v>
      </c>
      <c r="AL110" s="889"/>
      <c r="AM110" s="889"/>
      <c r="AN110" s="889"/>
      <c r="AO110" s="890"/>
      <c r="AP110" s="892">
        <v>14.9</v>
      </c>
      <c r="AQ110" s="893"/>
      <c r="AR110" s="893"/>
      <c r="AS110" s="893"/>
      <c r="AT110" s="894"/>
      <c r="AU110" s="930" t="s">
        <v>75</v>
      </c>
      <c r="AV110" s="931"/>
      <c r="AW110" s="931"/>
      <c r="AX110" s="931"/>
      <c r="AY110" s="931"/>
      <c r="AZ110" s="860" t="s">
        <v>440</v>
      </c>
      <c r="BA110" s="808"/>
      <c r="BB110" s="808"/>
      <c r="BC110" s="808"/>
      <c r="BD110" s="808"/>
      <c r="BE110" s="808"/>
      <c r="BF110" s="808"/>
      <c r="BG110" s="808"/>
      <c r="BH110" s="808"/>
      <c r="BI110" s="808"/>
      <c r="BJ110" s="808"/>
      <c r="BK110" s="808"/>
      <c r="BL110" s="808"/>
      <c r="BM110" s="808"/>
      <c r="BN110" s="808"/>
      <c r="BO110" s="808"/>
      <c r="BP110" s="809"/>
      <c r="BQ110" s="861">
        <v>21128169</v>
      </c>
      <c r="BR110" s="842"/>
      <c r="BS110" s="842"/>
      <c r="BT110" s="842"/>
      <c r="BU110" s="842"/>
      <c r="BV110" s="842">
        <v>21729725</v>
      </c>
      <c r="BW110" s="842"/>
      <c r="BX110" s="842"/>
      <c r="BY110" s="842"/>
      <c r="BZ110" s="842"/>
      <c r="CA110" s="842">
        <v>21267870</v>
      </c>
      <c r="CB110" s="842"/>
      <c r="CC110" s="842"/>
      <c r="CD110" s="842"/>
      <c r="CE110" s="842"/>
      <c r="CF110" s="866">
        <v>170</v>
      </c>
      <c r="CG110" s="867"/>
      <c r="CH110" s="867"/>
      <c r="CI110" s="867"/>
      <c r="CJ110" s="867"/>
      <c r="CK110" s="926" t="s">
        <v>441</v>
      </c>
      <c r="CL110" s="819"/>
      <c r="CM110" s="86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39910</v>
      </c>
      <c r="DH110" s="842"/>
      <c r="DI110" s="842"/>
      <c r="DJ110" s="842"/>
      <c r="DK110" s="842"/>
      <c r="DL110" s="842" t="s">
        <v>443</v>
      </c>
      <c r="DM110" s="842"/>
      <c r="DN110" s="842"/>
      <c r="DO110" s="842"/>
      <c r="DP110" s="842"/>
      <c r="DQ110" s="842" t="s">
        <v>443</v>
      </c>
      <c r="DR110" s="842"/>
      <c r="DS110" s="842"/>
      <c r="DT110" s="842"/>
      <c r="DU110" s="842"/>
      <c r="DV110" s="843" t="s">
        <v>444</v>
      </c>
      <c r="DW110" s="843"/>
      <c r="DX110" s="843"/>
      <c r="DY110" s="843"/>
      <c r="DZ110" s="844"/>
    </row>
    <row r="111" spans="1:131" s="230" customFormat="1" ht="26.25" customHeight="1" x14ac:dyDescent="0.15">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399</v>
      </c>
      <c r="AB111" s="919"/>
      <c r="AC111" s="919"/>
      <c r="AD111" s="919"/>
      <c r="AE111" s="920"/>
      <c r="AF111" s="921" t="s">
        <v>130</v>
      </c>
      <c r="AG111" s="919"/>
      <c r="AH111" s="919"/>
      <c r="AI111" s="919"/>
      <c r="AJ111" s="920"/>
      <c r="AK111" s="921" t="s">
        <v>399</v>
      </c>
      <c r="AL111" s="919"/>
      <c r="AM111" s="919"/>
      <c r="AN111" s="919"/>
      <c r="AO111" s="920"/>
      <c r="AP111" s="922" t="s">
        <v>130</v>
      </c>
      <c r="AQ111" s="923"/>
      <c r="AR111" s="923"/>
      <c r="AS111" s="923"/>
      <c r="AT111" s="924"/>
      <c r="AU111" s="932"/>
      <c r="AV111" s="933"/>
      <c r="AW111" s="933"/>
      <c r="AX111" s="933"/>
      <c r="AY111" s="933"/>
      <c r="AZ111" s="815" t="s">
        <v>446</v>
      </c>
      <c r="BA111" s="752"/>
      <c r="BB111" s="752"/>
      <c r="BC111" s="752"/>
      <c r="BD111" s="752"/>
      <c r="BE111" s="752"/>
      <c r="BF111" s="752"/>
      <c r="BG111" s="752"/>
      <c r="BH111" s="752"/>
      <c r="BI111" s="752"/>
      <c r="BJ111" s="752"/>
      <c r="BK111" s="752"/>
      <c r="BL111" s="752"/>
      <c r="BM111" s="752"/>
      <c r="BN111" s="752"/>
      <c r="BO111" s="752"/>
      <c r="BP111" s="753"/>
      <c r="BQ111" s="816">
        <v>39910</v>
      </c>
      <c r="BR111" s="817"/>
      <c r="BS111" s="817"/>
      <c r="BT111" s="817"/>
      <c r="BU111" s="817"/>
      <c r="BV111" s="817" t="s">
        <v>443</v>
      </c>
      <c r="BW111" s="817"/>
      <c r="BX111" s="817"/>
      <c r="BY111" s="817"/>
      <c r="BZ111" s="817"/>
      <c r="CA111" s="817">
        <v>1511117</v>
      </c>
      <c r="CB111" s="817"/>
      <c r="CC111" s="817"/>
      <c r="CD111" s="817"/>
      <c r="CE111" s="817"/>
      <c r="CF111" s="875">
        <v>12.1</v>
      </c>
      <c r="CG111" s="876"/>
      <c r="CH111" s="876"/>
      <c r="CI111" s="876"/>
      <c r="CJ111" s="876"/>
      <c r="CK111" s="927"/>
      <c r="CL111" s="821"/>
      <c r="CM111" s="815"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444</v>
      </c>
      <c r="DH111" s="817"/>
      <c r="DI111" s="817"/>
      <c r="DJ111" s="817"/>
      <c r="DK111" s="817"/>
      <c r="DL111" s="817" t="s">
        <v>130</v>
      </c>
      <c r="DM111" s="817"/>
      <c r="DN111" s="817"/>
      <c r="DO111" s="817"/>
      <c r="DP111" s="817"/>
      <c r="DQ111" s="817" t="s">
        <v>399</v>
      </c>
      <c r="DR111" s="817"/>
      <c r="DS111" s="817"/>
      <c r="DT111" s="817"/>
      <c r="DU111" s="817"/>
      <c r="DV111" s="794" t="s">
        <v>399</v>
      </c>
      <c r="DW111" s="794"/>
      <c r="DX111" s="794"/>
      <c r="DY111" s="794"/>
      <c r="DZ111" s="795"/>
    </row>
    <row r="112" spans="1:131" s="230" customFormat="1" ht="26.25" customHeight="1" x14ac:dyDescent="0.15">
      <c r="A112" s="912" t="s">
        <v>448</v>
      </c>
      <c r="B112" s="913"/>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399</v>
      </c>
      <c r="AB112" s="780"/>
      <c r="AC112" s="780"/>
      <c r="AD112" s="780"/>
      <c r="AE112" s="781"/>
      <c r="AF112" s="782" t="s">
        <v>399</v>
      </c>
      <c r="AG112" s="780"/>
      <c r="AH112" s="780"/>
      <c r="AI112" s="780"/>
      <c r="AJ112" s="781"/>
      <c r="AK112" s="782" t="s">
        <v>450</v>
      </c>
      <c r="AL112" s="780"/>
      <c r="AM112" s="780"/>
      <c r="AN112" s="780"/>
      <c r="AO112" s="781"/>
      <c r="AP112" s="824" t="s">
        <v>399</v>
      </c>
      <c r="AQ112" s="825"/>
      <c r="AR112" s="825"/>
      <c r="AS112" s="825"/>
      <c r="AT112" s="826"/>
      <c r="AU112" s="932"/>
      <c r="AV112" s="933"/>
      <c r="AW112" s="933"/>
      <c r="AX112" s="933"/>
      <c r="AY112" s="933"/>
      <c r="AZ112" s="815" t="s">
        <v>451</v>
      </c>
      <c r="BA112" s="752"/>
      <c r="BB112" s="752"/>
      <c r="BC112" s="752"/>
      <c r="BD112" s="752"/>
      <c r="BE112" s="752"/>
      <c r="BF112" s="752"/>
      <c r="BG112" s="752"/>
      <c r="BH112" s="752"/>
      <c r="BI112" s="752"/>
      <c r="BJ112" s="752"/>
      <c r="BK112" s="752"/>
      <c r="BL112" s="752"/>
      <c r="BM112" s="752"/>
      <c r="BN112" s="752"/>
      <c r="BO112" s="752"/>
      <c r="BP112" s="753"/>
      <c r="BQ112" s="816">
        <v>11408420</v>
      </c>
      <c r="BR112" s="817"/>
      <c r="BS112" s="817"/>
      <c r="BT112" s="817"/>
      <c r="BU112" s="817"/>
      <c r="BV112" s="817">
        <v>10079379</v>
      </c>
      <c r="BW112" s="817"/>
      <c r="BX112" s="817"/>
      <c r="BY112" s="817"/>
      <c r="BZ112" s="817"/>
      <c r="CA112" s="817">
        <v>8946658</v>
      </c>
      <c r="CB112" s="817"/>
      <c r="CC112" s="817"/>
      <c r="CD112" s="817"/>
      <c r="CE112" s="817"/>
      <c r="CF112" s="875">
        <v>71.5</v>
      </c>
      <c r="CG112" s="876"/>
      <c r="CH112" s="876"/>
      <c r="CI112" s="876"/>
      <c r="CJ112" s="876"/>
      <c r="CK112" s="927"/>
      <c r="CL112" s="821"/>
      <c r="CM112" s="815" t="s">
        <v>452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399</v>
      </c>
      <c r="DH112" s="817"/>
      <c r="DI112" s="817"/>
      <c r="DJ112" s="817"/>
      <c r="DK112" s="817"/>
      <c r="DL112" s="817" t="s">
        <v>399</v>
      </c>
      <c r="DM112" s="817"/>
      <c r="DN112" s="817"/>
      <c r="DO112" s="817"/>
      <c r="DP112" s="817"/>
      <c r="DQ112" s="817" t="s">
        <v>444</v>
      </c>
      <c r="DR112" s="817"/>
      <c r="DS112" s="817"/>
      <c r="DT112" s="817"/>
      <c r="DU112" s="817"/>
      <c r="DV112" s="794" t="s">
        <v>130</v>
      </c>
      <c r="DW112" s="794"/>
      <c r="DX112" s="794"/>
      <c r="DY112" s="794"/>
      <c r="DZ112" s="795"/>
    </row>
    <row r="113" spans="1:130" s="230" customFormat="1" ht="26.25" customHeight="1" x14ac:dyDescent="0.15">
      <c r="A113" s="914"/>
      <c r="B113" s="915"/>
      <c r="C113" s="752" t="s">
        <v>453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1148125</v>
      </c>
      <c r="AB113" s="919"/>
      <c r="AC113" s="919"/>
      <c r="AD113" s="919"/>
      <c r="AE113" s="920"/>
      <c r="AF113" s="921">
        <v>1079815</v>
      </c>
      <c r="AG113" s="919"/>
      <c r="AH113" s="919"/>
      <c r="AI113" s="919"/>
      <c r="AJ113" s="920"/>
      <c r="AK113" s="921">
        <v>1065418</v>
      </c>
      <c r="AL113" s="919"/>
      <c r="AM113" s="919"/>
      <c r="AN113" s="919"/>
      <c r="AO113" s="920"/>
      <c r="AP113" s="922">
        <v>8.5</v>
      </c>
      <c r="AQ113" s="923"/>
      <c r="AR113" s="923"/>
      <c r="AS113" s="923"/>
      <c r="AT113" s="924"/>
      <c r="AU113" s="932"/>
      <c r="AV113" s="933"/>
      <c r="AW113" s="933"/>
      <c r="AX113" s="933"/>
      <c r="AY113" s="933"/>
      <c r="AZ113" s="815" t="s">
        <v>454</v>
      </c>
      <c r="BA113" s="752"/>
      <c r="BB113" s="752"/>
      <c r="BC113" s="752"/>
      <c r="BD113" s="752"/>
      <c r="BE113" s="752"/>
      <c r="BF113" s="752"/>
      <c r="BG113" s="752"/>
      <c r="BH113" s="752"/>
      <c r="BI113" s="752"/>
      <c r="BJ113" s="752"/>
      <c r="BK113" s="752"/>
      <c r="BL113" s="752"/>
      <c r="BM113" s="752"/>
      <c r="BN113" s="752"/>
      <c r="BO113" s="752"/>
      <c r="BP113" s="753"/>
      <c r="BQ113" s="816">
        <v>2446893</v>
      </c>
      <c r="BR113" s="817"/>
      <c r="BS113" s="817"/>
      <c r="BT113" s="817"/>
      <c r="BU113" s="817"/>
      <c r="BV113" s="817">
        <v>2246068</v>
      </c>
      <c r="BW113" s="817"/>
      <c r="BX113" s="817"/>
      <c r="BY113" s="817"/>
      <c r="BZ113" s="817"/>
      <c r="CA113" s="817">
        <v>2110204</v>
      </c>
      <c r="CB113" s="817"/>
      <c r="CC113" s="817"/>
      <c r="CD113" s="817"/>
      <c r="CE113" s="817"/>
      <c r="CF113" s="875">
        <v>16.899999999999999</v>
      </c>
      <c r="CG113" s="876"/>
      <c r="CH113" s="876"/>
      <c r="CI113" s="876"/>
      <c r="CJ113" s="876"/>
      <c r="CK113" s="927"/>
      <c r="CL113" s="821"/>
      <c r="CM113" s="815" t="s">
        <v>455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399</v>
      </c>
      <c r="DH113" s="780"/>
      <c r="DI113" s="780"/>
      <c r="DJ113" s="780"/>
      <c r="DK113" s="781"/>
      <c r="DL113" s="782" t="s">
        <v>399</v>
      </c>
      <c r="DM113" s="780"/>
      <c r="DN113" s="780"/>
      <c r="DO113" s="780"/>
      <c r="DP113" s="781"/>
      <c r="DQ113" s="782" t="s">
        <v>399</v>
      </c>
      <c r="DR113" s="780"/>
      <c r="DS113" s="780"/>
      <c r="DT113" s="780"/>
      <c r="DU113" s="781"/>
      <c r="DV113" s="824" t="s">
        <v>399</v>
      </c>
      <c r="DW113" s="825"/>
      <c r="DX113" s="825"/>
      <c r="DY113" s="825"/>
      <c r="DZ113" s="826"/>
    </row>
    <row r="114" spans="1:130" s="230" customFormat="1" ht="26.25" customHeight="1" x14ac:dyDescent="0.15">
      <c r="A114" s="914"/>
      <c r="B114" s="915"/>
      <c r="C114" s="752" t="s">
        <v>456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332801</v>
      </c>
      <c r="AB114" s="780"/>
      <c r="AC114" s="780"/>
      <c r="AD114" s="780"/>
      <c r="AE114" s="781"/>
      <c r="AF114" s="782">
        <v>322584</v>
      </c>
      <c r="AG114" s="780"/>
      <c r="AH114" s="780"/>
      <c r="AI114" s="780"/>
      <c r="AJ114" s="781"/>
      <c r="AK114" s="782">
        <v>299623</v>
      </c>
      <c r="AL114" s="780"/>
      <c r="AM114" s="780"/>
      <c r="AN114" s="780"/>
      <c r="AO114" s="781"/>
      <c r="AP114" s="824">
        <v>2.4</v>
      </c>
      <c r="AQ114" s="825"/>
      <c r="AR114" s="825"/>
      <c r="AS114" s="825"/>
      <c r="AT114" s="826"/>
      <c r="AU114" s="932"/>
      <c r="AV114" s="933"/>
      <c r="AW114" s="933"/>
      <c r="AX114" s="933"/>
      <c r="AY114" s="933"/>
      <c r="AZ114" s="815" t="s">
        <v>457</v>
      </c>
      <c r="BA114" s="752"/>
      <c r="BB114" s="752"/>
      <c r="BC114" s="752"/>
      <c r="BD114" s="752"/>
      <c r="BE114" s="752"/>
      <c r="BF114" s="752"/>
      <c r="BG114" s="752"/>
      <c r="BH114" s="752"/>
      <c r="BI114" s="752"/>
      <c r="BJ114" s="752"/>
      <c r="BK114" s="752"/>
      <c r="BL114" s="752"/>
      <c r="BM114" s="752"/>
      <c r="BN114" s="752"/>
      <c r="BO114" s="752"/>
      <c r="BP114" s="753"/>
      <c r="BQ114" s="816">
        <v>3882059</v>
      </c>
      <c r="BR114" s="817"/>
      <c r="BS114" s="817"/>
      <c r="BT114" s="817"/>
      <c r="BU114" s="817"/>
      <c r="BV114" s="817">
        <v>3943269</v>
      </c>
      <c r="BW114" s="817"/>
      <c r="BX114" s="817"/>
      <c r="BY114" s="817"/>
      <c r="BZ114" s="817"/>
      <c r="CA114" s="817">
        <v>3922211</v>
      </c>
      <c r="CB114" s="817"/>
      <c r="CC114" s="817"/>
      <c r="CD114" s="817"/>
      <c r="CE114" s="817"/>
      <c r="CF114" s="875">
        <v>31.3</v>
      </c>
      <c r="CG114" s="876"/>
      <c r="CH114" s="876"/>
      <c r="CI114" s="876"/>
      <c r="CJ114" s="876"/>
      <c r="CK114" s="927"/>
      <c r="CL114" s="821"/>
      <c r="CM114" s="815" t="s">
        <v>458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399</v>
      </c>
      <c r="DH114" s="780"/>
      <c r="DI114" s="780"/>
      <c r="DJ114" s="780"/>
      <c r="DK114" s="781"/>
      <c r="DL114" s="782" t="s">
        <v>443</v>
      </c>
      <c r="DM114" s="780"/>
      <c r="DN114" s="780"/>
      <c r="DO114" s="780"/>
      <c r="DP114" s="781"/>
      <c r="DQ114" s="782" t="s">
        <v>399</v>
      </c>
      <c r="DR114" s="780"/>
      <c r="DS114" s="780"/>
      <c r="DT114" s="780"/>
      <c r="DU114" s="781"/>
      <c r="DV114" s="824" t="s">
        <v>130</v>
      </c>
      <c r="DW114" s="825"/>
      <c r="DX114" s="825"/>
      <c r="DY114" s="825"/>
      <c r="DZ114" s="826"/>
    </row>
    <row r="115" spans="1:130" s="230" customFormat="1" ht="26.25" customHeight="1" x14ac:dyDescent="0.15">
      <c r="A115" s="914"/>
      <c r="B115" s="915"/>
      <c r="C115" s="752" t="s">
        <v>459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54805</v>
      </c>
      <c r="AB115" s="919"/>
      <c r="AC115" s="919"/>
      <c r="AD115" s="919"/>
      <c r="AE115" s="920"/>
      <c r="AF115" s="921">
        <v>39909</v>
      </c>
      <c r="AG115" s="919"/>
      <c r="AH115" s="919"/>
      <c r="AI115" s="919"/>
      <c r="AJ115" s="920"/>
      <c r="AK115" s="921" t="s">
        <v>130</v>
      </c>
      <c r="AL115" s="919"/>
      <c r="AM115" s="919"/>
      <c r="AN115" s="919"/>
      <c r="AO115" s="920"/>
      <c r="AP115" s="922" t="s">
        <v>130</v>
      </c>
      <c r="AQ115" s="923"/>
      <c r="AR115" s="923"/>
      <c r="AS115" s="923"/>
      <c r="AT115" s="924"/>
      <c r="AU115" s="932"/>
      <c r="AV115" s="933"/>
      <c r="AW115" s="933"/>
      <c r="AX115" s="933"/>
      <c r="AY115" s="933"/>
      <c r="AZ115" s="815" t="s">
        <v>460</v>
      </c>
      <c r="BA115" s="752"/>
      <c r="BB115" s="752"/>
      <c r="BC115" s="752"/>
      <c r="BD115" s="752"/>
      <c r="BE115" s="752"/>
      <c r="BF115" s="752"/>
      <c r="BG115" s="752"/>
      <c r="BH115" s="752"/>
      <c r="BI115" s="752"/>
      <c r="BJ115" s="752"/>
      <c r="BK115" s="752"/>
      <c r="BL115" s="752"/>
      <c r="BM115" s="752"/>
      <c r="BN115" s="752"/>
      <c r="BO115" s="752"/>
      <c r="BP115" s="753"/>
      <c r="BQ115" s="816">
        <v>121802</v>
      </c>
      <c r="BR115" s="817"/>
      <c r="BS115" s="817"/>
      <c r="BT115" s="817"/>
      <c r="BU115" s="817"/>
      <c r="BV115" s="817">
        <v>95690</v>
      </c>
      <c r="BW115" s="817"/>
      <c r="BX115" s="817"/>
      <c r="BY115" s="817"/>
      <c r="BZ115" s="817"/>
      <c r="CA115" s="817">
        <v>83679</v>
      </c>
      <c r="CB115" s="817"/>
      <c r="CC115" s="817"/>
      <c r="CD115" s="817"/>
      <c r="CE115" s="817"/>
      <c r="CF115" s="875">
        <v>0.7</v>
      </c>
      <c r="CG115" s="876"/>
      <c r="CH115" s="876"/>
      <c r="CI115" s="876"/>
      <c r="CJ115" s="876"/>
      <c r="CK115" s="927"/>
      <c r="CL115" s="821"/>
      <c r="CM115" s="815" t="s">
        <v>461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130</v>
      </c>
      <c r="DH115" s="780"/>
      <c r="DI115" s="780"/>
      <c r="DJ115" s="780"/>
      <c r="DK115" s="781"/>
      <c r="DL115" s="782" t="s">
        <v>444</v>
      </c>
      <c r="DM115" s="780"/>
      <c r="DN115" s="780"/>
      <c r="DO115" s="780"/>
      <c r="DP115" s="781"/>
      <c r="DQ115" s="782" t="s">
        <v>399</v>
      </c>
      <c r="DR115" s="780"/>
      <c r="DS115" s="780"/>
      <c r="DT115" s="780"/>
      <c r="DU115" s="781"/>
      <c r="DV115" s="824" t="s">
        <v>399</v>
      </c>
      <c r="DW115" s="825"/>
      <c r="DX115" s="825"/>
      <c r="DY115" s="825"/>
      <c r="DZ115" s="826"/>
    </row>
    <row r="116" spans="1:130" s="230" customFormat="1" ht="26.25" customHeight="1" x14ac:dyDescent="0.15">
      <c r="A116" s="916"/>
      <c r="B116" s="917"/>
      <c r="C116" s="839" t="s">
        <v>462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399</v>
      </c>
      <c r="AB116" s="780"/>
      <c r="AC116" s="780"/>
      <c r="AD116" s="780"/>
      <c r="AE116" s="781"/>
      <c r="AF116" s="782" t="s">
        <v>399</v>
      </c>
      <c r="AG116" s="780"/>
      <c r="AH116" s="780"/>
      <c r="AI116" s="780"/>
      <c r="AJ116" s="781"/>
      <c r="AK116" s="782" t="s">
        <v>399</v>
      </c>
      <c r="AL116" s="780"/>
      <c r="AM116" s="780"/>
      <c r="AN116" s="780"/>
      <c r="AO116" s="781"/>
      <c r="AP116" s="824" t="s">
        <v>399</v>
      </c>
      <c r="AQ116" s="825"/>
      <c r="AR116" s="825"/>
      <c r="AS116" s="825"/>
      <c r="AT116" s="826"/>
      <c r="AU116" s="932"/>
      <c r="AV116" s="933"/>
      <c r="AW116" s="933"/>
      <c r="AX116" s="933"/>
      <c r="AY116" s="933"/>
      <c r="AZ116" s="909" t="s">
        <v>463</v>
      </c>
      <c r="BA116" s="910"/>
      <c r="BB116" s="910"/>
      <c r="BC116" s="910"/>
      <c r="BD116" s="910"/>
      <c r="BE116" s="910"/>
      <c r="BF116" s="910"/>
      <c r="BG116" s="910"/>
      <c r="BH116" s="910"/>
      <c r="BI116" s="910"/>
      <c r="BJ116" s="910"/>
      <c r="BK116" s="910"/>
      <c r="BL116" s="910"/>
      <c r="BM116" s="910"/>
      <c r="BN116" s="910"/>
      <c r="BO116" s="910"/>
      <c r="BP116" s="911"/>
      <c r="BQ116" s="816" t="s">
        <v>130</v>
      </c>
      <c r="BR116" s="817"/>
      <c r="BS116" s="817"/>
      <c r="BT116" s="817"/>
      <c r="BU116" s="817"/>
      <c r="BV116" s="817" t="s">
        <v>399</v>
      </c>
      <c r="BW116" s="817"/>
      <c r="BX116" s="817"/>
      <c r="BY116" s="817"/>
      <c r="BZ116" s="817"/>
      <c r="CA116" s="817" t="s">
        <v>130</v>
      </c>
      <c r="CB116" s="817"/>
      <c r="CC116" s="817"/>
      <c r="CD116" s="817"/>
      <c r="CE116" s="817"/>
      <c r="CF116" s="875" t="s">
        <v>399</v>
      </c>
      <c r="CG116" s="876"/>
      <c r="CH116" s="876"/>
      <c r="CI116" s="876"/>
      <c r="CJ116" s="876"/>
      <c r="CK116" s="927"/>
      <c r="CL116" s="821"/>
      <c r="CM116" s="815" t="s">
        <v>464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444</v>
      </c>
      <c r="DH116" s="780"/>
      <c r="DI116" s="780"/>
      <c r="DJ116" s="780"/>
      <c r="DK116" s="781"/>
      <c r="DL116" s="782" t="s">
        <v>399</v>
      </c>
      <c r="DM116" s="780"/>
      <c r="DN116" s="780"/>
      <c r="DO116" s="780"/>
      <c r="DP116" s="781"/>
      <c r="DQ116" s="782" t="s">
        <v>399</v>
      </c>
      <c r="DR116" s="780"/>
      <c r="DS116" s="780"/>
      <c r="DT116" s="780"/>
      <c r="DU116" s="781"/>
      <c r="DV116" s="824" t="s">
        <v>399</v>
      </c>
      <c r="DW116" s="825"/>
      <c r="DX116" s="825"/>
      <c r="DY116" s="825"/>
      <c r="DZ116" s="826"/>
    </row>
    <row r="117" spans="1:130" s="230" customFormat="1" ht="26.25" customHeight="1" x14ac:dyDescent="0.15">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465</v>
      </c>
      <c r="Z117" s="897"/>
      <c r="AA117" s="902">
        <v>3323717</v>
      </c>
      <c r="AB117" s="903"/>
      <c r="AC117" s="903"/>
      <c r="AD117" s="903"/>
      <c r="AE117" s="904"/>
      <c r="AF117" s="905">
        <v>3270217</v>
      </c>
      <c r="AG117" s="903"/>
      <c r="AH117" s="903"/>
      <c r="AI117" s="903"/>
      <c r="AJ117" s="904"/>
      <c r="AK117" s="905">
        <v>3228418</v>
      </c>
      <c r="AL117" s="903"/>
      <c r="AM117" s="903"/>
      <c r="AN117" s="903"/>
      <c r="AO117" s="904"/>
      <c r="AP117" s="906"/>
      <c r="AQ117" s="907"/>
      <c r="AR117" s="907"/>
      <c r="AS117" s="907"/>
      <c r="AT117" s="908"/>
      <c r="AU117" s="932"/>
      <c r="AV117" s="933"/>
      <c r="AW117" s="933"/>
      <c r="AX117" s="933"/>
      <c r="AY117" s="933"/>
      <c r="AZ117" s="863" t="s">
        <v>466</v>
      </c>
      <c r="BA117" s="864"/>
      <c r="BB117" s="864"/>
      <c r="BC117" s="864"/>
      <c r="BD117" s="864"/>
      <c r="BE117" s="864"/>
      <c r="BF117" s="864"/>
      <c r="BG117" s="864"/>
      <c r="BH117" s="864"/>
      <c r="BI117" s="864"/>
      <c r="BJ117" s="864"/>
      <c r="BK117" s="864"/>
      <c r="BL117" s="864"/>
      <c r="BM117" s="864"/>
      <c r="BN117" s="864"/>
      <c r="BO117" s="864"/>
      <c r="BP117" s="865"/>
      <c r="BQ117" s="816" t="s">
        <v>399</v>
      </c>
      <c r="BR117" s="817"/>
      <c r="BS117" s="817"/>
      <c r="BT117" s="817"/>
      <c r="BU117" s="817"/>
      <c r="BV117" s="817" t="s">
        <v>399</v>
      </c>
      <c r="BW117" s="817"/>
      <c r="BX117" s="817"/>
      <c r="BY117" s="817"/>
      <c r="BZ117" s="817"/>
      <c r="CA117" s="817" t="s">
        <v>399</v>
      </c>
      <c r="CB117" s="817"/>
      <c r="CC117" s="817"/>
      <c r="CD117" s="817"/>
      <c r="CE117" s="817"/>
      <c r="CF117" s="875" t="s">
        <v>399</v>
      </c>
      <c r="CG117" s="876"/>
      <c r="CH117" s="876"/>
      <c r="CI117" s="876"/>
      <c r="CJ117" s="876"/>
      <c r="CK117" s="927"/>
      <c r="CL117" s="821"/>
      <c r="CM117" s="815" t="s">
        <v>467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399</v>
      </c>
      <c r="DH117" s="780"/>
      <c r="DI117" s="780"/>
      <c r="DJ117" s="780"/>
      <c r="DK117" s="781"/>
      <c r="DL117" s="782" t="s">
        <v>130</v>
      </c>
      <c r="DM117" s="780"/>
      <c r="DN117" s="780"/>
      <c r="DO117" s="780"/>
      <c r="DP117" s="781"/>
      <c r="DQ117" s="782" t="s">
        <v>130</v>
      </c>
      <c r="DR117" s="780"/>
      <c r="DS117" s="780"/>
      <c r="DT117" s="780"/>
      <c r="DU117" s="781"/>
      <c r="DV117" s="824" t="s">
        <v>130</v>
      </c>
      <c r="DW117" s="825"/>
      <c r="DX117" s="825"/>
      <c r="DY117" s="825"/>
      <c r="DZ117" s="826"/>
    </row>
    <row r="118" spans="1:130" s="230" customFormat="1" ht="26.25" customHeight="1" x14ac:dyDescent="0.15">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315</v>
      </c>
      <c r="AL118" s="896"/>
      <c r="AM118" s="896"/>
      <c r="AN118" s="896"/>
      <c r="AO118" s="897"/>
      <c r="AP118" s="899" t="s">
        <v>437</v>
      </c>
      <c r="AQ118" s="900"/>
      <c r="AR118" s="900"/>
      <c r="AS118" s="900"/>
      <c r="AT118" s="901"/>
      <c r="AU118" s="932"/>
      <c r="AV118" s="933"/>
      <c r="AW118" s="933"/>
      <c r="AX118" s="933"/>
      <c r="AY118" s="933"/>
      <c r="AZ118" s="838" t="s">
        <v>468</v>
      </c>
      <c r="BA118" s="839"/>
      <c r="BB118" s="839"/>
      <c r="BC118" s="839"/>
      <c r="BD118" s="839"/>
      <c r="BE118" s="839"/>
      <c r="BF118" s="839"/>
      <c r="BG118" s="839"/>
      <c r="BH118" s="839"/>
      <c r="BI118" s="839"/>
      <c r="BJ118" s="839"/>
      <c r="BK118" s="839"/>
      <c r="BL118" s="839"/>
      <c r="BM118" s="839"/>
      <c r="BN118" s="839"/>
      <c r="BO118" s="839"/>
      <c r="BP118" s="840"/>
      <c r="BQ118" s="879" t="s">
        <v>399</v>
      </c>
      <c r="BR118" s="845"/>
      <c r="BS118" s="845"/>
      <c r="BT118" s="845"/>
      <c r="BU118" s="845"/>
      <c r="BV118" s="845" t="s">
        <v>130</v>
      </c>
      <c r="BW118" s="845"/>
      <c r="BX118" s="845"/>
      <c r="BY118" s="845"/>
      <c r="BZ118" s="845"/>
      <c r="CA118" s="845" t="s">
        <v>130</v>
      </c>
      <c r="CB118" s="845"/>
      <c r="CC118" s="845"/>
      <c r="CD118" s="845"/>
      <c r="CE118" s="845"/>
      <c r="CF118" s="875" t="s">
        <v>399</v>
      </c>
      <c r="CG118" s="876"/>
      <c r="CH118" s="876"/>
      <c r="CI118" s="876"/>
      <c r="CJ118" s="876"/>
      <c r="CK118" s="927"/>
      <c r="CL118" s="821"/>
      <c r="CM118" s="815" t="s">
        <v>469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399</v>
      </c>
      <c r="DM118" s="780"/>
      <c r="DN118" s="780"/>
      <c r="DO118" s="780"/>
      <c r="DP118" s="781"/>
      <c r="DQ118" s="782" t="s">
        <v>399</v>
      </c>
      <c r="DR118" s="780"/>
      <c r="DS118" s="780"/>
      <c r="DT118" s="780"/>
      <c r="DU118" s="781"/>
      <c r="DV118" s="824" t="s">
        <v>399</v>
      </c>
      <c r="DW118" s="825"/>
      <c r="DX118" s="825"/>
      <c r="DY118" s="825"/>
      <c r="DZ118" s="826"/>
    </row>
    <row r="119" spans="1:130" s="230" customFormat="1" ht="26.25" customHeight="1" x14ac:dyDescent="0.15">
      <c r="A119" s="818" t="s">
        <v>441</v>
      </c>
      <c r="B119" s="819"/>
      <c r="C119" s="86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54805</v>
      </c>
      <c r="AB119" s="889"/>
      <c r="AC119" s="889"/>
      <c r="AD119" s="889"/>
      <c r="AE119" s="890"/>
      <c r="AF119" s="891">
        <v>39909</v>
      </c>
      <c r="AG119" s="889"/>
      <c r="AH119" s="889"/>
      <c r="AI119" s="889"/>
      <c r="AJ119" s="890"/>
      <c r="AK119" s="891" t="s">
        <v>443</v>
      </c>
      <c r="AL119" s="889"/>
      <c r="AM119" s="889"/>
      <c r="AN119" s="889"/>
      <c r="AO119" s="890"/>
      <c r="AP119" s="892" t="s">
        <v>130</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470</v>
      </c>
      <c r="BP119" s="878"/>
      <c r="BQ119" s="879">
        <v>39027253</v>
      </c>
      <c r="BR119" s="845"/>
      <c r="BS119" s="845"/>
      <c r="BT119" s="845"/>
      <c r="BU119" s="845"/>
      <c r="BV119" s="845">
        <v>38094131</v>
      </c>
      <c r="BW119" s="845"/>
      <c r="BX119" s="845"/>
      <c r="BY119" s="845"/>
      <c r="BZ119" s="845"/>
      <c r="CA119" s="845">
        <v>37841739</v>
      </c>
      <c r="CB119" s="845"/>
      <c r="CC119" s="845"/>
      <c r="CD119" s="845"/>
      <c r="CE119" s="845"/>
      <c r="CF119" s="748"/>
      <c r="CG119" s="749"/>
      <c r="CH119" s="749"/>
      <c r="CI119" s="749"/>
      <c r="CJ119" s="834"/>
      <c r="CK119" s="928"/>
      <c r="CL119" s="823"/>
      <c r="CM119" s="838" t="s">
        <v>471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399</v>
      </c>
      <c r="DH119" s="764"/>
      <c r="DI119" s="764"/>
      <c r="DJ119" s="764"/>
      <c r="DK119" s="765"/>
      <c r="DL119" s="766" t="s">
        <v>399</v>
      </c>
      <c r="DM119" s="764"/>
      <c r="DN119" s="764"/>
      <c r="DO119" s="764"/>
      <c r="DP119" s="765"/>
      <c r="DQ119" s="766">
        <v>1511117</v>
      </c>
      <c r="DR119" s="764"/>
      <c r="DS119" s="764"/>
      <c r="DT119" s="764"/>
      <c r="DU119" s="765"/>
      <c r="DV119" s="848">
        <v>12.1</v>
      </c>
      <c r="DW119" s="849"/>
      <c r="DX119" s="849"/>
      <c r="DY119" s="849"/>
      <c r="DZ119" s="850"/>
    </row>
    <row r="120" spans="1:130" s="230" customFormat="1" ht="26.25" customHeight="1" x14ac:dyDescent="0.15">
      <c r="A120" s="820"/>
      <c r="B120" s="821"/>
      <c r="C120" s="815"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399</v>
      </c>
      <c r="AB120" s="780"/>
      <c r="AC120" s="780"/>
      <c r="AD120" s="780"/>
      <c r="AE120" s="781"/>
      <c r="AF120" s="782" t="s">
        <v>399</v>
      </c>
      <c r="AG120" s="780"/>
      <c r="AH120" s="780"/>
      <c r="AI120" s="780"/>
      <c r="AJ120" s="781"/>
      <c r="AK120" s="782" t="s">
        <v>399</v>
      </c>
      <c r="AL120" s="780"/>
      <c r="AM120" s="780"/>
      <c r="AN120" s="780"/>
      <c r="AO120" s="781"/>
      <c r="AP120" s="824" t="s">
        <v>399</v>
      </c>
      <c r="AQ120" s="825"/>
      <c r="AR120" s="825"/>
      <c r="AS120" s="825"/>
      <c r="AT120" s="826"/>
      <c r="AU120" s="880" t="s">
        <v>472</v>
      </c>
      <c r="AV120" s="881"/>
      <c r="AW120" s="881"/>
      <c r="AX120" s="881"/>
      <c r="AY120" s="882"/>
      <c r="AZ120" s="860" t="s">
        <v>473</v>
      </c>
      <c r="BA120" s="808"/>
      <c r="BB120" s="808"/>
      <c r="BC120" s="808"/>
      <c r="BD120" s="808"/>
      <c r="BE120" s="808"/>
      <c r="BF120" s="808"/>
      <c r="BG120" s="808"/>
      <c r="BH120" s="808"/>
      <c r="BI120" s="808"/>
      <c r="BJ120" s="808"/>
      <c r="BK120" s="808"/>
      <c r="BL120" s="808"/>
      <c r="BM120" s="808"/>
      <c r="BN120" s="808"/>
      <c r="BO120" s="808"/>
      <c r="BP120" s="809"/>
      <c r="BQ120" s="861">
        <v>5507242</v>
      </c>
      <c r="BR120" s="842"/>
      <c r="BS120" s="842"/>
      <c r="BT120" s="842"/>
      <c r="BU120" s="842"/>
      <c r="BV120" s="842">
        <v>7210468</v>
      </c>
      <c r="BW120" s="842"/>
      <c r="BX120" s="842"/>
      <c r="BY120" s="842"/>
      <c r="BZ120" s="842"/>
      <c r="CA120" s="842">
        <v>8658802</v>
      </c>
      <c r="CB120" s="842"/>
      <c r="CC120" s="842"/>
      <c r="CD120" s="842"/>
      <c r="CE120" s="842"/>
      <c r="CF120" s="866">
        <v>69.2</v>
      </c>
      <c r="CG120" s="867"/>
      <c r="CH120" s="867"/>
      <c r="CI120" s="867"/>
      <c r="CJ120" s="867"/>
      <c r="CK120" s="868" t="s">
        <v>474</v>
      </c>
      <c r="CL120" s="852"/>
      <c r="CM120" s="852"/>
      <c r="CN120" s="852"/>
      <c r="CO120" s="853"/>
      <c r="CP120" s="872" t="s">
        <v>416</v>
      </c>
      <c r="CQ120" s="873"/>
      <c r="CR120" s="873"/>
      <c r="CS120" s="873"/>
      <c r="CT120" s="873"/>
      <c r="CU120" s="873"/>
      <c r="CV120" s="873"/>
      <c r="CW120" s="873"/>
      <c r="CX120" s="873"/>
      <c r="CY120" s="873"/>
      <c r="CZ120" s="873"/>
      <c r="DA120" s="873"/>
      <c r="DB120" s="873"/>
      <c r="DC120" s="873"/>
      <c r="DD120" s="873"/>
      <c r="DE120" s="873"/>
      <c r="DF120" s="874"/>
      <c r="DG120" s="861">
        <v>5934578</v>
      </c>
      <c r="DH120" s="842"/>
      <c r="DI120" s="842"/>
      <c r="DJ120" s="842"/>
      <c r="DK120" s="842"/>
      <c r="DL120" s="842">
        <v>5063330</v>
      </c>
      <c r="DM120" s="842"/>
      <c r="DN120" s="842"/>
      <c r="DO120" s="842"/>
      <c r="DP120" s="842"/>
      <c r="DQ120" s="842">
        <v>4377383</v>
      </c>
      <c r="DR120" s="842"/>
      <c r="DS120" s="842"/>
      <c r="DT120" s="842"/>
      <c r="DU120" s="842"/>
      <c r="DV120" s="843">
        <v>35</v>
      </c>
      <c r="DW120" s="843"/>
      <c r="DX120" s="843"/>
      <c r="DY120" s="843"/>
      <c r="DZ120" s="844"/>
    </row>
    <row r="121" spans="1:130" s="230" customFormat="1" ht="26.25" customHeight="1" x14ac:dyDescent="0.15">
      <c r="A121" s="820"/>
      <c r="B121" s="821"/>
      <c r="C121" s="863" t="s">
        <v>475</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399</v>
      </c>
      <c r="AB121" s="780"/>
      <c r="AC121" s="780"/>
      <c r="AD121" s="780"/>
      <c r="AE121" s="781"/>
      <c r="AF121" s="782" t="s">
        <v>399</v>
      </c>
      <c r="AG121" s="780"/>
      <c r="AH121" s="780"/>
      <c r="AI121" s="780"/>
      <c r="AJ121" s="781"/>
      <c r="AK121" s="782" t="s">
        <v>399</v>
      </c>
      <c r="AL121" s="780"/>
      <c r="AM121" s="780"/>
      <c r="AN121" s="780"/>
      <c r="AO121" s="781"/>
      <c r="AP121" s="824" t="s">
        <v>130</v>
      </c>
      <c r="AQ121" s="825"/>
      <c r="AR121" s="825"/>
      <c r="AS121" s="825"/>
      <c r="AT121" s="826"/>
      <c r="AU121" s="883"/>
      <c r="AV121" s="884"/>
      <c r="AW121" s="884"/>
      <c r="AX121" s="884"/>
      <c r="AY121" s="885"/>
      <c r="AZ121" s="815" t="s">
        <v>476</v>
      </c>
      <c r="BA121" s="752"/>
      <c r="BB121" s="752"/>
      <c r="BC121" s="752"/>
      <c r="BD121" s="752"/>
      <c r="BE121" s="752"/>
      <c r="BF121" s="752"/>
      <c r="BG121" s="752"/>
      <c r="BH121" s="752"/>
      <c r="BI121" s="752"/>
      <c r="BJ121" s="752"/>
      <c r="BK121" s="752"/>
      <c r="BL121" s="752"/>
      <c r="BM121" s="752"/>
      <c r="BN121" s="752"/>
      <c r="BO121" s="752"/>
      <c r="BP121" s="753"/>
      <c r="BQ121" s="816">
        <v>186952</v>
      </c>
      <c r="BR121" s="817"/>
      <c r="BS121" s="817"/>
      <c r="BT121" s="817"/>
      <c r="BU121" s="817"/>
      <c r="BV121" s="817">
        <v>210131</v>
      </c>
      <c r="BW121" s="817"/>
      <c r="BX121" s="817"/>
      <c r="BY121" s="817"/>
      <c r="BZ121" s="817"/>
      <c r="CA121" s="817">
        <v>233643</v>
      </c>
      <c r="CB121" s="817"/>
      <c r="CC121" s="817"/>
      <c r="CD121" s="817"/>
      <c r="CE121" s="817"/>
      <c r="CF121" s="875">
        <v>1.9</v>
      </c>
      <c r="CG121" s="876"/>
      <c r="CH121" s="876"/>
      <c r="CI121" s="876"/>
      <c r="CJ121" s="876"/>
      <c r="CK121" s="869"/>
      <c r="CL121" s="855"/>
      <c r="CM121" s="855"/>
      <c r="CN121" s="855"/>
      <c r="CO121" s="856"/>
      <c r="CP121" s="835" t="s">
        <v>477</v>
      </c>
      <c r="CQ121" s="836"/>
      <c r="CR121" s="836"/>
      <c r="CS121" s="836"/>
      <c r="CT121" s="836"/>
      <c r="CU121" s="836"/>
      <c r="CV121" s="836"/>
      <c r="CW121" s="836"/>
      <c r="CX121" s="836"/>
      <c r="CY121" s="836"/>
      <c r="CZ121" s="836"/>
      <c r="DA121" s="836"/>
      <c r="DB121" s="836"/>
      <c r="DC121" s="836"/>
      <c r="DD121" s="836"/>
      <c r="DE121" s="836"/>
      <c r="DF121" s="837"/>
      <c r="DG121" s="816">
        <v>4625453</v>
      </c>
      <c r="DH121" s="817"/>
      <c r="DI121" s="817"/>
      <c r="DJ121" s="817"/>
      <c r="DK121" s="817"/>
      <c r="DL121" s="817">
        <v>4192262</v>
      </c>
      <c r="DM121" s="817"/>
      <c r="DN121" s="817"/>
      <c r="DO121" s="817"/>
      <c r="DP121" s="817"/>
      <c r="DQ121" s="817">
        <v>3805489</v>
      </c>
      <c r="DR121" s="817"/>
      <c r="DS121" s="817"/>
      <c r="DT121" s="817"/>
      <c r="DU121" s="817"/>
      <c r="DV121" s="794">
        <v>30.4</v>
      </c>
      <c r="DW121" s="794"/>
      <c r="DX121" s="794"/>
      <c r="DY121" s="794"/>
      <c r="DZ121" s="795"/>
    </row>
    <row r="122" spans="1:130" s="230" customFormat="1" ht="26.25" customHeight="1" x14ac:dyDescent="0.15">
      <c r="A122" s="820"/>
      <c r="B122" s="821"/>
      <c r="C122" s="815" t="s">
        <v>458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399</v>
      </c>
      <c r="AG122" s="780"/>
      <c r="AH122" s="780"/>
      <c r="AI122" s="780"/>
      <c r="AJ122" s="781"/>
      <c r="AK122" s="782" t="s">
        <v>399</v>
      </c>
      <c r="AL122" s="780"/>
      <c r="AM122" s="780"/>
      <c r="AN122" s="780"/>
      <c r="AO122" s="781"/>
      <c r="AP122" s="824" t="s">
        <v>399</v>
      </c>
      <c r="AQ122" s="825"/>
      <c r="AR122" s="825"/>
      <c r="AS122" s="825"/>
      <c r="AT122" s="826"/>
      <c r="AU122" s="883"/>
      <c r="AV122" s="884"/>
      <c r="AW122" s="884"/>
      <c r="AX122" s="884"/>
      <c r="AY122" s="885"/>
      <c r="AZ122" s="838" t="s">
        <v>478</v>
      </c>
      <c r="BA122" s="839"/>
      <c r="BB122" s="839"/>
      <c r="BC122" s="839"/>
      <c r="BD122" s="839"/>
      <c r="BE122" s="839"/>
      <c r="BF122" s="839"/>
      <c r="BG122" s="839"/>
      <c r="BH122" s="839"/>
      <c r="BI122" s="839"/>
      <c r="BJ122" s="839"/>
      <c r="BK122" s="839"/>
      <c r="BL122" s="839"/>
      <c r="BM122" s="839"/>
      <c r="BN122" s="839"/>
      <c r="BO122" s="839"/>
      <c r="BP122" s="840"/>
      <c r="BQ122" s="879">
        <v>26618350</v>
      </c>
      <c r="BR122" s="845"/>
      <c r="BS122" s="845"/>
      <c r="BT122" s="845"/>
      <c r="BU122" s="845"/>
      <c r="BV122" s="845">
        <v>26049048</v>
      </c>
      <c r="BW122" s="845"/>
      <c r="BX122" s="845"/>
      <c r="BY122" s="845"/>
      <c r="BZ122" s="845"/>
      <c r="CA122" s="845">
        <v>24750880</v>
      </c>
      <c r="CB122" s="845"/>
      <c r="CC122" s="845"/>
      <c r="CD122" s="845"/>
      <c r="CE122" s="845"/>
      <c r="CF122" s="846">
        <v>197.8</v>
      </c>
      <c r="CG122" s="847"/>
      <c r="CH122" s="847"/>
      <c r="CI122" s="847"/>
      <c r="CJ122" s="847"/>
      <c r="CK122" s="869"/>
      <c r="CL122" s="855"/>
      <c r="CM122" s="855"/>
      <c r="CN122" s="855"/>
      <c r="CO122" s="856"/>
      <c r="CP122" s="835" t="s">
        <v>479</v>
      </c>
      <c r="CQ122" s="836"/>
      <c r="CR122" s="836"/>
      <c r="CS122" s="836"/>
      <c r="CT122" s="836"/>
      <c r="CU122" s="836"/>
      <c r="CV122" s="836"/>
      <c r="CW122" s="836"/>
      <c r="CX122" s="836"/>
      <c r="CY122" s="836"/>
      <c r="CZ122" s="836"/>
      <c r="DA122" s="836"/>
      <c r="DB122" s="836"/>
      <c r="DC122" s="836"/>
      <c r="DD122" s="836"/>
      <c r="DE122" s="836"/>
      <c r="DF122" s="837"/>
      <c r="DG122" s="816">
        <v>698389</v>
      </c>
      <c r="DH122" s="817"/>
      <c r="DI122" s="817"/>
      <c r="DJ122" s="817"/>
      <c r="DK122" s="817"/>
      <c r="DL122" s="817">
        <v>723787</v>
      </c>
      <c r="DM122" s="817"/>
      <c r="DN122" s="817"/>
      <c r="DO122" s="817"/>
      <c r="DP122" s="817"/>
      <c r="DQ122" s="817">
        <v>713786</v>
      </c>
      <c r="DR122" s="817"/>
      <c r="DS122" s="817"/>
      <c r="DT122" s="817"/>
      <c r="DU122" s="817"/>
      <c r="DV122" s="794">
        <v>5.7</v>
      </c>
      <c r="DW122" s="794"/>
      <c r="DX122" s="794"/>
      <c r="DY122" s="794"/>
      <c r="DZ122" s="795"/>
    </row>
    <row r="123" spans="1:130" s="230" customFormat="1" ht="26.25" customHeight="1" x14ac:dyDescent="0.15">
      <c r="A123" s="820"/>
      <c r="B123" s="821"/>
      <c r="C123" s="815" t="s">
        <v>464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130</v>
      </c>
      <c r="AB123" s="780"/>
      <c r="AC123" s="780"/>
      <c r="AD123" s="780"/>
      <c r="AE123" s="781"/>
      <c r="AF123" s="782" t="s">
        <v>399</v>
      </c>
      <c r="AG123" s="780"/>
      <c r="AH123" s="780"/>
      <c r="AI123" s="780"/>
      <c r="AJ123" s="781"/>
      <c r="AK123" s="782" t="s">
        <v>130</v>
      </c>
      <c r="AL123" s="780"/>
      <c r="AM123" s="780"/>
      <c r="AN123" s="780"/>
      <c r="AO123" s="781"/>
      <c r="AP123" s="824" t="s">
        <v>399</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480</v>
      </c>
      <c r="BP123" s="878"/>
      <c r="BQ123" s="832">
        <v>32312544</v>
      </c>
      <c r="BR123" s="833"/>
      <c r="BS123" s="833"/>
      <c r="BT123" s="833"/>
      <c r="BU123" s="833"/>
      <c r="BV123" s="833">
        <v>33469647</v>
      </c>
      <c r="BW123" s="833"/>
      <c r="BX123" s="833"/>
      <c r="BY123" s="833"/>
      <c r="BZ123" s="833"/>
      <c r="CA123" s="833">
        <v>33643325</v>
      </c>
      <c r="CB123" s="833"/>
      <c r="CC123" s="833"/>
      <c r="CD123" s="833"/>
      <c r="CE123" s="833"/>
      <c r="CF123" s="748"/>
      <c r="CG123" s="749"/>
      <c r="CH123" s="749"/>
      <c r="CI123" s="749"/>
      <c r="CJ123" s="834"/>
      <c r="CK123" s="869"/>
      <c r="CL123" s="855"/>
      <c r="CM123" s="855"/>
      <c r="CN123" s="855"/>
      <c r="CO123" s="856"/>
      <c r="CP123" s="835" t="s">
        <v>481</v>
      </c>
      <c r="CQ123" s="836"/>
      <c r="CR123" s="836"/>
      <c r="CS123" s="836"/>
      <c r="CT123" s="836"/>
      <c r="CU123" s="836"/>
      <c r="CV123" s="836"/>
      <c r="CW123" s="836"/>
      <c r="CX123" s="836"/>
      <c r="CY123" s="836"/>
      <c r="CZ123" s="836"/>
      <c r="DA123" s="836"/>
      <c r="DB123" s="836"/>
      <c r="DC123" s="836"/>
      <c r="DD123" s="836"/>
      <c r="DE123" s="836"/>
      <c r="DF123" s="837"/>
      <c r="DG123" s="779">
        <v>150000</v>
      </c>
      <c r="DH123" s="780"/>
      <c r="DI123" s="780"/>
      <c r="DJ123" s="780"/>
      <c r="DK123" s="781"/>
      <c r="DL123" s="782">
        <v>100000</v>
      </c>
      <c r="DM123" s="780"/>
      <c r="DN123" s="780"/>
      <c r="DO123" s="780"/>
      <c r="DP123" s="781"/>
      <c r="DQ123" s="782">
        <v>50000</v>
      </c>
      <c r="DR123" s="780"/>
      <c r="DS123" s="780"/>
      <c r="DT123" s="780"/>
      <c r="DU123" s="781"/>
      <c r="DV123" s="824">
        <v>0.4</v>
      </c>
      <c r="DW123" s="825"/>
      <c r="DX123" s="825"/>
      <c r="DY123" s="825"/>
      <c r="DZ123" s="826"/>
    </row>
    <row r="124" spans="1:130" s="230" customFormat="1" ht="26.25" customHeight="1" thickBot="1" x14ac:dyDescent="0.2">
      <c r="A124" s="820"/>
      <c r="B124" s="821"/>
      <c r="C124" s="815" t="s">
        <v>467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399</v>
      </c>
      <c r="AB124" s="780"/>
      <c r="AC124" s="780"/>
      <c r="AD124" s="780"/>
      <c r="AE124" s="781"/>
      <c r="AF124" s="782" t="s">
        <v>399</v>
      </c>
      <c r="AG124" s="780"/>
      <c r="AH124" s="780"/>
      <c r="AI124" s="780"/>
      <c r="AJ124" s="781"/>
      <c r="AK124" s="782" t="s">
        <v>399</v>
      </c>
      <c r="AL124" s="780"/>
      <c r="AM124" s="780"/>
      <c r="AN124" s="780"/>
      <c r="AO124" s="781"/>
      <c r="AP124" s="824" t="s">
        <v>399</v>
      </c>
      <c r="AQ124" s="825"/>
      <c r="AR124" s="825"/>
      <c r="AS124" s="825"/>
      <c r="AT124" s="826"/>
      <c r="AU124" s="827" t="s">
        <v>482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53.2</v>
      </c>
      <c r="BR124" s="831"/>
      <c r="BS124" s="831"/>
      <c r="BT124" s="831"/>
      <c r="BU124" s="831"/>
      <c r="BV124" s="831">
        <v>35</v>
      </c>
      <c r="BW124" s="831"/>
      <c r="BX124" s="831"/>
      <c r="BY124" s="831"/>
      <c r="BZ124" s="831"/>
      <c r="CA124" s="831">
        <v>33.5</v>
      </c>
      <c r="CB124" s="831"/>
      <c r="CC124" s="831"/>
      <c r="CD124" s="831"/>
      <c r="CE124" s="831"/>
      <c r="CF124" s="726"/>
      <c r="CG124" s="727"/>
      <c r="CH124" s="727"/>
      <c r="CI124" s="727"/>
      <c r="CJ124" s="862"/>
      <c r="CK124" s="870"/>
      <c r="CL124" s="870"/>
      <c r="CM124" s="870"/>
      <c r="CN124" s="870"/>
      <c r="CO124" s="871"/>
      <c r="CP124" s="835" t="s">
        <v>483</v>
      </c>
      <c r="CQ124" s="836"/>
      <c r="CR124" s="836"/>
      <c r="CS124" s="836"/>
      <c r="CT124" s="836"/>
      <c r="CU124" s="836"/>
      <c r="CV124" s="836"/>
      <c r="CW124" s="836"/>
      <c r="CX124" s="836"/>
      <c r="CY124" s="836"/>
      <c r="CZ124" s="836"/>
      <c r="DA124" s="836"/>
      <c r="DB124" s="836"/>
      <c r="DC124" s="836"/>
      <c r="DD124" s="836"/>
      <c r="DE124" s="836"/>
      <c r="DF124" s="837"/>
      <c r="DG124" s="763" t="s">
        <v>399</v>
      </c>
      <c r="DH124" s="764"/>
      <c r="DI124" s="764"/>
      <c r="DJ124" s="764"/>
      <c r="DK124" s="765"/>
      <c r="DL124" s="766" t="s">
        <v>130</v>
      </c>
      <c r="DM124" s="764"/>
      <c r="DN124" s="764"/>
      <c r="DO124" s="764"/>
      <c r="DP124" s="765"/>
      <c r="DQ124" s="766" t="s">
        <v>399</v>
      </c>
      <c r="DR124" s="764"/>
      <c r="DS124" s="764"/>
      <c r="DT124" s="764"/>
      <c r="DU124" s="765"/>
      <c r="DV124" s="848" t="s">
        <v>130</v>
      </c>
      <c r="DW124" s="849"/>
      <c r="DX124" s="849"/>
      <c r="DY124" s="849"/>
      <c r="DZ124" s="850"/>
    </row>
    <row r="125" spans="1:130" s="230" customFormat="1" ht="26.25" customHeight="1" x14ac:dyDescent="0.15">
      <c r="A125" s="820"/>
      <c r="B125" s="821"/>
      <c r="C125" s="815" t="s">
        <v>469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399</v>
      </c>
      <c r="AG125" s="780"/>
      <c r="AH125" s="780"/>
      <c r="AI125" s="780"/>
      <c r="AJ125" s="781"/>
      <c r="AK125" s="782" t="s">
        <v>130</v>
      </c>
      <c r="AL125" s="780"/>
      <c r="AM125" s="780"/>
      <c r="AN125" s="780"/>
      <c r="AO125" s="781"/>
      <c r="AP125" s="824" t="s">
        <v>399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484</v>
      </c>
      <c r="CL125" s="852"/>
      <c r="CM125" s="852"/>
      <c r="CN125" s="852"/>
      <c r="CO125" s="853"/>
      <c r="CP125" s="860" t="s">
        <v>485</v>
      </c>
      <c r="CQ125" s="808"/>
      <c r="CR125" s="808"/>
      <c r="CS125" s="808"/>
      <c r="CT125" s="808"/>
      <c r="CU125" s="808"/>
      <c r="CV125" s="808"/>
      <c r="CW125" s="808"/>
      <c r="CX125" s="808"/>
      <c r="CY125" s="808"/>
      <c r="CZ125" s="808"/>
      <c r="DA125" s="808"/>
      <c r="DB125" s="808"/>
      <c r="DC125" s="808"/>
      <c r="DD125" s="808"/>
      <c r="DE125" s="808"/>
      <c r="DF125" s="809"/>
      <c r="DG125" s="861" t="s">
        <v>399</v>
      </c>
      <c r="DH125" s="842"/>
      <c r="DI125" s="842"/>
      <c r="DJ125" s="842"/>
      <c r="DK125" s="842"/>
      <c r="DL125" s="842" t="s">
        <v>130</v>
      </c>
      <c r="DM125" s="842"/>
      <c r="DN125" s="842"/>
      <c r="DO125" s="842"/>
      <c r="DP125" s="842"/>
      <c r="DQ125" s="842" t="s">
        <v>399</v>
      </c>
      <c r="DR125" s="842"/>
      <c r="DS125" s="842"/>
      <c r="DT125" s="842"/>
      <c r="DU125" s="842"/>
      <c r="DV125" s="843" t="s">
        <v>399</v>
      </c>
      <c r="DW125" s="843"/>
      <c r="DX125" s="843"/>
      <c r="DY125" s="843"/>
      <c r="DZ125" s="844"/>
    </row>
    <row r="126" spans="1:130" s="230" customFormat="1" ht="26.25" customHeight="1" thickBot="1" x14ac:dyDescent="0.2">
      <c r="A126" s="820"/>
      <c r="B126" s="821"/>
      <c r="C126" s="815" t="s">
        <v>471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130</v>
      </c>
      <c r="AB126" s="780"/>
      <c r="AC126" s="780"/>
      <c r="AD126" s="780"/>
      <c r="AE126" s="781"/>
      <c r="AF126" s="782" t="s">
        <v>399</v>
      </c>
      <c r="AG126" s="780"/>
      <c r="AH126" s="780"/>
      <c r="AI126" s="780"/>
      <c r="AJ126" s="781"/>
      <c r="AK126" s="782" t="s">
        <v>130</v>
      </c>
      <c r="AL126" s="780"/>
      <c r="AM126" s="780"/>
      <c r="AN126" s="780"/>
      <c r="AO126" s="781"/>
      <c r="AP126" s="824" t="s">
        <v>399</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486</v>
      </c>
      <c r="CQ126" s="752"/>
      <c r="CR126" s="752"/>
      <c r="CS126" s="752"/>
      <c r="CT126" s="752"/>
      <c r="CU126" s="752"/>
      <c r="CV126" s="752"/>
      <c r="CW126" s="752"/>
      <c r="CX126" s="752"/>
      <c r="CY126" s="752"/>
      <c r="CZ126" s="752"/>
      <c r="DA126" s="752"/>
      <c r="DB126" s="752"/>
      <c r="DC126" s="752"/>
      <c r="DD126" s="752"/>
      <c r="DE126" s="752"/>
      <c r="DF126" s="753"/>
      <c r="DG126" s="816">
        <v>121802</v>
      </c>
      <c r="DH126" s="817"/>
      <c r="DI126" s="817"/>
      <c r="DJ126" s="817"/>
      <c r="DK126" s="817"/>
      <c r="DL126" s="817">
        <v>95690</v>
      </c>
      <c r="DM126" s="817"/>
      <c r="DN126" s="817"/>
      <c r="DO126" s="817"/>
      <c r="DP126" s="817"/>
      <c r="DQ126" s="817">
        <v>83679</v>
      </c>
      <c r="DR126" s="817"/>
      <c r="DS126" s="817"/>
      <c r="DT126" s="817"/>
      <c r="DU126" s="817"/>
      <c r="DV126" s="794">
        <v>0.7</v>
      </c>
      <c r="DW126" s="794"/>
      <c r="DX126" s="794"/>
      <c r="DY126" s="794"/>
      <c r="DZ126" s="795"/>
    </row>
    <row r="127" spans="1:130" s="230" customFormat="1" ht="26.25" customHeight="1" x14ac:dyDescent="0.15">
      <c r="A127" s="822"/>
      <c r="B127" s="823"/>
      <c r="C127" s="838" t="s">
        <v>487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399</v>
      </c>
      <c r="AB127" s="780"/>
      <c r="AC127" s="780"/>
      <c r="AD127" s="780"/>
      <c r="AE127" s="781"/>
      <c r="AF127" s="782" t="s">
        <v>130</v>
      </c>
      <c r="AG127" s="780"/>
      <c r="AH127" s="780"/>
      <c r="AI127" s="780"/>
      <c r="AJ127" s="781"/>
      <c r="AK127" s="782" t="s">
        <v>399</v>
      </c>
      <c r="AL127" s="780"/>
      <c r="AM127" s="780"/>
      <c r="AN127" s="780"/>
      <c r="AO127" s="781"/>
      <c r="AP127" s="824" t="s">
        <v>130</v>
      </c>
      <c r="AQ127" s="825"/>
      <c r="AR127" s="825"/>
      <c r="AS127" s="825"/>
      <c r="AT127" s="826"/>
      <c r="AU127" s="232"/>
      <c r="AV127" s="232"/>
      <c r="AW127" s="232"/>
      <c r="AX127" s="841" t="s">
        <v>488</v>
      </c>
      <c r="AY127" s="812"/>
      <c r="AZ127" s="812"/>
      <c r="BA127" s="812"/>
      <c r="BB127" s="812"/>
      <c r="BC127" s="812"/>
      <c r="BD127" s="812"/>
      <c r="BE127" s="813"/>
      <c r="BF127" s="811" t="s">
        <v>489</v>
      </c>
      <c r="BG127" s="812"/>
      <c r="BH127" s="812"/>
      <c r="BI127" s="812"/>
      <c r="BJ127" s="812"/>
      <c r="BK127" s="812"/>
      <c r="BL127" s="813"/>
      <c r="BM127" s="811" t="s">
        <v>490</v>
      </c>
      <c r="BN127" s="812"/>
      <c r="BO127" s="812"/>
      <c r="BP127" s="812"/>
      <c r="BQ127" s="812"/>
      <c r="BR127" s="812"/>
      <c r="BS127" s="813"/>
      <c r="BT127" s="811" t="s">
        <v>491</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492</v>
      </c>
      <c r="CQ127" s="752"/>
      <c r="CR127" s="752"/>
      <c r="CS127" s="752"/>
      <c r="CT127" s="752"/>
      <c r="CU127" s="752"/>
      <c r="CV127" s="752"/>
      <c r="CW127" s="752"/>
      <c r="CX127" s="752"/>
      <c r="CY127" s="752"/>
      <c r="CZ127" s="752"/>
      <c r="DA127" s="752"/>
      <c r="DB127" s="752"/>
      <c r="DC127" s="752"/>
      <c r="DD127" s="752"/>
      <c r="DE127" s="752"/>
      <c r="DF127" s="753"/>
      <c r="DG127" s="816" t="s">
        <v>399</v>
      </c>
      <c r="DH127" s="817"/>
      <c r="DI127" s="817"/>
      <c r="DJ127" s="817"/>
      <c r="DK127" s="817"/>
      <c r="DL127" s="817" t="s">
        <v>130</v>
      </c>
      <c r="DM127" s="817"/>
      <c r="DN127" s="817"/>
      <c r="DO127" s="817"/>
      <c r="DP127" s="817"/>
      <c r="DQ127" s="817" t="s">
        <v>130</v>
      </c>
      <c r="DR127" s="817"/>
      <c r="DS127" s="817"/>
      <c r="DT127" s="817"/>
      <c r="DU127" s="817"/>
      <c r="DV127" s="794" t="s">
        <v>130</v>
      </c>
      <c r="DW127" s="794"/>
      <c r="DX127" s="794"/>
      <c r="DY127" s="794"/>
      <c r="DZ127" s="795"/>
    </row>
    <row r="128" spans="1:130" s="230" customFormat="1" ht="26.25" customHeight="1" thickBot="1" x14ac:dyDescent="0.2">
      <c r="A128" s="796" t="s">
        <v>493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494</v>
      </c>
      <c r="X128" s="798"/>
      <c r="Y128" s="798"/>
      <c r="Z128" s="799"/>
      <c r="AA128" s="800">
        <v>9347</v>
      </c>
      <c r="AB128" s="801"/>
      <c r="AC128" s="801"/>
      <c r="AD128" s="801"/>
      <c r="AE128" s="802"/>
      <c r="AF128" s="803">
        <v>5135</v>
      </c>
      <c r="AG128" s="801"/>
      <c r="AH128" s="801"/>
      <c r="AI128" s="801"/>
      <c r="AJ128" s="802"/>
      <c r="AK128" s="803">
        <v>6093</v>
      </c>
      <c r="AL128" s="801"/>
      <c r="AM128" s="801"/>
      <c r="AN128" s="801"/>
      <c r="AO128" s="802"/>
      <c r="AP128" s="804"/>
      <c r="AQ128" s="805"/>
      <c r="AR128" s="805"/>
      <c r="AS128" s="805"/>
      <c r="AT128" s="806"/>
      <c r="AU128" s="232"/>
      <c r="AV128" s="232"/>
      <c r="AW128" s="232"/>
      <c r="AX128" s="807" t="s">
        <v>495</v>
      </c>
      <c r="AY128" s="808"/>
      <c r="AZ128" s="808"/>
      <c r="BA128" s="808"/>
      <c r="BB128" s="808"/>
      <c r="BC128" s="808"/>
      <c r="BD128" s="808"/>
      <c r="BE128" s="809"/>
      <c r="BF128" s="786" t="s">
        <v>399</v>
      </c>
      <c r="BG128" s="787"/>
      <c r="BH128" s="787"/>
      <c r="BI128" s="787"/>
      <c r="BJ128" s="787"/>
      <c r="BK128" s="787"/>
      <c r="BL128" s="810"/>
      <c r="BM128" s="786">
        <v>12.8</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496</v>
      </c>
      <c r="CQ128" s="730"/>
      <c r="CR128" s="730"/>
      <c r="CS128" s="730"/>
      <c r="CT128" s="730"/>
      <c r="CU128" s="730"/>
      <c r="CV128" s="730"/>
      <c r="CW128" s="730"/>
      <c r="CX128" s="730"/>
      <c r="CY128" s="730"/>
      <c r="CZ128" s="730"/>
      <c r="DA128" s="730"/>
      <c r="DB128" s="730"/>
      <c r="DC128" s="730"/>
      <c r="DD128" s="730"/>
      <c r="DE128" s="730"/>
      <c r="DF128" s="731"/>
      <c r="DG128" s="790" t="s">
        <v>399</v>
      </c>
      <c r="DH128" s="791"/>
      <c r="DI128" s="791"/>
      <c r="DJ128" s="791"/>
      <c r="DK128" s="791"/>
      <c r="DL128" s="791" t="s">
        <v>130</v>
      </c>
      <c r="DM128" s="791"/>
      <c r="DN128" s="791"/>
      <c r="DO128" s="791"/>
      <c r="DP128" s="791"/>
      <c r="DQ128" s="791" t="s">
        <v>130</v>
      </c>
      <c r="DR128" s="791"/>
      <c r="DS128" s="791"/>
      <c r="DT128" s="791"/>
      <c r="DU128" s="791"/>
      <c r="DV128" s="792" t="s">
        <v>497</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498</v>
      </c>
      <c r="X129" s="777"/>
      <c r="Y129" s="777"/>
      <c r="Z129" s="778"/>
      <c r="AA129" s="779">
        <v>14777086</v>
      </c>
      <c r="AB129" s="780"/>
      <c r="AC129" s="780"/>
      <c r="AD129" s="780"/>
      <c r="AE129" s="781"/>
      <c r="AF129" s="782">
        <v>15354627</v>
      </c>
      <c r="AG129" s="780"/>
      <c r="AH129" s="780"/>
      <c r="AI129" s="780"/>
      <c r="AJ129" s="781"/>
      <c r="AK129" s="782">
        <v>14713744</v>
      </c>
      <c r="AL129" s="780"/>
      <c r="AM129" s="780"/>
      <c r="AN129" s="780"/>
      <c r="AO129" s="781"/>
      <c r="AP129" s="783"/>
      <c r="AQ129" s="784"/>
      <c r="AR129" s="784"/>
      <c r="AS129" s="784"/>
      <c r="AT129" s="785"/>
      <c r="AU129" s="233"/>
      <c r="AV129" s="233"/>
      <c r="AW129" s="233"/>
      <c r="AX129" s="751" t="s">
        <v>499</v>
      </c>
      <c r="AY129" s="752"/>
      <c r="AZ129" s="752"/>
      <c r="BA129" s="752"/>
      <c r="BB129" s="752"/>
      <c r="BC129" s="752"/>
      <c r="BD129" s="752"/>
      <c r="BE129" s="753"/>
      <c r="BF129" s="770" t="s">
        <v>500</v>
      </c>
      <c r="BG129" s="771"/>
      <c r="BH129" s="771"/>
      <c r="BI129" s="771"/>
      <c r="BJ129" s="771"/>
      <c r="BK129" s="771"/>
      <c r="BL129" s="772"/>
      <c r="BM129" s="770">
        <v>17.8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502</v>
      </c>
      <c r="X130" s="777"/>
      <c r="Y130" s="777"/>
      <c r="Z130" s="778"/>
      <c r="AA130" s="779">
        <v>2163751</v>
      </c>
      <c r="AB130" s="780"/>
      <c r="AC130" s="780"/>
      <c r="AD130" s="780"/>
      <c r="AE130" s="781"/>
      <c r="AF130" s="782">
        <v>2179130</v>
      </c>
      <c r="AG130" s="780"/>
      <c r="AH130" s="780"/>
      <c r="AI130" s="780"/>
      <c r="AJ130" s="781"/>
      <c r="AK130" s="782">
        <v>2202634</v>
      </c>
      <c r="AL130" s="780"/>
      <c r="AM130" s="780"/>
      <c r="AN130" s="780"/>
      <c r="AO130" s="781"/>
      <c r="AP130" s="783"/>
      <c r="AQ130" s="784"/>
      <c r="AR130" s="784"/>
      <c r="AS130" s="784"/>
      <c r="AT130" s="785"/>
      <c r="AU130" s="233"/>
      <c r="AV130" s="233"/>
      <c r="AW130" s="233"/>
      <c r="AX130" s="751" t="s">
        <v>503</v>
      </c>
      <c r="AY130" s="752"/>
      <c r="AZ130" s="752"/>
      <c r="BA130" s="752"/>
      <c r="BB130" s="752"/>
      <c r="BC130" s="752"/>
      <c r="BD130" s="752"/>
      <c r="BE130" s="753"/>
      <c r="BF130" s="754">
        <v>8.5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504</v>
      </c>
      <c r="X131" s="761"/>
      <c r="Y131" s="761"/>
      <c r="Z131" s="762"/>
      <c r="AA131" s="763">
        <v>12613335</v>
      </c>
      <c r="AB131" s="764"/>
      <c r="AC131" s="764"/>
      <c r="AD131" s="764"/>
      <c r="AE131" s="765"/>
      <c r="AF131" s="766">
        <v>13175497</v>
      </c>
      <c r="AG131" s="764"/>
      <c r="AH131" s="764"/>
      <c r="AI131" s="764"/>
      <c r="AJ131" s="765"/>
      <c r="AK131" s="766">
        <v>12511110</v>
      </c>
      <c r="AL131" s="764"/>
      <c r="AM131" s="764"/>
      <c r="AN131" s="764"/>
      <c r="AO131" s="765"/>
      <c r="AP131" s="767"/>
      <c r="AQ131" s="768"/>
      <c r="AR131" s="768"/>
      <c r="AS131" s="768"/>
      <c r="AT131" s="769"/>
      <c r="AU131" s="233"/>
      <c r="AV131" s="233"/>
      <c r="AW131" s="233"/>
      <c r="AX131" s="729" t="s">
        <v>505</v>
      </c>
      <c r="AY131" s="730"/>
      <c r="AZ131" s="730"/>
      <c r="BA131" s="730"/>
      <c r="BB131" s="730"/>
      <c r="BC131" s="730"/>
      <c r="BD131" s="730"/>
      <c r="BE131" s="731"/>
      <c r="BF131" s="732">
        <v>33.5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507</v>
      </c>
      <c r="W132" s="742"/>
      <c r="X132" s="742"/>
      <c r="Y132" s="742"/>
      <c r="Z132" s="743"/>
      <c r="AA132" s="744">
        <v>9.1222424520000001</v>
      </c>
      <c r="AB132" s="745"/>
      <c r="AC132" s="745"/>
      <c r="AD132" s="745"/>
      <c r="AE132" s="746"/>
      <c r="AF132" s="747">
        <v>8.2422090039999993</v>
      </c>
      <c r="AG132" s="745"/>
      <c r="AH132" s="745"/>
      <c r="AI132" s="745"/>
      <c r="AJ132" s="746"/>
      <c r="AK132" s="747">
        <v>8.1502840279999997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508</v>
      </c>
      <c r="W133" s="721"/>
      <c r="X133" s="721"/>
      <c r="Y133" s="721"/>
      <c r="Z133" s="722"/>
      <c r="AA133" s="723">
        <v>12.3</v>
      </c>
      <c r="AB133" s="724"/>
      <c r="AC133" s="724"/>
      <c r="AD133" s="724"/>
      <c r="AE133" s="725"/>
      <c r="AF133" s="723">
        <v>9.6</v>
      </c>
      <c r="AG133" s="724"/>
      <c r="AH133" s="724"/>
      <c r="AI133" s="724"/>
      <c r="AJ133" s="725"/>
      <c r="AK133" s="723">
        <v>8.5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D3Y6aJDuDwHJ97VB4cApPo5cFhdHgVLpkq5+YdKj4FDYjK0qxb4YMRfQ3Sp/zRN4z8Vu9hvRxpA0CiYAdvK2w==" saltValue="fI9ERMqjEWti+kYjstHcQ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7DD06-6256-4798-A4A5-62D9D09D7A65}">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I9aEmmTs+hevK0SpY6eToUTwDLIIjhrYN17x4+0MUWJ4KbzjC+ZEizrjSWtI/tMW5p3H6lHXY4ZrmWmPl84B+g==" saltValue="SI2RjKhjS93bmswzIT3L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1"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QX6JJms1gKk8EBiAiNXi7xxbv8wv4klgc8Bb8DkMGH9GMESix48Cu1mIIH4s/MpBLLFvzo1g6G3WUeuIf563A==" saltValue="rj2anT98AQ/47gVO2vmVA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AK13" sqref="AK13:AN13"/>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512</v>
      </c>
      <c r="AP7" s="272"/>
      <c r="AQ7" s="273" t="s">
        <v>513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514</v>
      </c>
      <c r="AQ8" s="279" t="s">
        <v>515</v>
      </c>
      <c r="AR8" s="280" t="s">
        <v>516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517</v>
      </c>
      <c r="AL9" s="1131"/>
      <c r="AM9" s="1131"/>
      <c r="AN9" s="1132"/>
      <c r="AO9" s="281">
        <v>4024755</v>
      </c>
      <c r="AP9" s="281">
        <v>76341</v>
      </c>
      <c r="AQ9" s="282">
        <v>73449</v>
      </c>
      <c r="AR9" s="283">
        <v>3.9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518</v>
      </c>
      <c r="AL10" s="1131"/>
      <c r="AM10" s="1131"/>
      <c r="AN10" s="1132"/>
      <c r="AO10" s="284">
        <v>776475</v>
      </c>
      <c r="AP10" s="284">
        <v>14728</v>
      </c>
      <c r="AQ10" s="285">
        <v>5917</v>
      </c>
      <c r="AR10" s="286">
        <v>148.9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519</v>
      </c>
      <c r="AL11" s="1131"/>
      <c r="AM11" s="1131"/>
      <c r="AN11" s="1132"/>
      <c r="AO11" s="284">
        <v>41861</v>
      </c>
      <c r="AP11" s="284">
        <v>794</v>
      </c>
      <c r="AQ11" s="285">
        <v>1123</v>
      </c>
      <c r="AR11" s="286">
        <v>-29.3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520</v>
      </c>
      <c r="AL12" s="1131"/>
      <c r="AM12" s="1131"/>
      <c r="AN12" s="1132"/>
      <c r="AO12" s="284" t="s">
        <v>521</v>
      </c>
      <c r="AP12" s="284" t="s">
        <v>521</v>
      </c>
      <c r="AQ12" s="285">
        <v>9</v>
      </c>
      <c r="AR12" s="286" t="s">
        <v>521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522</v>
      </c>
      <c r="AL13" s="1131"/>
      <c r="AM13" s="1131"/>
      <c r="AN13" s="1132"/>
      <c r="AO13" s="284">
        <v>144459</v>
      </c>
      <c r="AP13" s="284">
        <v>2740</v>
      </c>
      <c r="AQ13" s="285">
        <v>2374</v>
      </c>
      <c r="AR13" s="286">
        <v>15.4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523</v>
      </c>
      <c r="AL14" s="1131"/>
      <c r="AM14" s="1131"/>
      <c r="AN14" s="1132"/>
      <c r="AO14" s="284">
        <v>49028</v>
      </c>
      <c r="AP14" s="284">
        <v>930</v>
      </c>
      <c r="AQ14" s="285">
        <v>1666</v>
      </c>
      <c r="AR14" s="286">
        <v>-44.2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524</v>
      </c>
      <c r="AL15" s="1134"/>
      <c r="AM15" s="1134"/>
      <c r="AN15" s="1135"/>
      <c r="AO15" s="284">
        <v>-204592</v>
      </c>
      <c r="AP15" s="284">
        <v>-3881</v>
      </c>
      <c r="AQ15" s="285">
        <v>-4765</v>
      </c>
      <c r="AR15" s="286">
        <v>-18.600000000000001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4831986</v>
      </c>
      <c r="AP16" s="284">
        <v>91652</v>
      </c>
      <c r="AQ16" s="285">
        <v>79774</v>
      </c>
      <c r="AR16" s="286">
        <v>14.9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529</v>
      </c>
      <c r="AL21" s="1137"/>
      <c r="AM21" s="1137"/>
      <c r="AN21" s="1138"/>
      <c r="AO21" s="297">
        <v>7.72</v>
      </c>
      <c r="AP21" s="298">
        <v>7.58</v>
      </c>
      <c r="AQ21" s="299">
        <v>0.14000000000000001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530</v>
      </c>
      <c r="AL22" s="1137"/>
      <c r="AM22" s="1137"/>
      <c r="AN22" s="1138"/>
      <c r="AO22" s="302">
        <v>98</v>
      </c>
      <c r="AP22" s="303">
        <v>98.4</v>
      </c>
      <c r="AQ22" s="304">
        <v>-0.4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512</v>
      </c>
      <c r="AP30" s="272"/>
      <c r="AQ30" s="273" t="s">
        <v>513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514</v>
      </c>
      <c r="AQ31" s="279" t="s">
        <v>515</v>
      </c>
      <c r="AR31" s="280" t="s">
        <v>516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534</v>
      </c>
      <c r="AL32" s="1121"/>
      <c r="AM32" s="1121"/>
      <c r="AN32" s="1122"/>
      <c r="AO32" s="312">
        <v>1863377</v>
      </c>
      <c r="AP32" s="312">
        <v>35344</v>
      </c>
      <c r="AQ32" s="313">
        <v>42324</v>
      </c>
      <c r="AR32" s="314">
        <v>-16.5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535</v>
      </c>
      <c r="AL33" s="1121"/>
      <c r="AM33" s="1121"/>
      <c r="AN33" s="1122"/>
      <c r="AO33" s="312" t="s">
        <v>521</v>
      </c>
      <c r="AP33" s="312" t="s">
        <v>521</v>
      </c>
      <c r="AQ33" s="313" t="s">
        <v>521</v>
      </c>
      <c r="AR33" s="314" t="s">
        <v>521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536</v>
      </c>
      <c r="AL34" s="1121"/>
      <c r="AM34" s="1121"/>
      <c r="AN34" s="1122"/>
      <c r="AO34" s="312" t="s">
        <v>521</v>
      </c>
      <c r="AP34" s="312" t="s">
        <v>521</v>
      </c>
      <c r="AQ34" s="313">
        <v>47</v>
      </c>
      <c r="AR34" s="314" t="s">
        <v>521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537</v>
      </c>
      <c r="AL35" s="1121"/>
      <c r="AM35" s="1121"/>
      <c r="AN35" s="1122"/>
      <c r="AO35" s="312">
        <v>1065418</v>
      </c>
      <c r="AP35" s="312">
        <v>20209</v>
      </c>
      <c r="AQ35" s="313">
        <v>12192</v>
      </c>
      <c r="AR35" s="314">
        <v>65.8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538</v>
      </c>
      <c r="AL36" s="1121"/>
      <c r="AM36" s="1121"/>
      <c r="AN36" s="1122"/>
      <c r="AO36" s="312">
        <v>299623</v>
      </c>
      <c r="AP36" s="312">
        <v>5683</v>
      </c>
      <c r="AQ36" s="313">
        <v>2056</v>
      </c>
      <c r="AR36" s="314">
        <v>176.4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539</v>
      </c>
      <c r="AL37" s="1121"/>
      <c r="AM37" s="1121"/>
      <c r="AN37" s="1122"/>
      <c r="AO37" s="312" t="s">
        <v>521</v>
      </c>
      <c r="AP37" s="312" t="s">
        <v>521</v>
      </c>
      <c r="AQ37" s="313">
        <v>621</v>
      </c>
      <c r="AR37" s="314" t="s">
        <v>521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540</v>
      </c>
      <c r="AL38" s="1124"/>
      <c r="AM38" s="1124"/>
      <c r="AN38" s="1125"/>
      <c r="AO38" s="315" t="s">
        <v>521</v>
      </c>
      <c r="AP38" s="315" t="s">
        <v>521</v>
      </c>
      <c r="AQ38" s="316">
        <v>1</v>
      </c>
      <c r="AR38" s="304" t="s">
        <v>521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541</v>
      </c>
      <c r="AL39" s="1124"/>
      <c r="AM39" s="1124"/>
      <c r="AN39" s="1125"/>
      <c r="AO39" s="312">
        <v>-6093</v>
      </c>
      <c r="AP39" s="312">
        <v>-116</v>
      </c>
      <c r="AQ39" s="313">
        <v>-5206</v>
      </c>
      <c r="AR39" s="314">
        <v>-97.8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542</v>
      </c>
      <c r="AL40" s="1121"/>
      <c r="AM40" s="1121"/>
      <c r="AN40" s="1122"/>
      <c r="AO40" s="312">
        <v>-2202634</v>
      </c>
      <c r="AP40" s="312">
        <v>-41779</v>
      </c>
      <c r="AQ40" s="313">
        <v>-36761</v>
      </c>
      <c r="AR40" s="314">
        <v>13.7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307</v>
      </c>
      <c r="AL41" s="1127"/>
      <c r="AM41" s="1127"/>
      <c r="AN41" s="1128"/>
      <c r="AO41" s="312">
        <v>1019691</v>
      </c>
      <c r="AP41" s="312">
        <v>19341</v>
      </c>
      <c r="AQ41" s="313">
        <v>15273</v>
      </c>
      <c r="AR41" s="314">
        <v>26.6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512</v>
      </c>
      <c r="AN49" s="1115" t="s">
        <v>546</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547</v>
      </c>
      <c r="AO50" s="329" t="s">
        <v>548</v>
      </c>
      <c r="AP50" s="330" t="s">
        <v>549</v>
      </c>
      <c r="AQ50" s="331" t="s">
        <v>550</v>
      </c>
      <c r="AR50" s="332" t="s">
        <v>551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1671766</v>
      </c>
      <c r="AN51" s="334">
        <v>30350</v>
      </c>
      <c r="AO51" s="335">
        <v>-34.4</v>
      </c>
      <c r="AP51" s="336">
        <v>54684</v>
      </c>
      <c r="AQ51" s="337">
        <v>1.1000000000000001</v>
      </c>
      <c r="AR51" s="338">
        <v>-35.5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1081524</v>
      </c>
      <c r="AN52" s="342">
        <v>19634</v>
      </c>
      <c r="AO52" s="343">
        <v>-21.1</v>
      </c>
      <c r="AP52" s="344">
        <v>32829</v>
      </c>
      <c r="AQ52" s="345">
        <v>7.2</v>
      </c>
      <c r="AR52" s="346">
        <v>-28.3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2064312</v>
      </c>
      <c r="AN53" s="334">
        <v>37822</v>
      </c>
      <c r="AO53" s="335">
        <v>24.6</v>
      </c>
      <c r="AP53" s="336">
        <v>62383</v>
      </c>
      <c r="AQ53" s="337">
        <v>14.1</v>
      </c>
      <c r="AR53" s="338">
        <v>10.5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954574</v>
      </c>
      <c r="AN54" s="342">
        <v>17489</v>
      </c>
      <c r="AO54" s="343">
        <v>-10.9</v>
      </c>
      <c r="AP54" s="344">
        <v>35325</v>
      </c>
      <c r="AQ54" s="345">
        <v>7.6</v>
      </c>
      <c r="AR54" s="346">
        <v>-18.5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2764121</v>
      </c>
      <c r="AN55" s="334">
        <v>51237</v>
      </c>
      <c r="AO55" s="335">
        <v>35.5</v>
      </c>
      <c r="AP55" s="336">
        <v>63812</v>
      </c>
      <c r="AQ55" s="337">
        <v>2.2999999999999998</v>
      </c>
      <c r="AR55" s="338">
        <v>33.200000000000003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1003469</v>
      </c>
      <c r="AN56" s="342">
        <v>18601</v>
      </c>
      <c r="AO56" s="343">
        <v>6.4</v>
      </c>
      <c r="AP56" s="344">
        <v>33848</v>
      </c>
      <c r="AQ56" s="345">
        <v>-4.2</v>
      </c>
      <c r="AR56" s="346">
        <v>10.6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3623306</v>
      </c>
      <c r="AN57" s="334">
        <v>67934</v>
      </c>
      <c r="AO57" s="335">
        <v>32.6</v>
      </c>
      <c r="AP57" s="336">
        <v>54225</v>
      </c>
      <c r="AQ57" s="337">
        <v>-15</v>
      </c>
      <c r="AR57" s="338">
        <v>47.6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1822748</v>
      </c>
      <c r="AN58" s="342">
        <v>34175</v>
      </c>
      <c r="AO58" s="343">
        <v>83.7</v>
      </c>
      <c r="AP58" s="344">
        <v>27337</v>
      </c>
      <c r="AQ58" s="345">
        <v>-19.2</v>
      </c>
      <c r="AR58" s="346">
        <v>102.9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3244796</v>
      </c>
      <c r="AN59" s="334">
        <v>61547</v>
      </c>
      <c r="AO59" s="335">
        <v>-9.4</v>
      </c>
      <c r="AP59" s="336">
        <v>54016</v>
      </c>
      <c r="AQ59" s="337">
        <v>-0.4</v>
      </c>
      <c r="AR59" s="338">
        <v>-9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930826</v>
      </c>
      <c r="AN60" s="342">
        <v>17656</v>
      </c>
      <c r="AO60" s="343">
        <v>-48.3</v>
      </c>
      <c r="AP60" s="344">
        <v>28078</v>
      </c>
      <c r="AQ60" s="345">
        <v>2.7</v>
      </c>
      <c r="AR60" s="346">
        <v>-51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2673660</v>
      </c>
      <c r="AN61" s="349">
        <v>49778</v>
      </c>
      <c r="AO61" s="350">
        <v>9.8000000000000007</v>
      </c>
      <c r="AP61" s="351">
        <v>57824</v>
      </c>
      <c r="AQ61" s="352">
        <v>0.4</v>
      </c>
      <c r="AR61" s="338">
        <v>9.4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1158628</v>
      </c>
      <c r="AN62" s="342">
        <v>21511</v>
      </c>
      <c r="AO62" s="343">
        <v>2</v>
      </c>
      <c r="AP62" s="344">
        <v>31483</v>
      </c>
      <c r="AQ62" s="345">
        <v>-1.2</v>
      </c>
      <c r="AR62" s="346">
        <v>3.2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x0yxfCUbiFSoDhMgFy77FGnebSK41IUbiJAPWtRyczd+HCDgpV9V3k0XuG0vtx6dDCjpyTdFctsBilWZoIN98w==" saltValue="6rpYELqbbQYFg5Tvp74cg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2"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560</v>
      </c>
    </row>
    <row r="121" spans="125:125" ht="13.5" hidden="1" customHeight="1" x14ac:dyDescent="0.15">
      <c r="DU121" s="259"/>
    </row>
  </sheetData>
  <sheetProtection algorithmName="SHA-512" hashValue="HD4Ik3zhvPrF8gQLilqmVaJOczLSDNtDu66D0lziCGmxrX7LuFE93drJIXOrWPH4pMyDXPV1u484xICb7w5Kpg==" saltValue="IjF5A5b0VS6+WWDXXrb1B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561</v>
      </c>
    </row>
  </sheetData>
  <sheetProtection algorithmName="SHA-512" hashValue="TCZ54NsqY5F+M/V0UO1VllPxVeEdRd6dUqPQz2afMJsUvK9GsLJoA1x12DDxJsfyI2fr5X0ZikzCyepbatXU1Q==" saltValue="hVw7ajUpoqyn+yDhKsxD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39" t="s">
        <v>3</v>
      </c>
      <c r="D47" s="1139"/>
      <c r="E47" s="1140"/>
      <c r="F47" s="11">
        <v>10.97</v>
      </c>
      <c r="G47" s="12">
        <v>9.42</v>
      </c>
      <c r="H47" s="12">
        <v>10.06</v>
      </c>
      <c r="I47" s="12">
        <v>14.8</v>
      </c>
      <c r="J47" s="13">
        <v>18.760000000000002</v>
      </c>
    </row>
    <row r="48" spans="2:10" ht="57.75" customHeight="1" x14ac:dyDescent="0.15">
      <c r="B48" s="14"/>
      <c r="C48" s="1141" t="s">
        <v>4</v>
      </c>
      <c r="D48" s="1141"/>
      <c r="E48" s="1142"/>
      <c r="F48" s="15">
        <v>2.35</v>
      </c>
      <c r="G48" s="16">
        <v>1.5</v>
      </c>
      <c r="H48" s="16">
        <v>2.19</v>
      </c>
      <c r="I48" s="16">
        <v>4.7</v>
      </c>
      <c r="J48" s="17">
        <v>8.43</v>
      </c>
    </row>
    <row r="49" spans="2:10" ht="57.75" customHeight="1" thickBot="1" x14ac:dyDescent="0.2">
      <c r="B49" s="18"/>
      <c r="C49" s="1143" t="s">
        <v>5</v>
      </c>
      <c r="D49" s="1143"/>
      <c r="E49" s="1144"/>
      <c r="F49" s="19">
        <v>2.68</v>
      </c>
      <c r="G49" s="20" t="s">
        <v>567</v>
      </c>
      <c r="H49" s="20">
        <v>1.68</v>
      </c>
      <c r="I49" s="20">
        <v>7.72</v>
      </c>
      <c r="J49" s="21">
        <v>6.83</v>
      </c>
    </row>
    <row r="50" spans="2:10" x14ac:dyDescent="0.15"/>
  </sheetData>
  <sheetProtection algorithmName="SHA-512" hashValue="qo1M9R0L0RP8NDdwuozsVK20ytWgEQHxP3/dRQh/GJJB9m4nPuhDubpB6OG3FAkiQ4kkQ8gKcfPXersDjh20Pg==" saltValue="CzSE5WLUwjRyYlkgHip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溝江　拓朗</cp:lastModifiedBy>
  <cp:lastPrinted>2024-03-18T01:20:03Z</cp:lastPrinted>
  <dcterms:created xsi:type="dcterms:W3CDTF">2024-02-05T03:29:45Z</dcterms:created>
  <dcterms:modified xsi:type="dcterms:W3CDTF">2024-03-18T01:20:14Z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