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191491（復号化用）\"/>
    </mc:Choice>
  </mc:AlternateContent>
  <xr:revisionPtr revIDLastSave="0" documentId="13_ncr:1_{E5710976-4C06-43B9-A304-0FF3DD1F445F}" xr6:coauthVersionLast="47" xr6:coauthVersionMax="47" xr10:uidLastSave="{00000000-0000-0000-0000-000000000000}"/>
  <bookViews>
    <workbookView xWindow="-108" yWindow="-108" windowWidth="26136" windowHeight="167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U34" i="10"/>
  <c r="U35" i="10" s="1"/>
  <c r="U36" i="10" s="1"/>
  <c r="AM34" i="10"/>
  <c r="AM35" i="10" s="1"/>
</calcChain>
</file>

<file path=xl/sharedStrings.xml><?xml version="1.0" encoding="utf-8"?>
<sst xmlns="http://schemas.openxmlformats.org/spreadsheetml/2006/main" count="1093" uniqueCount="599">
  <si>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</si>
  <si>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</si>
  <si>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</si>
  <si>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</si>
  <si>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</si>
  <si>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</si>
  <si>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</si>
  <si>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</si>
  <si>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</si>
  <si>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</si>
  <si>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</si>
  <si>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</si>
  <si>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</si>
  <si>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</si>
  <si>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</si>
  <si>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</si>
  <si>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</si>
  <si>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</si>
  <si>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</si>
  <si>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</si>
  <si>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</si>
  <si>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</si>
  <si>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</si>
  <si>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</si>
  <si>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</si>
  <si>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</si>
  <si>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</si>
  <si>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</si>
  <si>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</si>
  <si>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</si>
  <si>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</si>
  <si>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</si>
  <si>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</si>
  <si>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</si>
  <si>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</si>
  <si>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</si>
  <si>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</si>
  <si>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</si>
  <si>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</si>
  <si>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</si>
  <si>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</si>
  <si>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</si>
  <si>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</si>
  <si>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</si>
  <si>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</si>
  <si>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</si>
  <si>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</si>
  <si>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</si>
  <si>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</si>
  <si>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</si>
  <si>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</si>
  <si>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</si>
  <si>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</si>
  <si>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</si>
  <si>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</si>
  <si>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</si>
  <si>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</si>
  <si>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</si>
  <si>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</si>
  <si>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</si>
  <si>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</si>
  <si>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</si>
  <si>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</si>
  <si>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</si>
  <si>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</si>
  <si>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</si>
  <si>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</si>
  <si>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</si>
  <si>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</si>
  <si>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</si>
  <si>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</si>
  <si>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</si>
  <si>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</si>
  <si>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</si>
  <si>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</si>
  <si>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</si>
  <si>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</si>
  <si>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</si>
  <si>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</si>
  <si>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</si>
  <si>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</si>
  <si>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</si>
  <si>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</si>
  <si>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</si>
  <si>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</si>
  <si>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</si>
  <si>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</si>
  <si>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</si>
  <si>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</si>
  <si>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</si>
  <si>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</si>
  <si>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</si>
  <si>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</si>
  <si>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</si>
  <si>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</si>
  <si>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</si>
  <si>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</si>
  <si>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</si>
  <si>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</si>
  <si>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</si>
  <si>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</si>
  <si>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</si>
  <si>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</si>
  <si>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</si>
  <si>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</si>
  <si>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</si>
  <si>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</si>
  <si>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</si>
  <si>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</si>
  <si>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</si>
  <si>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</si>
  <si>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</si>
  <si>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</si>
  <si>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</si>
  <si>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</si>
  <si>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</si>
  <si>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</si>
  <si>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</si>
  <si>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</si>
  <si>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</si>
  <si>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</si>
  <si>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</si>
  <si>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</si>
  <si>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</si>
  <si>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</si>
  <si>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</si>
  <si>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</si>
  <si>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</si>
  <si>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</si>
  <si>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</si>
  <si>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</si>
  <si>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</si>
  <si>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</si>
  <si>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</si>
  <si>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</si>
  <si>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</si>
  <si>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</si>
  <si>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</si>
  <si>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</si>
  <si>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</si>
  <si>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</si>
  <si>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</si>
  <si>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</si>
  <si>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</si>
  <si>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</si>
  <si>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</si>
  <si>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</si>
  <si>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</si>
  <si>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</si>
  <si>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</si>
  <si>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</si>
  <si>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</si>
  <si>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</si>
  <si>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</si>
  <si>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</si>
  <si>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</si>
  <si>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</si>
  <si>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</si>
  <si>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</si>
  <si>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</si>
  <si>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</si>
  <si>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</si>
  <si>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</si>
  <si>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</si>
  <si>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</si>
  <si>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</si>
  <si>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</si>
  <si>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</si>
  <si>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</si>
  <si>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</si>
  <si>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</si>
  <si>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</si>
  <si>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</si>
  <si>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</si>
  <si>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</si>
  <si>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</si>
  <si>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</si>
  <si>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</si>
  <si>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</si>
  <si>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</si>
  <si>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</si>
  <si>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</si>
  <si>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</si>
  <si>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</si>
  <si>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</si>
  <si>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</si>
  <si>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</si>
  <si>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</si>
  <si>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</si>
  <si>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</si>
  <si>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</si>
  <si>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</si>
  <si>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</si>
  <si>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</si>
  <si>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</si>
  <si>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</si>
  <si>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</si>
  <si>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</si>
  <si>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</si>
  <si>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</si>
  <si>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</si>
  <si>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</si>
  <si>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</si>
  <si>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</si>
  <si>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</si>
  <si>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</si>
  <si>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</si>
  <si>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</si>
  <si>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</si>
  <si>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</si>
  <si>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佐賀県武雄市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</si>
  <si>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</si>
  <si>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</si>
  <si>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</si>
  <si>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</si>
  <si>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</si>
  <si>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</si>
  <si>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</si>
  <si>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</si>
  <si>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</si>
  <si>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</si>
  <si>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</si>
  <si>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</si>
  <si>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</si>
  <si>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</si>
  <si>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</si>
  <si>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</si>
  <si>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</si>
  <si>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</si>
  <si>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</si>
  <si>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</si>
  <si>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</si>
  <si>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</si>
  <si>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</si>
  <si>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</si>
  <si>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</si>
  <si>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</si>
  <si>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</si>
  <si>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</si>
  <si>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</si>
  <si>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</si>
  <si>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</si>
  <si>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</si>
  <si>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</si>
  <si>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</si>
  <si>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</si>
  <si>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</si>
  <si>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</si>
  <si>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</si>
  <si>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</si>
  <si>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</si>
  <si>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</si>
  <si>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</si>
  <si>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</si>
  <si>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</si>
  <si>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</si>
  <si>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</si>
  <si>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</si>
  <si>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</si>
  <si>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</si>
  <si>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</si>
  <si>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</si>
  <si>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</si>
  <si>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</si>
  <si>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</si>
  <si>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</si>
  <si>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</si>
  <si>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</si>
  <si>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</si>
  <si>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</si>
  <si>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</si>
  <si>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</si>
  <si>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</si>
  <si>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</si>
  <si>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</si>
  <si>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</si>
  <si>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</si>
  <si>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</si>
  <si>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</si>
  <si>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</si>
  <si>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</si>
  <si>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</si>
  <si>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</si>
  <si>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</si>
  <si>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</si>
  <si>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</si>
  <si>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</si>
  <si>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</si>
  <si>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</si>
  <si>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</si>
  <si>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</si>
  <si>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</si>
  <si>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</si>
  <si>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</si>
  <si>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</si>
  <si>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</si>
  <si>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</si>
  <si>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</si>
  <si>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</si>
  <si>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</si>
  <si>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</si>
  <si>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</si>
  <si>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</si>
  <si>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</si>
  <si>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</si>
  <si>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</si>
  <si>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</si>
  <si>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</si>
  <si>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</si>
  <si>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</si>
  <si>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</si>
  <si>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</si>
  <si>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</si>
  <si>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</si>
  <si>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</si>
  <si>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</si>
  <si>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</si>
  <si>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</si>
  <si>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</si>
  <si>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</si>
  <si>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</si>
  <si>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</si>
  <si>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</si>
  <si>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</si>
  <si>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</si>
  <si>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</si>
  <si>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</si>
  <si>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</si>
  <si>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</si>
  <si>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</si>
  <si>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</si>
  <si>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</si>
  <si>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</si>
  <si>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</si>
  <si>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</si>
  <si>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</si>
  <si>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</si>
  <si>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</si>
  <si>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</si>
  <si>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</si>
  <si>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</si>
  <si>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</si>
  <si>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</si>
  <si>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</si>
  <si>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</si>
  <si>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</si>
  <si>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</si>
  <si>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</si>
  <si>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</si>
  <si>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</si>
  <si>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</si>
  <si>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</si>
  <si>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</si>
  <si>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</si>
  <si>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</si>
  <si>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</si>
  <si>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</si>
  <si>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</si>
  <si>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</si>
  <si>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</si>
  <si>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</si>
  <si>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</si>
  <si>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</si>
  <si>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佐賀県武雄市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</si>
  <si>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</si>
  <si>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</si>
  <si>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</si>
  <si>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</si>
  <si>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</si>
  <si>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</si>
  <si>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</si>
  <si>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</si>
  <si>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</si>
  <si>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</si>
  <si>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</si>
  <si>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</si>
  <si>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</si>
  <si>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</si>
  <si>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</si>
  <si>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</si>
  <si>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</si>
  <si>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</si>
  <si>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</si>
  <si>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</si>
  <si>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国道34号用地先行取得事業特別会計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</si>
  <si>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</si>
  <si>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</si>
  <si>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</si>
  <si>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</si>
  <si>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</si>
  <si>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</si>
  <si>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</si>
  <si>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</si>
  <si>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</si>
  <si>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</si>
  <si>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</si>
  <si>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</si>
  <si>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</si>
  <si>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</si>
  <si>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</si>
  <si>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</si>
  <si>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競輪事業特別会計</t>
    <phoneticPr fontId="5"/>
  </si>
  <si>
    <t>工業用水道事業会計</t>
    <phoneticPr fontId="5"/>
  </si>
  <si>
    <t>法適用企業</t>
    <phoneticPr fontId="5"/>
  </si>
  <si>
    <t>下水道事業会計</t>
    <phoneticPr fontId="5"/>
  </si>
  <si>
    <t>法適用企業</t>
    <phoneticPr fontId="5"/>
  </si>
  <si>
    <t>給湯事業特別会計</t>
    <phoneticPr fontId="5"/>
  </si>
  <si>
    <t>法非適用企業</t>
    <phoneticPr fontId="5"/>
  </si>
  <si>
    <t>新工業団地整備事業特別会計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</si>
  <si>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</si>
  <si>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</si>
  <si>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</si>
  <si>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</si>
  <si>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</si>
  <si>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</si>
  <si>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</si>
  <si>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</si>
  <si>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</si>
  <si>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</si>
  <si>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</si>
  <si>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</si>
  <si>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</si>
  <si>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</si>
  <si>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</si>
  <si>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</si>
  <si>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</si>
  <si>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</si>
  <si>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</si>
  <si>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</si>
  <si>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</si>
  <si>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</si>
  <si>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</si>
  <si>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</si>
  <si>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</si>
  <si>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</si>
  <si>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</si>
  <si>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</si>
  <si>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</si>
  <si>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</si>
  <si>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</si>
  <si>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</si>
  <si>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</si>
  <si>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</si>
  <si>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</si>
  <si>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</si>
  <si>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</si>
  <si>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</si>
  <si>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</si>
  <si>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</si>
  <si>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</si>
  <si>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</si>
  <si>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</si>
  <si>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</si>
  <si>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</si>
  <si>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</si>
  <si>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</si>
  <si>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</si>
  <si>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</si>
  <si>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</si>
  <si>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</si>
  <si>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</si>
  <si>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</si>
  <si>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</si>
  <si>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</si>
  <si>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</si>
  <si>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</si>
  <si>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</si>
  <si>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</si>
  <si>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</si>
  <si>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</si>
  <si>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</si>
  <si>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</si>
  <si>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</si>
  <si>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</si>
  <si>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</si>
  <si>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</si>
  <si>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新工業団地整備事業特別会計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</si>
  <si>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</si>
  <si>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給湯事業特別会計</t>
    <phoneticPr fontId="5"/>
  </si>
  <si>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</si>
  <si>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</si>
  <si>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</si>
  <si>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</si>
  <si>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</si>
  <si>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</si>
  <si>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</si>
  <si>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</si>
  <si>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</si>
  <si>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</si>
  <si>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</si>
  <si>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</si>
  <si>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</si>
  <si>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</si>
  <si>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</si>
  <si>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</si>
  <si>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</si>
  <si>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</si>
  <si>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</si>
  <si>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</si>
  <si>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</si>
  <si>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</si>
  <si>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</si>
  <si>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</si>
  <si>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</si>
  <si>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</si>
  <si>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</si>
  <si>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</si>
  <si>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</si>
  <si>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</si>
  <si>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</si>
  <si>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</si>
  <si>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</si>
  <si>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</si>
  <si>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</si>
  <si>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</si>
  <si>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</si>
  <si>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</si>
  <si>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</si>
  <si>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</si>
  <si>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</si>
  <si>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</si>
  <si>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</si>
  <si>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</si>
  <si>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</si>
  <si>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</si>
  <si>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</si>
  <si>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</si>
  <si>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</si>
  <si>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</si>
  <si>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</si>
  <si>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</si>
  <si>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</si>
  <si>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</si>
  <si>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</si>
  <si>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</si>
  <si>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</si>
  <si>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</si>
  <si>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</si>
  <si>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</si>
  <si>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</si>
  <si>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</si>
  <si>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</si>
  <si>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</si>
  <si>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</si>
  <si>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</si>
  <si>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</si>
  <si>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</si>
  <si>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</si>
  <si>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</si>
  <si>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</si>
  <si>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</si>
  <si>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</si>
  <si>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</si>
  <si>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</si>
  <si>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</si>
  <si>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</si>
  <si>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</si>
  <si>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</si>
  <si>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</si>
  <si>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</si>
  <si>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</si>
  <si>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</si>
  <si>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</si>
  <si>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</si>
  <si>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2.12</t>
  </si>
  <si>
    <t>一般会計</t>
  </si>
  <si>
    <t>競輪事業特別会計</t>
  </si>
  <si>
    <t>下水道事業会計</t>
  </si>
  <si>
    <t>工業用水道事業会計</t>
  </si>
  <si>
    <t>国民健康保険特別会計</t>
  </si>
  <si>
    <t>後期高齢者医療特別会計</t>
  </si>
  <si>
    <t>給湯事業特別会計</t>
  </si>
  <si>
    <t>国道34号用地先行取得事業特別会計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</si>
  <si>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</si>
  <si>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</si>
  <si>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</si>
  <si>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</si>
  <si>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</si>
  <si>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</si>
  <si>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</si>
  <si>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</si>
  <si>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4">
      <t>コウキョウシセツ</t>
    </rPh>
    <rPh sb="4" eb="8">
      <t>セイビキキン</t>
    </rPh>
    <phoneticPr fontId="5"/>
  </si>
  <si>
    <t>職員退職基金</t>
    <rPh sb="0" eb="2">
      <t>ショクイン</t>
    </rPh>
    <rPh sb="2" eb="4">
      <t>タイショク</t>
    </rPh>
    <rPh sb="4" eb="6">
      <t>キキン</t>
    </rPh>
    <phoneticPr fontId="2"/>
  </si>
  <si>
    <t>志久排水機場維持管理基金</t>
    <rPh sb="0" eb="2">
      <t>シク</t>
    </rPh>
    <rPh sb="2" eb="6">
      <t>ハイスイキジョウ</t>
    </rPh>
    <rPh sb="6" eb="12">
      <t>イジカンリキキン</t>
    </rPh>
    <phoneticPr fontId="2"/>
  </si>
  <si>
    <t>焼米かん水施設維持管理基金</t>
    <rPh sb="0" eb="2">
      <t>ヤキゴメ</t>
    </rPh>
    <rPh sb="4" eb="5">
      <t>ミズ</t>
    </rPh>
    <rPh sb="5" eb="7">
      <t>シセツ</t>
    </rPh>
    <rPh sb="7" eb="9">
      <t>イジ</t>
    </rPh>
    <rPh sb="9" eb="13">
      <t>カンリキキン</t>
    </rPh>
    <phoneticPr fontId="2"/>
  </si>
  <si>
    <t>合併振興基金</t>
    <rPh sb="0" eb="2">
      <t>ガッペイ</t>
    </rPh>
    <rPh sb="2" eb="4">
      <t>シンコウ</t>
    </rPh>
    <rPh sb="4" eb="6">
      <t>キキン</t>
    </rPh>
    <phoneticPr fontId="2"/>
  </si>
  <si>
    <t>杵藤地区広域市町村圏組合（一般会計）</t>
    <rPh sb="0" eb="2">
      <t>キトウ</t>
    </rPh>
    <rPh sb="2" eb="4">
      <t>チク</t>
    </rPh>
    <rPh sb="4" eb="6">
      <t>コウイキ</t>
    </rPh>
    <rPh sb="6" eb="9">
      <t>シチョウソン</t>
    </rPh>
    <rPh sb="9" eb="12">
      <t>ケンクミアイ</t>
    </rPh>
    <rPh sb="13" eb="17">
      <t>イッパンカイケイ</t>
    </rPh>
    <phoneticPr fontId="2"/>
  </si>
  <si>
    <t>杵藤地区広域市町村圏組合（介護保険）</t>
    <rPh sb="0" eb="2">
      <t>キトウ</t>
    </rPh>
    <rPh sb="2" eb="4">
      <t>チク</t>
    </rPh>
    <rPh sb="4" eb="6">
      <t>コウイキ</t>
    </rPh>
    <rPh sb="6" eb="9">
      <t>シチョウソン</t>
    </rPh>
    <rPh sb="9" eb="12">
      <t>ケンクミアイ</t>
    </rPh>
    <rPh sb="13" eb="17">
      <t>カイゴホケン</t>
    </rPh>
    <phoneticPr fontId="2"/>
  </si>
  <si>
    <t>佐賀県後期高齢者医療広域連合（一般会計）</t>
    <rPh sb="0" eb="5">
      <t>サガケンコウキ</t>
    </rPh>
    <rPh sb="5" eb="8">
      <t>コウレイシャ</t>
    </rPh>
    <rPh sb="8" eb="14">
      <t>イリョウコウイキレンゴウ</t>
    </rPh>
    <rPh sb="15" eb="19">
      <t>イッパンカイケイ</t>
    </rPh>
    <phoneticPr fontId="2"/>
  </si>
  <si>
    <t>佐賀県後期高齢者医療広域連合（特別会計）</t>
    <rPh sb="0" eb="5">
      <t>サガケンコウキ</t>
    </rPh>
    <rPh sb="5" eb="8">
      <t>コウレイシャ</t>
    </rPh>
    <rPh sb="8" eb="14">
      <t>イリョウコウイキレンゴウ</t>
    </rPh>
    <rPh sb="15" eb="19">
      <t>トクベツカイケイ</t>
    </rPh>
    <phoneticPr fontId="2"/>
  </si>
  <si>
    <t>佐賀県市町総合事務組合</t>
    <rPh sb="0" eb="3">
      <t>サガケン</t>
    </rPh>
    <rPh sb="3" eb="5">
      <t>シマチ</t>
    </rPh>
    <rPh sb="5" eb="7">
      <t>ソウゴウ</t>
    </rPh>
    <rPh sb="7" eb="9">
      <t>ジム</t>
    </rPh>
    <rPh sb="9" eb="11">
      <t>クミアイ</t>
    </rPh>
    <phoneticPr fontId="2"/>
  </si>
  <si>
    <t>佐賀県市町総合事務組合（交通災害）</t>
    <rPh sb="0" eb="3">
      <t>サガケン</t>
    </rPh>
    <rPh sb="3" eb="5">
      <t>シマチ</t>
    </rPh>
    <rPh sb="5" eb="11">
      <t>ソウゴウジムクミアイ</t>
    </rPh>
    <rPh sb="12" eb="16">
      <t>コウツウサイガイ</t>
    </rPh>
    <phoneticPr fontId="2"/>
  </si>
  <si>
    <t>佐賀県西部広域環境組合</t>
    <rPh sb="0" eb="5">
      <t>サガケンセイブ</t>
    </rPh>
    <rPh sb="5" eb="7">
      <t>コウイキ</t>
    </rPh>
    <rPh sb="7" eb="9">
      <t>カンキョウ</t>
    </rPh>
    <rPh sb="9" eb="11">
      <t>クミアイ</t>
    </rPh>
    <phoneticPr fontId="2"/>
  </si>
  <si>
    <t>佐賀西部広域水道企業団</t>
    <rPh sb="0" eb="4">
      <t>サガセイブ</t>
    </rPh>
    <rPh sb="4" eb="6">
      <t>コウイキ</t>
    </rPh>
    <rPh sb="6" eb="8">
      <t>スイドウ</t>
    </rPh>
    <rPh sb="8" eb="11">
      <t>キギョウダン</t>
    </rPh>
    <phoneticPr fontId="2"/>
  </si>
  <si>
    <t>杵島工業用水道企業団</t>
    <rPh sb="0" eb="2">
      <t>キシマ</t>
    </rPh>
    <rPh sb="2" eb="4">
      <t>コウギョウ</t>
    </rPh>
    <rPh sb="4" eb="5">
      <t>ヨウ</t>
    </rPh>
    <rPh sb="5" eb="7">
      <t>スイドウ</t>
    </rPh>
    <rPh sb="7" eb="10">
      <t>キギョウダン</t>
    </rPh>
    <phoneticPr fontId="2"/>
  </si>
  <si>
    <t>-</t>
    <phoneticPr fontId="2"/>
  </si>
  <si>
    <t>武雄市土地開発公社</t>
    <rPh sb="0" eb="3">
      <t>タケオシ</t>
    </rPh>
    <rPh sb="3" eb="7">
      <t>トチカイハツ</t>
    </rPh>
    <rPh sb="7" eb="9">
      <t>コウシャ</t>
    </rPh>
    <phoneticPr fontId="2"/>
  </si>
  <si>
    <t>武雄市体育協会</t>
    <rPh sb="0" eb="3">
      <t>タケオシ</t>
    </rPh>
    <rPh sb="3" eb="5">
      <t>タイイク</t>
    </rPh>
    <rPh sb="5" eb="7">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</si>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</sst>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C23E-423A-BAE6-AA5EFDEAD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74311</c:v>
                </c:pt>
                <c:pt idx="1">
                  <c:v>56109</c:v>
                </c:pt>
                <c:pt idx="2">
                  <c:v>71535</c:v>
                </c:pt>
                <c:pt idx="3">
                  <c:v>114079</c:v>
                </c:pt>
                <c:pt idx="4">
                  <c:v>105952</c:v>
                </c:pt>
              </c:numCache>
            </c:numRef>
          </c:val>
          <c:smooth val="0"/>
          <c:extLst>
            <c:ext xmlns:c16="http://schemas.microsoft.com/office/drawing/2014/chart" uri="{C3380CC4-5D6E-409C-BE32-E72D297353CC}">
              <c16:uniqueId val="{00000001-C23E-423A-BAE6-AA5EFDEAD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6.26</c:v>
                </c:pt>
                <c:pt idx="1">
                  <c:v>6.49</c:v>
                </c:pt>
                <c:pt idx="2">
                  <c:v>3.1</c:v>
                </c:pt>
                <c:pt idx="3">
                  <c:v>11.41</c:v>
                </c:pt>
                <c:pt idx="4">
                  <c:v>10.17</c:v>
                </c:pt>
              </c:numCache>
            </c:numRef>
          </c:val>
          <c:extLst>
            <c:ext xmlns:c16="http://schemas.microsoft.com/office/drawing/2014/chart" uri="{C3380CC4-5D6E-409C-BE32-E72D297353CC}">
              <c16:uniqueId val="{00000000-54F0-4654-B5B9-45BB8A5DA6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20.5</c:v>
                </c:pt>
                <c:pt idx="1">
                  <c:v>20.37</c:v>
                </c:pt>
                <c:pt idx="2">
                  <c:v>21.17</c:v>
                </c:pt>
                <c:pt idx="3">
                  <c:v>17.940000000000001</c:v>
                </c:pt>
                <c:pt idx="4">
                  <c:v>20.72</c:v>
                </c:pt>
              </c:numCache>
            </c:numRef>
          </c:val>
          <c:extLst>
            <c:ext xmlns:c16="http://schemas.microsoft.com/office/drawing/2014/chart" uri="{C3380CC4-5D6E-409C-BE32-E72D297353CC}">
              <c16:uniqueId val="{00000001-54F0-4654-B5B9-45BB8A5DA6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4.78</c:v>
                </c:pt>
                <c:pt idx="1">
                  <c:v>0.51</c:v>
                </c:pt>
                <c:pt idx="2">
                  <c:v>-2.12</c:v>
                </c:pt>
                <c:pt idx="3">
                  <c:v>6.1</c:v>
                </c:pt>
                <c:pt idx="4">
                  <c:v>1.01</c:v>
                </c:pt>
              </c:numCache>
            </c:numRef>
          </c:val>
          <c:smooth val="0"/>
          <c:extLst>
            <c:ext xmlns:c16="http://schemas.microsoft.com/office/drawing/2014/chart" uri="{C3380CC4-5D6E-409C-BE32-E72D297353CC}">
              <c16:uniqueId val="{00000002-54F0-4654-B5B9-45BB8A5DA6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21.89</c:v>
                </c:pt>
                <c:pt idx="2">
                  <c:v>#N/A</c:v>
                </c:pt>
                <c:pt idx="3">
                  <c:v>8.82</c:v>
                </c:pt>
                <c:pt idx="4">
                  <c:v>#N/A</c:v>
                </c:pt>
                <c:pt idx="5">
                  <c:v>0</c:v>
                </c:pt>
                <c:pt idx="6">
                  <c:v>#N/A</c:v>
                </c:pt>
                <c:pt idx="7">
                  <c:v>0</c:v>
                </c:pt>
                <c:pt idx="8">
                  <c:v>#N/A</c:v>
                </c:pt>
                <c:pt idx="9">
                  <c:v>0</c:v>
                </c:pt>
              </c:numCache>
            </c:numRef>
          </c:val>
          <c:extLst>
            <c:ext xmlns:c16="http://schemas.microsoft.com/office/drawing/2014/chart" uri="{C3380CC4-5D6E-409C-BE32-E72D297353CC}">
              <c16:uniqueId val="{00000000-0881-48A3-A10B-D67C9D546C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81-48A3-A10B-D67C9D546C72}"/>
            </c:ext>
          </c:extLst>
        </c:ser>
        <c:ser>
          <c:idx val="2"/>
          <c:order val="2"/>
          <c:tx>
            <c:strRef>
              <c:f>データシート!$A$29</c:f>
              <c:strCache>
                <c:ptCount val="1"/>
                <c:pt idx="0">
                  <c:v>国道34号用地先行取得事業特別会計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0881-48A3-A10B-D67C9D546C72}"/>
            </c:ext>
          </c:extLst>
        </c:ser>
        <c:ser>
          <c:idx val="3"/>
          <c:order val="3"/>
          <c:tx>
            <c:strRef>
              <c:f>データシート!$A$30</c:f>
              <c:strCache>
                <c:ptCount val="1"/>
                <c:pt idx="0">
                  <c:v>給湯事業特別会計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0881-48A3-A10B-D67C9D546C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0881-48A3-A10B-D67C9D546C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0.57999999999999996</c:v>
                </c:pt>
                <c:pt idx="4">
                  <c:v>#N/A</c:v>
                </c:pt>
                <c:pt idx="5">
                  <c:v>0.57999999999999996</c:v>
                </c:pt>
                <c:pt idx="6">
                  <c:v>#N/A</c:v>
                </c:pt>
                <c:pt idx="7">
                  <c:v>0.62</c:v>
                </c:pt>
                <c:pt idx="8">
                  <c:v>#N/A</c:v>
                </c:pt>
                <c:pt idx="9">
                  <c:v>0.27</c:v>
                </c:pt>
              </c:numCache>
            </c:numRef>
          </c:val>
          <c:extLst>
            <c:ext xmlns:c16="http://schemas.microsoft.com/office/drawing/2014/chart" uri="{C3380CC4-5D6E-409C-BE32-E72D297353CC}">
              <c16:uniqueId val="{00000005-0881-48A3-A10B-D67C9D546C7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0.27</c:v>
                </c:pt>
                <c:pt idx="4">
                  <c:v>#N/A</c:v>
                </c:pt>
                <c:pt idx="5">
                  <c:v>0.25</c:v>
                </c:pt>
                <c:pt idx="6">
                  <c:v>#N/A</c:v>
                </c:pt>
                <c:pt idx="7">
                  <c:v>0.25</c:v>
                </c:pt>
                <c:pt idx="8">
                  <c:v>#N/A</c:v>
                </c:pt>
                <c:pt idx="9">
                  <c:v>0.33</c:v>
                </c:pt>
              </c:numCache>
            </c:numRef>
          </c:val>
          <c:extLst>
            <c:ext xmlns:c16="http://schemas.microsoft.com/office/drawing/2014/chart" uri="{C3380CC4-5D6E-409C-BE32-E72D297353CC}">
              <c16:uniqueId val="{00000006-0881-48A3-A10B-D67C9D546C7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c:v>
                </c:pt>
                <c:pt idx="2">
                  <c:v>#N/A</c:v>
                </c:pt>
                <c:pt idx="3">
                  <c:v>1.1100000000000001</c:v>
                </c:pt>
                <c:pt idx="4">
                  <c:v>#N/A</c:v>
                </c:pt>
                <c:pt idx="5">
                  <c:v>1.4</c:v>
                </c:pt>
                <c:pt idx="6">
                  <c:v>#N/A</c:v>
                </c:pt>
                <c:pt idx="7">
                  <c:v>1.94</c:v>
                </c:pt>
                <c:pt idx="8">
                  <c:v>#N/A</c:v>
                </c:pt>
                <c:pt idx="9">
                  <c:v>2.0499999999999998</c:v>
                </c:pt>
              </c:numCache>
            </c:numRef>
          </c:val>
          <c:extLst>
            <c:ext xmlns:c16="http://schemas.microsoft.com/office/drawing/2014/chart" uri="{C3380CC4-5D6E-409C-BE32-E72D297353CC}">
              <c16:uniqueId val="{00000007-0881-48A3-A10B-D67C9D546C72}"/>
            </c:ext>
          </c:extLst>
        </c:ser>
        <c:ser>
          <c:idx val="8"/>
          <c:order val="8"/>
          <c:tx>
            <c:strRef>
              <c:f>データシート!$A$35</c:f>
              <c:strCache>
                <c:ptCount val="1"/>
                <c:pt idx="0">
                  <c:v>競輪事業特別会計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4.3899999999999997</c:v>
                </c:pt>
                <c:pt idx="2">
                  <c:v>#N/A</c:v>
                </c:pt>
                <c:pt idx="3">
                  <c:v>2.98</c:v>
                </c:pt>
                <c:pt idx="4">
                  <c:v>#N/A</c:v>
                </c:pt>
                <c:pt idx="5">
                  <c:v>3.38</c:v>
                </c:pt>
                <c:pt idx="6">
                  <c:v>#N/A</c:v>
                </c:pt>
                <c:pt idx="7">
                  <c:v>4.22</c:v>
                </c:pt>
                <c:pt idx="8">
                  <c:v>#N/A</c:v>
                </c:pt>
                <c:pt idx="9">
                  <c:v>4.16</c:v>
                </c:pt>
              </c:numCache>
            </c:numRef>
          </c:val>
          <c:extLst>
            <c:ext xmlns:c16="http://schemas.microsoft.com/office/drawing/2014/chart" uri="{C3380CC4-5D6E-409C-BE32-E72D297353CC}">
              <c16:uniqueId val="{00000008-0881-48A3-A10B-D67C9D546C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6.24</c:v>
                </c:pt>
                <c:pt idx="2">
                  <c:v>#N/A</c:v>
                </c:pt>
                <c:pt idx="3">
                  <c:v>6.49</c:v>
                </c:pt>
                <c:pt idx="4">
                  <c:v>#N/A</c:v>
                </c:pt>
                <c:pt idx="5">
                  <c:v>3.09</c:v>
                </c:pt>
                <c:pt idx="6">
                  <c:v>#N/A</c:v>
                </c:pt>
                <c:pt idx="7">
                  <c:v>11.4</c:v>
                </c:pt>
                <c:pt idx="8">
                  <c:v>#N/A</c:v>
                </c:pt>
                <c:pt idx="9">
                  <c:v>10.17</c:v>
                </c:pt>
              </c:numCache>
            </c:numRef>
          </c:val>
          <c:extLst>
            <c:ext xmlns:c16="http://schemas.microsoft.com/office/drawing/2014/chart" uri="{C3380CC4-5D6E-409C-BE32-E72D297353CC}">
              <c16:uniqueId val="{00000009-0881-48A3-A10B-D67C9D546C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2439</c:v>
                </c:pt>
                <c:pt idx="5">
                  <c:v>2564</c:v>
                </c:pt>
                <c:pt idx="8">
                  <c:v>2571</c:v>
                </c:pt>
                <c:pt idx="11">
                  <c:v>2569</c:v>
                </c:pt>
                <c:pt idx="14">
                  <c:v>2617</c:v>
                </c:pt>
              </c:numCache>
            </c:numRef>
          </c:val>
          <c:extLst>
            <c:ext xmlns:c16="http://schemas.microsoft.com/office/drawing/2014/chart" uri="{C3380CC4-5D6E-409C-BE32-E72D297353CC}">
              <c16:uniqueId val="{00000000-B26A-433F-BAB8-3F69C3B1DD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6A-433F-BAB8-3F69C3B1DD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6A-433F-BAB8-3F69C3B1DD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132</c:v>
                </c:pt>
                <c:pt idx="3">
                  <c:v>182</c:v>
                </c:pt>
                <c:pt idx="6">
                  <c:v>174</c:v>
                </c:pt>
                <c:pt idx="9">
                  <c:v>161</c:v>
                </c:pt>
                <c:pt idx="12">
                  <c:v>191</c:v>
                </c:pt>
              </c:numCache>
            </c:numRef>
          </c:val>
          <c:extLst>
            <c:ext xmlns:c16="http://schemas.microsoft.com/office/drawing/2014/chart" uri="{C3380CC4-5D6E-409C-BE32-E72D297353CC}">
              <c16:uniqueId val="{00000003-B26A-433F-BAB8-3F69C3B1DD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582</c:v>
                </c:pt>
                <c:pt idx="3">
                  <c:v>571</c:v>
                </c:pt>
                <c:pt idx="6">
                  <c:v>555</c:v>
                </c:pt>
                <c:pt idx="9">
                  <c:v>554</c:v>
                </c:pt>
                <c:pt idx="12">
                  <c:v>534</c:v>
                </c:pt>
              </c:numCache>
            </c:numRef>
          </c:val>
          <c:extLst>
            <c:ext xmlns:c16="http://schemas.microsoft.com/office/drawing/2014/chart" uri="{C3380CC4-5D6E-409C-BE32-E72D297353CC}">
              <c16:uniqueId val="{00000004-B26A-433F-BAB8-3F69C3B1DD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6A-433F-BAB8-3F69C3B1DD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6A-433F-BAB8-3F69C3B1DD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2606</c:v>
                </c:pt>
                <c:pt idx="3">
                  <c:v>2805</c:v>
                </c:pt>
                <c:pt idx="6">
                  <c:v>2908</c:v>
                </c:pt>
                <c:pt idx="9">
                  <c:v>2962</c:v>
                </c:pt>
                <c:pt idx="12">
                  <c:v>3070</c:v>
                </c:pt>
              </c:numCache>
            </c:numRef>
          </c:val>
          <c:extLst>
            <c:ext xmlns:c16="http://schemas.microsoft.com/office/drawing/2014/chart" uri="{C3380CC4-5D6E-409C-BE32-E72D297353CC}">
              <c16:uniqueId val="{00000007-B26A-433F-BAB8-3F69C3B1DD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881</c:v>
                </c:pt>
                <c:pt idx="2">
                  <c:v>#N/A</c:v>
                </c:pt>
                <c:pt idx="3">
                  <c:v>#N/A</c:v>
                </c:pt>
                <c:pt idx="4">
                  <c:v>994</c:v>
                </c:pt>
                <c:pt idx="5">
                  <c:v>#N/A</c:v>
                </c:pt>
                <c:pt idx="6">
                  <c:v>#N/A</c:v>
                </c:pt>
                <c:pt idx="7">
                  <c:v>1066</c:v>
                </c:pt>
                <c:pt idx="8">
                  <c:v>#N/A</c:v>
                </c:pt>
                <c:pt idx="9">
                  <c:v>#N/A</c:v>
                </c:pt>
                <c:pt idx="10">
                  <c:v>1108</c:v>
                </c:pt>
                <c:pt idx="11">
                  <c:v>#N/A</c:v>
                </c:pt>
                <c:pt idx="12">
                  <c:v>#N/A</c:v>
                </c:pt>
                <c:pt idx="13">
                  <c:v>1178</c:v>
                </c:pt>
                <c:pt idx="14">
                  <c:v>#N/A</c:v>
                </c:pt>
              </c:numCache>
            </c:numRef>
          </c:val>
          <c:smooth val="0"/>
          <c:extLst>
            <c:ext xmlns:c16="http://schemas.microsoft.com/office/drawing/2014/chart" uri="{C3380CC4-5D6E-409C-BE32-E72D297353CC}">
              <c16:uniqueId val="{00000008-B26A-433F-BAB8-3F69C3B1DD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26828</c:v>
                </c:pt>
                <c:pt idx="5">
                  <c:v>25304</c:v>
                </c:pt>
                <c:pt idx="8">
                  <c:v>24749</c:v>
                </c:pt>
                <c:pt idx="11">
                  <c:v>25235</c:v>
                </c:pt>
                <c:pt idx="14">
                  <c:v>23716</c:v>
                </c:pt>
              </c:numCache>
            </c:numRef>
          </c:val>
          <c:extLst>
            <c:ext xmlns:c16="http://schemas.microsoft.com/office/drawing/2014/chart" uri="{C3380CC4-5D6E-409C-BE32-E72D297353CC}">
              <c16:uniqueId val="{00000000-86BA-4978-9F78-7F5F5D39ED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1219</c:v>
                </c:pt>
                <c:pt idx="5">
                  <c:v>1233</c:v>
                </c:pt>
                <c:pt idx="8">
                  <c:v>1753</c:v>
                </c:pt>
                <c:pt idx="11">
                  <c:v>1685</c:v>
                </c:pt>
                <c:pt idx="14">
                  <c:v>1833</c:v>
                </c:pt>
              </c:numCache>
            </c:numRef>
          </c:val>
          <c:extLst>
            <c:ext xmlns:c16="http://schemas.microsoft.com/office/drawing/2014/chart" uri="{C3380CC4-5D6E-409C-BE32-E72D297353CC}">
              <c16:uniqueId val="{00000001-86BA-4978-9F78-7F5F5D39ED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11865</c:v>
                </c:pt>
                <c:pt idx="5">
                  <c:v>12159</c:v>
                </c:pt>
                <c:pt idx="8">
                  <c:v>13654</c:v>
                </c:pt>
                <c:pt idx="11">
                  <c:v>13191</c:v>
                </c:pt>
                <c:pt idx="14">
                  <c:v>13328</c:v>
                </c:pt>
              </c:numCache>
            </c:numRef>
          </c:val>
          <c:extLst>
            <c:ext xmlns:c16="http://schemas.microsoft.com/office/drawing/2014/chart" uri="{C3380CC4-5D6E-409C-BE32-E72D297353CC}">
              <c16:uniqueId val="{00000002-86BA-4978-9F78-7F5F5D39ED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BA-4978-9F78-7F5F5D39ED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BA-4978-9F78-7F5F5D39ED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BA-4978-9F78-7F5F5D39ED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2654</c:v>
                </c:pt>
                <c:pt idx="3">
                  <c:v>2701</c:v>
                </c:pt>
                <c:pt idx="6">
                  <c:v>2774</c:v>
                </c:pt>
                <c:pt idx="9">
                  <c:v>2850</c:v>
                </c:pt>
                <c:pt idx="12">
                  <c:v>2919</c:v>
                </c:pt>
              </c:numCache>
            </c:numRef>
          </c:val>
          <c:extLst>
            <c:ext xmlns:c16="http://schemas.microsoft.com/office/drawing/2014/chart" uri="{C3380CC4-5D6E-409C-BE32-E72D297353CC}">
              <c16:uniqueId val="{00000006-86BA-4978-9F78-7F5F5D39ED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2322</c:v>
                </c:pt>
                <c:pt idx="3">
                  <c:v>2118</c:v>
                </c:pt>
                <c:pt idx="6">
                  <c:v>2577</c:v>
                </c:pt>
                <c:pt idx="9">
                  <c:v>2469</c:v>
                </c:pt>
                <c:pt idx="12">
                  <c:v>2009</c:v>
                </c:pt>
              </c:numCache>
            </c:numRef>
          </c:val>
          <c:extLst>
            <c:ext xmlns:c16="http://schemas.microsoft.com/office/drawing/2014/chart" uri="{C3380CC4-5D6E-409C-BE32-E72D297353CC}">
              <c16:uniqueId val="{00000007-86BA-4978-9F78-7F5F5D39ED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7744</c:v>
                </c:pt>
                <c:pt idx="3">
                  <c:v>7931</c:v>
                </c:pt>
                <c:pt idx="6">
                  <c:v>7432</c:v>
                </c:pt>
                <c:pt idx="9">
                  <c:v>7502</c:v>
                </c:pt>
                <c:pt idx="12">
                  <c:v>7625</c:v>
                </c:pt>
              </c:numCache>
            </c:numRef>
          </c:val>
          <c:extLst>
            <c:ext xmlns:c16="http://schemas.microsoft.com/office/drawing/2014/chart" uri="{C3380CC4-5D6E-409C-BE32-E72D297353CC}">
              <c16:uniqueId val="{00000008-86BA-4978-9F78-7F5F5D39ED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BA-4978-9F78-7F5F5D39ED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29408</c:v>
                </c:pt>
                <c:pt idx="3">
                  <c:v>28685</c:v>
                </c:pt>
                <c:pt idx="6">
                  <c:v>28389</c:v>
                </c:pt>
                <c:pt idx="9">
                  <c:v>29386</c:v>
                </c:pt>
                <c:pt idx="12">
                  <c:v>28839</c:v>
                </c:pt>
              </c:numCache>
            </c:numRef>
          </c:val>
          <c:extLst>
            <c:ext xmlns:c16="http://schemas.microsoft.com/office/drawing/2014/chart" uri="{C3380CC4-5D6E-409C-BE32-E72D297353CC}">
              <c16:uniqueId val="{0000000A-86BA-4978-9F78-7F5F5D39ED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2215</c:v>
                </c:pt>
                <c:pt idx="2">
                  <c:v>#N/A</c:v>
                </c:pt>
                <c:pt idx="3">
                  <c:v>#N/A</c:v>
                </c:pt>
                <c:pt idx="4">
                  <c:v>2739</c:v>
                </c:pt>
                <c:pt idx="5">
                  <c:v>#N/A</c:v>
                </c:pt>
                <c:pt idx="6">
                  <c:v>#N/A</c:v>
                </c:pt>
                <c:pt idx="7">
                  <c:v>1015</c:v>
                </c:pt>
                <c:pt idx="8">
                  <c:v>#N/A</c:v>
                </c:pt>
                <c:pt idx="9">
                  <c:v>#N/A</c:v>
                </c:pt>
                <c:pt idx="10">
                  <c:v>2097</c:v>
                </c:pt>
                <c:pt idx="11">
                  <c:v>#N/A</c:v>
                </c:pt>
                <c:pt idx="12">
                  <c:v>#N/A</c:v>
                </c:pt>
                <c:pt idx="13">
                  <c:v>2515</c:v>
                </c:pt>
                <c:pt idx="14">
                  <c:v>#N/A</c:v>
                </c:pt>
              </c:numCache>
            </c:numRef>
          </c:val>
          <c:smooth val="0"/>
          <c:extLst>
            <c:ext xmlns:c16="http://schemas.microsoft.com/office/drawing/2014/chart" uri="{C3380CC4-5D6E-409C-BE32-E72D297353CC}">
              <c16:uniqueId val="{0000000B-86BA-4978-9F78-7F5F5D39ED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2842</c:v>
                </c:pt>
                <c:pt idx="1">
                  <c:v>2514</c:v>
                </c:pt>
                <c:pt idx="2">
                  <c:v>2852</c:v>
                </c:pt>
              </c:numCache>
            </c:numRef>
          </c:val>
          <c:extLst>
            <c:ext xmlns:c16="http://schemas.microsoft.com/office/drawing/2014/chart" uri="{C3380CC4-5D6E-409C-BE32-E72D297353CC}">
              <c16:uniqueId val="{00000000-7BBE-419F-B3D4-DF1AB78FBE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881</c:v>
                </c:pt>
                <c:pt idx="1">
                  <c:v>1088</c:v>
                </c:pt>
                <c:pt idx="2">
                  <c:v>1095</c:v>
                </c:pt>
              </c:numCache>
            </c:numRef>
          </c:val>
          <c:extLst>
            <c:ext xmlns:c16="http://schemas.microsoft.com/office/drawing/2014/chart" uri="{C3380CC4-5D6E-409C-BE32-E72D297353CC}">
              <c16:uniqueId val="{00000001-7BBE-419F-B3D4-DF1AB78FBE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7516</c:v>
                </c:pt>
                <c:pt idx="1">
                  <c:v>6268</c:v>
                </c:pt>
                <c:pt idx="2">
                  <c:v>6206</c:v>
                </c:pt>
              </c:numCache>
            </c:numRef>
          </c:val>
          <c:extLst>
            <c:ext xmlns:c16="http://schemas.microsoft.com/office/drawing/2014/chart" uri="{C3380CC4-5D6E-409C-BE32-E72D297353CC}">
              <c16:uniqueId val="{00000002-7BBE-419F-B3D4-DF1AB78FBE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３か年平均の実質公債費比率は、前年度の</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％に上昇している。公民館建設事業等の元金償還が始まったため、上昇傾向にある。今後も、体育施設や文化施設などの大型施設の元利償還金の増加が見込まれるため、上昇が予測される。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アセットマネジメント計画等に基づいて、事業の選択と適正な起債管理に努める。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％となり、前年度（</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）は、一般会計等に係る地方債の現在高の減等により、</a:t>
          </a:r>
          <a:r>
            <a:rPr kumimoji="1" lang="en-US" altLang="ja-JP" sz="1400">
              <a:latin typeface="ＭＳ ゴシック" pitchFamily="49" charset="-128"/>
              <a:ea typeface="ＭＳ ゴシック" pitchFamily="49" charset="-128"/>
            </a:rPr>
            <a:t>815</a:t>
          </a:r>
          <a:r>
            <a:rPr kumimoji="1" lang="ja-JP" altLang="en-US" sz="1400">
              <a:latin typeface="ＭＳ ゴシック" pitchFamily="49" charset="-128"/>
              <a:ea typeface="ＭＳ ゴシック" pitchFamily="49" charset="-128"/>
            </a:rPr>
            <a:t>百万円減少したものの、充当可能財源等（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が、基準財政需要額算入見込額の減等により</a:t>
          </a:r>
          <a:r>
            <a:rPr kumimoji="1" lang="en-US" altLang="ja-JP" sz="1400">
              <a:latin typeface="ＭＳ ゴシック" pitchFamily="49" charset="-128"/>
              <a:ea typeface="ＭＳ ゴシック" pitchFamily="49" charset="-128"/>
            </a:rPr>
            <a:t>1,234</a:t>
          </a:r>
          <a:r>
            <a:rPr kumimoji="1" lang="ja-JP" altLang="en-US" sz="1400">
              <a:latin typeface="ＭＳ ゴシック" pitchFamily="49" charset="-128"/>
              <a:ea typeface="ＭＳ ゴシック" pitchFamily="49" charset="-128"/>
            </a:rPr>
            <a:t>百万円減少したため、結果として、将来負担比率の分子が</a:t>
          </a:r>
          <a:r>
            <a:rPr kumimoji="1" lang="en-US" altLang="ja-JP" sz="1400">
              <a:latin typeface="ＭＳ ゴシック" pitchFamily="49" charset="-128"/>
              <a:ea typeface="ＭＳ ゴシック" pitchFamily="49" charset="-128"/>
            </a:rPr>
            <a:t>418</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今後も、地方債残高や公営企業債等繰入見込み額等の負債の削減を図り、健全な財政運営に努める。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佐賀県武雄市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前年度は令和３年度に発生した大雨による災害対応等の財源として「財政調整基金」等を取り崩しため基金全体の残高が減少したが、今年度は計画的な基金積立を行った結果、基金全体として前年度比</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10,153</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百万円になった。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普通交付税や臨時財政対策債等の歳入は減少していき、社会保障費や公債費などの経常経費は増加していくと考えられるため、事業の選択や集中により経費削減を図り、基金取り崩しの抑制に努めていく。また、基金の一括運用を行っているため、安定・安全な資金運用を継続しつつ、運用収入の着実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：公共施設の整備に係る普通建設事業に充当する基金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合併振興基金　　　　　　　：合併による市民の連携の強化及び均衡あるまちづくりの振興を図る事業を推進するための基金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志久排水機場維持管理基金　：志久排水機場の維持管理及び施設更新等に充当するための基金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焼米かん水施設維持管理基金：焼米かん水施設の維持管理及び施設更新等に充当するための基金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職員退職基金　　　　　　　：職員の退職手当の財源を確保し、財政の健全な運営を図るための基金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年間通しての取り崩しは行わなかった一方、計画的な基金積み立てを行い、前年度比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公共交通対策事業で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百万円、都市計画事業で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百万円の取り崩し等を行った結果、前年度比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各施設の個別計画を管理することでアセットマネジメントに係る経費を算出し、計画的な基金積み立て、取り崩しを行っていく。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合併による市民の連携の強化及び均衡あるまちづくりの振興を図る事業に充当しつつ、基金運用収入を着実に積み立てていく。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rgbClr val="FF0000"/>
              </a:solidFill>
              <a:effectLst/>
              <a:latin typeface="+mn-lt"/>
              <a:ea typeface="+mn-ea"/>
              <a:cs typeface="+mn-cs"/>
            </a:rPr>
            <a:t>　</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財政調整期金は、当初予算の財源不足のため</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650</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百万円の基金取り崩しを行ったものの、年間を通じて計画的な基金積立を行った結果、全体としては前年度比</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338</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2,852</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口減少、少子高齢化等の要因により、地方交付税が減少し、社会保障関係経費が増加することで、財源不足が見込まれる。また、近年頻発する大規模災害に備えるため、経費の削減を図り、基金取り崩し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百万円の取り崩しを行った一方、</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百万円の計画的な基金積立を行い、全体としては前年度比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1,095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今後も下水道事業に係る償還が増加する見込みであるため、引き続き計画的な基金積立に努める。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F3B9C8B-ADED-4011-A09E-E0392C81B20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ECA10F9-6FEC-46F3-9E71-4B9E55FF7711}"/>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731B8AC-CEFC-4AE9-8608-7D0FC4F5C45E}"/>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F05A690-34BF-408F-9EBC-0009002F16FA}"/>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681F102-CB3D-44FA-A169-1BAA860607B1}"/>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5AF6E90-E99C-43B5-B5B0-A6DD60265A4F}"/>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9464906-C6D6-4843-A1BF-80872C1D40DF}"/>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CF349CB-E58A-42F4-B0E3-C2F3779DAA75}"/>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2A6896F-876F-4222-A403-3CD91475DF6D}"/>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3DD8C63-8F78-438A-BA8C-EBAEDFA60114}"/>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47,705
47,475
195.40
31,524,654
29,881,910
1,399,723
13,761,144
28,838,559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1F963B2-1A16-48BC-89F5-BA80DEE1A42D}"/>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50FAC2B-8AF1-4838-BFA7-53C788B52BD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6B945D6-0182-4DDF-A5B9-5D4B146964D8}"/>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9F249B5-5377-4889-84F5-3C22FB814CE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5D7C92B-EB17-4CDA-B78A-DE5A94D8A59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2C18844-58FD-49B0-9479-EB07AABBE336}"/>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8E7EC77-8F18-4653-879B-EE4BD22BBEF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A397A86-299B-46C7-AE70-38CF15D6982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095BF16-B0FF-46D2-9366-4085F23324EE}"/>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B445A0A-5829-4E47-888A-DDEAA8512B5C}"/>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F552255-26D5-4971-B3D8-CE9F6A6ED72C}"/>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B27EB16-0461-425F-8775-5F7D20D2A6B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6BCF455-035C-4602-A311-3C82EC8AD526}"/>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97073DB-40FE-42B5-8ABC-6CC7AF61D59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7696738-0C2D-4B16-AA72-39302214957A}"/>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7119F43-5512-4BCB-B6EF-44AC86F6148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B2A9B80-F422-4F40-8FF1-552A0A6DEF93}"/>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CB767BD-D507-45D0-9A98-E2BAA7A1244B}"/>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050F37F-D5F7-40EF-8811-47611BC34EB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3B9ED78-2006-44C3-A021-AB9DBF146B1F}"/>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7864A46-E1A6-43B2-9556-81122080CBDD}"/>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D92FC5C-E63F-4A40-A3C7-FA7CA9690ED7}"/>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D338937-8572-41C8-81E9-933956447179}"/>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4AFBB8D-448C-4A07-A8B2-FC55753376B8}"/>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C7D735C-0D48-42BB-AF75-D73F5905889F}"/>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8D703F9-BE04-4D76-859C-4CC6CDE1BFCB}"/>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D9B148B-8D23-4A7A-B2A6-1648757ADB7A}"/>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DD88316-6525-4968-A51B-ED4EE8A8C7E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AAAE922-280E-4411-A477-7F37F8F7E0A7}"/>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2B94AD9-55F4-497D-BCC1-ED757F73F0B6}"/>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31DB588-1873-4A70-AC96-76674047BB3C}"/>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D3BD489-C071-4EEF-988B-376A2A494657}"/>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AE1A6A6-BB5B-4A51-8151-66DA22D932CC}"/>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CE97874-28B5-47F2-B587-37BFFC84790B}"/>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978F65B-5BB2-4694-945A-C23379EEB6B8}"/>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99C9AD1-65AE-4440-BD74-FE098671B39E}"/>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B6C295F-F121-4217-A84F-E69F376E8AE7}"/>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）、佐賀県平均（</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）をいずれも下回っており、当市の財政力は、依然として低い状況にある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今後も引き続き、企業誘致や市税の徴収率向上に努め、自主財源の確保を図る。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F94EA1-9631-4063-91C0-31297D2C721C}"/>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B10FEF2-029D-43EC-BBE6-C5A6918B7065}"/>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8AB5406-5CFB-445C-8C0D-C34E516D0114}"/>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234034D-B5F0-464D-954E-27A107F73413}"/>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B5E447C-B172-4F40-9DF7-2B5DE88C9299}"/>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F8F643B-D0A6-4F7F-9DAF-0A4CF0677174}"/>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17656D9-C512-41BD-966D-2B8CB7C73E87}"/>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4754B28D-1F6D-4017-B9DA-0CB7AE51C0A2}"/>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5B0A2798-BB1E-43C5-8A0A-DF472DDF1AFB}"/>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2781CCF-A1D4-461E-A4AD-BBA5CF5A6231}"/>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EB57747-B2A1-4DF4-9F82-C95507A34244}"/>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24B741E-1EB0-422F-A5BC-96607241CDB1}"/>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1B5E21D-210A-4220-9439-FBAA38974927}"/>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CDE3414-EDE7-495A-804F-EBD26E37DFDE}"/>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59588C2-42E9-40CF-B74C-F896481C0541}"/>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CD4A7127-D23B-4636-A254-A1F3BE393BDE}"/>
            </a:ext>
          </a:extLst>
        </xdr:cNvPr>
        <xdr:cNvCxnSpPr/>
      </xdr:nvCxnSpPr>
      <xdr:spPr>
        <a:xfrm flipV="1">
          <a:off x="4514850" y="6043507"/>
          <a:ext cx="0" cy="1397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3DE5E5D8-8724-45E0-86BC-DEC6EE46C654}"/>
            </a:ext>
          </a:extLst>
        </xdr:cNvPr>
        <xdr:cNvSpPr txBox="1"/>
      </xdr:nvSpPr>
      <xdr:spPr>
        <a:xfrm>
          <a:off x="4584700" y="741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A7AD24B3-CE89-44AA-983D-BF0A1FAEC878}"/>
            </a:ext>
          </a:extLst>
        </xdr:cNvPr>
        <xdr:cNvCxnSpPr/>
      </xdr:nvCxnSpPr>
      <xdr:spPr>
        <a:xfrm>
          <a:off x="4425950" y="74407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2ED66D52-1A74-40D4-871E-7EF40E2EDD70}"/>
            </a:ext>
          </a:extLst>
        </xdr:cNvPr>
        <xdr:cNvSpPr txBox="1"/>
      </xdr:nvSpPr>
      <xdr:spPr>
        <a:xfrm>
          <a:off x="4584700" y="57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507AD16B-568A-4EA8-8EE0-ACB86624E7A4}"/>
            </a:ext>
          </a:extLst>
        </xdr:cNvPr>
        <xdr:cNvCxnSpPr/>
      </xdr:nvCxnSpPr>
      <xdr:spPr>
        <a:xfrm>
          <a:off x="4425950" y="6043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75E4B76B-5FD8-414C-A12B-BBA070F95C39}"/>
            </a:ext>
          </a:extLst>
        </xdr:cNvPr>
        <xdr:cNvCxnSpPr/>
      </xdr:nvCxnSpPr>
      <xdr:spPr>
        <a:xfrm>
          <a:off x="3752850" y="704617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5CE00F43-79FF-4625-9B8A-87EA34C742EC}"/>
            </a:ext>
          </a:extLst>
        </xdr:cNvPr>
        <xdr:cNvSpPr txBox="1"/>
      </xdr:nvSpPr>
      <xdr:spPr>
        <a:xfrm>
          <a:off x="4584700" y="67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C8E1CE27-4257-4647-AF39-6D54B3DFCCF4}"/>
            </a:ext>
          </a:extLst>
        </xdr:cNvPr>
        <xdr:cNvSpPr/>
      </xdr:nvSpPr>
      <xdr:spPr>
        <a:xfrm>
          <a:off x="4464050" y="6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C664CB13-26C7-40A1-9500-6E7DD85F4171}"/>
            </a:ext>
          </a:extLst>
        </xdr:cNvPr>
        <xdr:cNvCxnSpPr/>
      </xdr:nvCxnSpPr>
      <xdr:spPr>
        <a:xfrm>
          <a:off x="2940050" y="704617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F0482CEC-D328-4E49-8315-352E0E0F3D7A}"/>
            </a:ext>
          </a:extLst>
        </xdr:cNvPr>
        <xdr:cNvSpPr/>
      </xdr:nvSpPr>
      <xdr:spPr>
        <a:xfrm>
          <a:off x="3702050" y="6862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E4D2083E-9E45-4103-BD75-EB933C275C6F}"/>
            </a:ext>
          </a:extLst>
        </xdr:cNvPr>
        <xdr:cNvSpPr txBox="1"/>
      </xdr:nvSpPr>
      <xdr:spPr>
        <a:xfrm>
          <a:off x="34099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BC4710CE-1948-4864-8D2A-F75A5720390E}"/>
            </a:ext>
          </a:extLst>
        </xdr:cNvPr>
        <xdr:cNvCxnSpPr/>
      </xdr:nvCxnSpPr>
      <xdr:spPr>
        <a:xfrm>
          <a:off x="2127250" y="704617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26B70B18-4A02-4BEA-AB32-E03C4C0A32A0}"/>
            </a:ext>
          </a:extLst>
        </xdr:cNvPr>
        <xdr:cNvSpPr/>
      </xdr:nvSpPr>
      <xdr:spPr>
        <a:xfrm>
          <a:off x="2889250" y="684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8E89E3EA-650C-497C-93FF-B10F65A5E634}"/>
            </a:ext>
          </a:extLst>
        </xdr:cNvPr>
        <xdr:cNvSpPr txBox="1"/>
      </xdr:nvSpPr>
      <xdr:spPr>
        <a:xfrm>
          <a:off x="259715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2FD236E4-D492-4948-8045-1FDB90EEE41F}"/>
            </a:ext>
          </a:extLst>
        </xdr:cNvPr>
        <xdr:cNvCxnSpPr/>
      </xdr:nvCxnSpPr>
      <xdr:spPr>
        <a:xfrm>
          <a:off x="1333500" y="704617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CC38BAED-CCE5-4244-83EF-021C1E22C7AB}"/>
            </a:ext>
          </a:extLst>
        </xdr:cNvPr>
        <xdr:cNvSpPr/>
      </xdr:nvSpPr>
      <xdr:spPr>
        <a:xfrm>
          <a:off x="2095500" y="684212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3579A491-C695-48F3-9660-8BE43806B2A1}"/>
            </a:ext>
          </a:extLst>
        </xdr:cNvPr>
        <xdr:cNvSpPr txBox="1"/>
      </xdr:nvSpPr>
      <xdr:spPr>
        <a:xfrm>
          <a:off x="178435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169B074-C6D1-4178-8B7B-40BCEF732CB6}"/>
            </a:ext>
          </a:extLst>
        </xdr:cNvPr>
        <xdr:cNvSpPr/>
      </xdr:nvSpPr>
      <xdr:spPr>
        <a:xfrm>
          <a:off x="1282700" y="68220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1D5D3CC1-A5C5-422A-AFF4-8C0A98186EDB}"/>
            </a:ext>
          </a:extLst>
        </xdr:cNvPr>
        <xdr:cNvSpPr txBox="1"/>
      </xdr:nvSpPr>
      <xdr:spPr>
        <a:xfrm>
          <a:off x="971550" y="659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E7EBF49-A7E8-4D16-B707-09850F8E103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1FFEB4D-EF00-4EBC-B001-7D63C2B6A597}"/>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9ADD73E-644D-499A-983A-70F58051949E}"/>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9655D56-14B4-4362-8E86-613F57454B46}"/>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B255AB2-A4E5-476E-940F-FB9FA94EA57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87D24E43-F2A1-4778-88C6-7E5EB93B38F8}"/>
            </a:ext>
          </a:extLst>
        </xdr:cNvPr>
        <xdr:cNvSpPr/>
      </xdr:nvSpPr>
      <xdr:spPr>
        <a:xfrm>
          <a:off x="446405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674FD3B5-6310-4D7E-B650-E02177DD2F40}"/>
            </a:ext>
          </a:extLst>
        </xdr:cNvPr>
        <xdr:cNvSpPr txBox="1"/>
      </xdr:nvSpPr>
      <xdr:spPr>
        <a:xfrm>
          <a:off x="4584700"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A5386844-1125-467B-8746-E941652F9AF7}"/>
            </a:ext>
          </a:extLst>
        </xdr:cNvPr>
        <xdr:cNvSpPr/>
      </xdr:nvSpPr>
      <xdr:spPr>
        <a:xfrm>
          <a:off x="3702050" y="6999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667A9C9E-8965-4059-A550-793093F32453}"/>
            </a:ext>
          </a:extLst>
        </xdr:cNvPr>
        <xdr:cNvSpPr txBox="1"/>
      </xdr:nvSpPr>
      <xdr:spPr>
        <a:xfrm>
          <a:off x="3409950" y="70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9601198B-77BE-4247-96DD-022CE5866454}"/>
            </a:ext>
          </a:extLst>
        </xdr:cNvPr>
        <xdr:cNvSpPr/>
      </xdr:nvSpPr>
      <xdr:spPr>
        <a:xfrm>
          <a:off x="2889250" y="6999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id="{AB8133B5-1AE4-4061-9672-5AA9111DF60B}"/>
            </a:ext>
          </a:extLst>
        </xdr:cNvPr>
        <xdr:cNvSpPr txBox="1"/>
      </xdr:nvSpPr>
      <xdr:spPr>
        <a:xfrm>
          <a:off x="2597150" y="70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8493CC6A-2B1F-4B3A-8364-CD05C8171FD9}"/>
            </a:ext>
          </a:extLst>
        </xdr:cNvPr>
        <xdr:cNvSpPr/>
      </xdr:nvSpPr>
      <xdr:spPr>
        <a:xfrm>
          <a:off x="2095500" y="699918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FECD3990-A3EB-407F-8ECB-A1234178B0A4}"/>
            </a:ext>
          </a:extLst>
        </xdr:cNvPr>
        <xdr:cNvSpPr txBox="1"/>
      </xdr:nvSpPr>
      <xdr:spPr>
        <a:xfrm>
          <a:off x="1784350" y="70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7D71BE69-1327-4844-84C8-FFE09B72EE97}"/>
            </a:ext>
          </a:extLst>
        </xdr:cNvPr>
        <xdr:cNvSpPr/>
      </xdr:nvSpPr>
      <xdr:spPr>
        <a:xfrm>
          <a:off x="1282700" y="699918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2998046F-DD6B-4C04-9F1E-F269493D0A6F}"/>
            </a:ext>
          </a:extLst>
        </xdr:cNvPr>
        <xdr:cNvSpPr txBox="1"/>
      </xdr:nvSpPr>
      <xdr:spPr>
        <a:xfrm>
          <a:off x="971550" y="70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F692EFA-3E1D-41F4-B61B-DDDD3938C92A}"/>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8F9E8994-9C54-4597-A0B0-A02E6491F8B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B3AAEAF8-1C46-4C80-BD94-A2657BA3945A}"/>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2A8A675-8421-4721-9A79-131FC311AD4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64DEEB51-C29E-426D-A74F-DAB156D5F7ED}"/>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1C8B8FE-92A4-401B-B710-E05815924E79}"/>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03F8266-33FD-44F5-96BA-B4EB34AFF87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E462AC7-6F2B-4114-9567-2672DD6A5464}"/>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06BDBC6-E6DE-41A6-B0C3-52FE6823EC63}"/>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B413DE2-17C4-414E-AFFD-665A08629AB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3334E17-5683-4FBB-9462-D90DB813782E}"/>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B569D00-322D-49F3-8D30-8DDF7262E6D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CA4C1AD-F375-4696-98C1-CB60132BADAD}"/>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市税や地方消費税交付金などの増により、経常一般財源は前年度比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154,817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令和３年度ふるさと納税（まちづくり応援基金繰入金）の落ち込みにより、経常的経費の特定財源となっていた「まちづくり応援基金繰入金」が大幅な減額となったため、結果として、経常的経費に充当した一般財源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804,153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509976E-C49E-432B-A902-618D9F722FA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C1C06B6-4576-4A1B-8CB5-DF762AEA27C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3644DB6-C1E8-4497-8759-7D82EF523F8B}"/>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5A1ABF5C-635C-4E1D-B7C4-7EFFFDFB9E11}"/>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12A15A13-485F-44F6-9110-6B73AFAFD633}"/>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F5CF432-0639-45B4-B50E-81CF00BC43E4}"/>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55445459-2D30-460D-9C58-7EF15761AA45}"/>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EB2F5C3B-8CAF-4020-A749-38B329CE4B4E}"/>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1DABFC4E-161F-48D2-B81D-DD9A42822CD3}"/>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D124A8FF-D76D-48A5-9E91-CD13D4B095CF}"/>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629BF3EB-D00E-45BE-A7EB-74FC9D5CBA53}"/>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562C182D-4501-431C-8A42-1ED4A38DD14A}"/>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D01FF5A6-7608-4C11-82A5-D56613D42CDE}"/>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864A72EA-F5B9-49B7-8876-E47040D24AC9}"/>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725557E-6BF3-4F0A-91DC-73005860874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8C19CDE-3DE0-441B-B18C-7253DF3A3F6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4195173F-AAC5-4466-B25A-AD05AA96A965}"/>
            </a:ext>
          </a:extLst>
        </xdr:cNvPr>
        <xdr:cNvCxnSpPr/>
      </xdr:nvCxnSpPr>
      <xdr:spPr>
        <a:xfrm flipV="1">
          <a:off x="4514850" y="9769687"/>
          <a:ext cx="0" cy="1526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6AC1533D-F9EE-4C93-A2D2-06CC8D1A1B42}"/>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799B01AA-D35D-4ABF-931F-A3E0C6AF1A0A}"/>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8EF30E1C-A518-41FC-9EBD-E6CA37BC769D}"/>
            </a:ext>
          </a:extLst>
        </xdr:cNvPr>
        <xdr:cNvSpPr txBox="1"/>
      </xdr:nvSpPr>
      <xdr:spPr>
        <a:xfrm>
          <a:off x="4584700" y="952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B8992280-3640-4498-A0D7-C66341A151A2}"/>
            </a:ext>
          </a:extLst>
        </xdr:cNvPr>
        <xdr:cNvCxnSpPr/>
      </xdr:nvCxnSpPr>
      <xdr:spPr>
        <a:xfrm>
          <a:off x="4425950" y="9769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64</xdr:row>
      <xdr:rowOff>168063</xdr:rowOff>
    </xdr:to>
    <xdr:cxnSp macro="">
      <xdr:nvCxnSpPr>
        <xdr:cNvPr id="132" name="直線コネクタ 131">
          <a:extLst>
            <a:ext uri="{FF2B5EF4-FFF2-40B4-BE49-F238E27FC236}">
              <a16:creationId xmlns:a16="http://schemas.microsoft.com/office/drawing/2014/main" id="{8ECF9ED1-C357-4F8F-B740-A4AA72673BC0}"/>
            </a:ext>
          </a:extLst>
        </xdr:cNvPr>
        <xdr:cNvCxnSpPr/>
      </xdr:nvCxnSpPr>
      <xdr:spPr>
        <a:xfrm>
          <a:off x="3752850" y="10248900"/>
          <a:ext cx="762000" cy="64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2A9FC74F-5AFB-4025-9DB9-961E5EF140A1}"/>
            </a:ext>
          </a:extLst>
        </xdr:cNvPr>
        <xdr:cNvSpPr txBox="1"/>
      </xdr:nvSpPr>
      <xdr:spPr>
        <a:xfrm>
          <a:off x="4584700" y="10401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2B9833A9-769D-4E77-BF12-F0E5213F5935}"/>
            </a:ext>
          </a:extLst>
        </xdr:cNvPr>
        <xdr:cNvSpPr/>
      </xdr:nvSpPr>
      <xdr:spPr>
        <a:xfrm>
          <a:off x="446405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65</xdr:row>
      <xdr:rowOff>101177</xdr:rowOff>
    </xdr:to>
    <xdr:cxnSp macro="">
      <xdr:nvCxnSpPr>
        <xdr:cNvPr id="135" name="直線コネクタ 134">
          <a:extLst>
            <a:ext uri="{FF2B5EF4-FFF2-40B4-BE49-F238E27FC236}">
              <a16:creationId xmlns:a16="http://schemas.microsoft.com/office/drawing/2014/main" id="{B61A7C70-0D60-4170-B03B-8375B11DCFBF}"/>
            </a:ext>
          </a:extLst>
        </xdr:cNvPr>
        <xdr:cNvCxnSpPr/>
      </xdr:nvCxnSpPr>
      <xdr:spPr>
        <a:xfrm flipV="1">
          <a:off x="2940050" y="10248900"/>
          <a:ext cx="812800" cy="7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3C06CFE6-B49D-4D09-BA92-4DB7E1297AB8}"/>
            </a:ext>
          </a:extLst>
        </xdr:cNvPr>
        <xdr:cNvSpPr/>
      </xdr:nvSpPr>
      <xdr:spPr>
        <a:xfrm>
          <a:off x="370205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F90D9BD1-5DE8-4625-8A4B-F90B98395365}"/>
            </a:ext>
          </a:extLst>
        </xdr:cNvPr>
        <xdr:cNvSpPr txBox="1"/>
      </xdr:nvSpPr>
      <xdr:spPr>
        <a:xfrm>
          <a:off x="3409950" y="1035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65</xdr:row>
      <xdr:rowOff>101177</xdr:rowOff>
    </xdr:to>
    <xdr:cxnSp macro="">
      <xdr:nvCxnSpPr>
        <xdr:cNvPr id="138" name="直線コネクタ 137">
          <a:extLst>
            <a:ext uri="{FF2B5EF4-FFF2-40B4-BE49-F238E27FC236}">
              <a16:creationId xmlns:a16="http://schemas.microsoft.com/office/drawing/2014/main" id="{3AE8BB12-8ECB-425D-BB55-404E613402EB}"/>
            </a:ext>
          </a:extLst>
        </xdr:cNvPr>
        <xdr:cNvCxnSpPr/>
      </xdr:nvCxnSpPr>
      <xdr:spPr>
        <a:xfrm>
          <a:off x="2127250" y="10897023"/>
          <a:ext cx="8128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3A5D91F5-41FD-467E-BE8E-087F35BC0E1A}"/>
            </a:ext>
          </a:extLst>
        </xdr:cNvPr>
        <xdr:cNvSpPr/>
      </xdr:nvSpPr>
      <xdr:spPr>
        <a:xfrm>
          <a:off x="2889250" y="1060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A6253E5-C4A4-433B-9CB5-2BC5D1C2EDFE}"/>
            </a:ext>
          </a:extLst>
        </xdr:cNvPr>
        <xdr:cNvSpPr txBox="1"/>
      </xdr:nvSpPr>
      <xdr:spPr>
        <a:xfrm>
          <a:off x="2597150" y="1038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168063</xdr:rowOff>
    </xdr:to>
    <xdr:cxnSp macro="">
      <xdr:nvCxnSpPr>
        <xdr:cNvPr id="141" name="直線コネクタ 140">
          <a:extLst>
            <a:ext uri="{FF2B5EF4-FFF2-40B4-BE49-F238E27FC236}">
              <a16:creationId xmlns:a16="http://schemas.microsoft.com/office/drawing/2014/main" id="{AE3599E7-4E03-4B77-8BCD-A2D2151A60E6}"/>
            </a:ext>
          </a:extLst>
        </xdr:cNvPr>
        <xdr:cNvCxnSpPr/>
      </xdr:nvCxnSpPr>
      <xdr:spPr>
        <a:xfrm>
          <a:off x="1333500" y="10558780"/>
          <a:ext cx="793750" cy="3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E02F2730-6940-4777-9334-AAB41589083C}"/>
            </a:ext>
          </a:extLst>
        </xdr:cNvPr>
        <xdr:cNvSpPr/>
      </xdr:nvSpPr>
      <xdr:spPr>
        <a:xfrm>
          <a:off x="2095500" y="106972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CFA9E11E-D1EE-4BA5-9AD9-4C1AE88690E4}"/>
            </a:ext>
          </a:extLst>
        </xdr:cNvPr>
        <xdr:cNvSpPr txBox="1"/>
      </xdr:nvSpPr>
      <xdr:spPr>
        <a:xfrm>
          <a:off x="178435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16AA4C2-73F4-46E2-9952-15BD3A0A44D3}"/>
            </a:ext>
          </a:extLst>
        </xdr:cNvPr>
        <xdr:cNvSpPr/>
      </xdr:nvSpPr>
      <xdr:spPr>
        <a:xfrm>
          <a:off x="1282700" y="1064090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E4890B91-14A4-466F-AD4B-DE84AFE74EB5}"/>
            </a:ext>
          </a:extLst>
        </xdr:cNvPr>
        <xdr:cNvSpPr txBox="1"/>
      </xdr:nvSpPr>
      <xdr:spPr>
        <a:xfrm>
          <a:off x="971550" y="1072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A3BADF1-0CA4-4D63-AD93-02F8AA3FAF77}"/>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6D953DE-07CB-4F91-91C6-B9F3B522952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CDA3F5B-F778-4A43-B097-D90EFFDA4FAC}"/>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CBB9E32-E168-4AD0-B0A9-0E50B3D7A87F}"/>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FFF0ED2-8EC7-497D-8E62-A56A2F518ADF}"/>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1" name="楕円 150">
          <a:extLst>
            <a:ext uri="{FF2B5EF4-FFF2-40B4-BE49-F238E27FC236}">
              <a16:creationId xmlns:a16="http://schemas.microsoft.com/office/drawing/2014/main" id="{8B486D40-07D3-49E1-894D-7F6FBC428ACC}"/>
            </a:ext>
          </a:extLst>
        </xdr:cNvPr>
        <xdr:cNvSpPr/>
      </xdr:nvSpPr>
      <xdr:spPr>
        <a:xfrm>
          <a:off x="4464050" y="10846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2" name="財政構造の弾力性該当値テキスト">
          <a:extLst>
            <a:ext uri="{FF2B5EF4-FFF2-40B4-BE49-F238E27FC236}">
              <a16:creationId xmlns:a16="http://schemas.microsoft.com/office/drawing/2014/main" id="{FEE08670-8B69-44BF-AED5-B7497E5A59A4}"/>
            </a:ext>
          </a:extLst>
        </xdr:cNvPr>
        <xdr:cNvSpPr txBox="1"/>
      </xdr:nvSpPr>
      <xdr:spPr>
        <a:xfrm>
          <a:off x="4584700" y="1081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3" name="楕円 152">
          <a:extLst>
            <a:ext uri="{FF2B5EF4-FFF2-40B4-BE49-F238E27FC236}">
              <a16:creationId xmlns:a16="http://schemas.microsoft.com/office/drawing/2014/main" id="{F902FC0B-5A8A-452F-B2B2-D024B2252EE8}"/>
            </a:ext>
          </a:extLst>
        </xdr:cNvPr>
        <xdr:cNvSpPr/>
      </xdr:nvSpPr>
      <xdr:spPr>
        <a:xfrm>
          <a:off x="370205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4" name="テキスト ボックス 153">
          <a:extLst>
            <a:ext uri="{FF2B5EF4-FFF2-40B4-BE49-F238E27FC236}">
              <a16:creationId xmlns:a16="http://schemas.microsoft.com/office/drawing/2014/main" id="{D84A9457-C4D1-47CD-B054-92B1FAC5D61E}"/>
            </a:ext>
          </a:extLst>
        </xdr:cNvPr>
        <xdr:cNvSpPr txBox="1"/>
      </xdr:nvSpPr>
      <xdr:spPr>
        <a:xfrm>
          <a:off x="3409950" y="997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5" name="楕円 154">
          <a:extLst>
            <a:ext uri="{FF2B5EF4-FFF2-40B4-BE49-F238E27FC236}">
              <a16:creationId xmlns:a16="http://schemas.microsoft.com/office/drawing/2014/main" id="{DE62CB46-E60A-447F-A091-94122DC651C1}"/>
            </a:ext>
          </a:extLst>
        </xdr:cNvPr>
        <xdr:cNvSpPr/>
      </xdr:nvSpPr>
      <xdr:spPr>
        <a:xfrm>
          <a:off x="2889250" y="109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6" name="テキスト ボックス 155">
          <a:extLst>
            <a:ext uri="{FF2B5EF4-FFF2-40B4-BE49-F238E27FC236}">
              <a16:creationId xmlns:a16="http://schemas.microsoft.com/office/drawing/2014/main" id="{D1105375-A6DF-457B-9B05-FEDF5E4B7ECE}"/>
            </a:ext>
          </a:extLst>
        </xdr:cNvPr>
        <xdr:cNvSpPr txBox="1"/>
      </xdr:nvSpPr>
      <xdr:spPr>
        <a:xfrm>
          <a:off x="2597150" y="1103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7" name="楕円 156">
          <a:extLst>
            <a:ext uri="{FF2B5EF4-FFF2-40B4-BE49-F238E27FC236}">
              <a16:creationId xmlns:a16="http://schemas.microsoft.com/office/drawing/2014/main" id="{4C71A782-644F-4D93-B3B6-2DD3A95F93D8}"/>
            </a:ext>
          </a:extLst>
        </xdr:cNvPr>
        <xdr:cNvSpPr/>
      </xdr:nvSpPr>
      <xdr:spPr>
        <a:xfrm>
          <a:off x="2095500" y="108462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58" name="テキスト ボックス 157">
          <a:extLst>
            <a:ext uri="{FF2B5EF4-FFF2-40B4-BE49-F238E27FC236}">
              <a16:creationId xmlns:a16="http://schemas.microsoft.com/office/drawing/2014/main" id="{35FC4268-C517-4154-AA72-82D261E151D5}"/>
            </a:ext>
          </a:extLst>
        </xdr:cNvPr>
        <xdr:cNvSpPr txBox="1"/>
      </xdr:nvSpPr>
      <xdr:spPr>
        <a:xfrm>
          <a:off x="17843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a:extLst>
            <a:ext uri="{FF2B5EF4-FFF2-40B4-BE49-F238E27FC236}">
              <a16:creationId xmlns:a16="http://schemas.microsoft.com/office/drawing/2014/main" id="{A6034775-9A91-4BA6-8FBD-B4646928E0FD}"/>
            </a:ext>
          </a:extLst>
        </xdr:cNvPr>
        <xdr:cNvSpPr/>
      </xdr:nvSpPr>
      <xdr:spPr>
        <a:xfrm>
          <a:off x="1282700" y="105079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0" name="テキスト ボックス 159">
          <a:extLst>
            <a:ext uri="{FF2B5EF4-FFF2-40B4-BE49-F238E27FC236}">
              <a16:creationId xmlns:a16="http://schemas.microsoft.com/office/drawing/2014/main" id="{028D7206-A88A-4C24-8646-404847877F37}"/>
            </a:ext>
          </a:extLst>
        </xdr:cNvPr>
        <xdr:cNvSpPr txBox="1"/>
      </xdr:nvSpPr>
      <xdr:spPr>
        <a:xfrm>
          <a:off x="971550" y="102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5247CAB-74E5-4008-9C01-08BC1FAD8942}"/>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EB39D55-5ACE-4D6E-AA15-3FB9F099E5C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6376893-3B7F-4856-BE10-E542A1F397BD}"/>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31D9500-8912-4CDA-A759-002D8BBE6F9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7E3AEB2-7844-43AE-AD67-F5CF61BC53F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15210B5-3FC3-40DE-9C4C-30007DAA507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1672573-A5CB-42E8-9387-3007375614ED}"/>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109279A-A161-4D65-8262-96326AB800DC}"/>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F637FC1-08D3-40D3-866E-255A8AC14E1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BDE7770-6D92-4C5F-AB36-07FC632E182A}"/>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D6175A4-F780-467E-B556-4AAB550B5B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2F7ABC4-27FC-4E5C-9A28-BDDAD018771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82C338C-7D8B-412B-A9E8-73A169B77F5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145,744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円の減となった。全国平均（</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160,081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円）、佐賀県平均（</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170,298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円）のいずれも下回っている。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人件費は、前年度（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３）の災害対応等の時間外勤務手当が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31,319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千円減少し、全体で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13,633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物件費は、災害廃棄物処理委託料やふるさと納税に対する謝礼等が減少し、全体で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429,893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BB42DFA-EBFB-42E9-8192-7FE79CBF521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6B4E7460-69BA-4623-A707-75476702C8F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D3324A3-7860-4E86-A02D-1CD5E8DC520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13D5D1C4-4283-4EA9-8379-5CCEA0F521E5}"/>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4C61932A-95EF-40D7-9277-29102C361A3F}"/>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3EC12715-C961-4997-AD76-E6EDEB78CB0F}"/>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8B45A305-8997-4FAA-AFBE-D02A04F46037}"/>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CD8A0D73-D57E-4EBB-87D0-E835ADDCE45F}"/>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7F5AEED8-0B65-404F-8884-C27E5C062FE7}"/>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D40CDBD6-DB39-494E-9BDA-137BC74F276D}"/>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87267482-0E27-40AA-9437-5582A22CEFEB}"/>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8DB8EB75-81CF-401C-94F9-7C1AD74A3A1A}"/>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67841D52-527F-4824-84FB-81FFF09A2606}"/>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383F7750-C28D-4715-8ECC-B6405A4B0B6F}"/>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38FCD315-6E6C-4E24-A411-F08B062352C4}"/>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902C5FD9-5E42-4D7B-88D6-86B956371D51}"/>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61B41140-48C1-400A-B90A-A686E8C6EB6F}"/>
            </a:ext>
          </a:extLst>
        </xdr:cNvPr>
        <xdr:cNvCxnSpPr/>
      </xdr:nvCxnSpPr>
      <xdr:spPr>
        <a:xfrm flipV="1">
          <a:off x="4514850" y="13591537"/>
          <a:ext cx="0" cy="1474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D7673E79-EB1F-4623-B2DE-F3A727B63EB5}"/>
            </a:ext>
          </a:extLst>
        </xdr:cNvPr>
        <xdr:cNvSpPr txBox="1"/>
      </xdr:nvSpPr>
      <xdr:spPr>
        <a:xfrm>
          <a:off x="4584700" y="150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AC6CE1B-39E6-4C8B-BE31-4FD93BC49F06}"/>
            </a:ext>
          </a:extLst>
        </xdr:cNvPr>
        <xdr:cNvCxnSpPr/>
      </xdr:nvCxnSpPr>
      <xdr:spPr>
        <a:xfrm>
          <a:off x="4425950" y="15065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9C32FD0F-AC55-4670-A35F-48BFD8F92689}"/>
            </a:ext>
          </a:extLst>
        </xdr:cNvPr>
        <xdr:cNvSpPr txBox="1"/>
      </xdr:nvSpPr>
      <xdr:spPr>
        <a:xfrm>
          <a:off x="4584700" y="133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BB7FA4C1-61C6-4F99-8123-BB6DDC102466}"/>
            </a:ext>
          </a:extLst>
        </xdr:cNvPr>
        <xdr:cNvCxnSpPr/>
      </xdr:nvCxnSpPr>
      <xdr:spPr>
        <a:xfrm>
          <a:off x="4425950" y="13591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109700</xdr:rowOff>
    </xdr:from>
    <xdr:to>
      <xdr:col>23</xdr:col>
      <xdr:colOff>133350</xdr:colOff>
      <xdr:row>83</xdr:row>
      <xdr:rowOff>4150</xdr:rowOff>
    </xdr:to>
    <xdr:cxnSp macro="">
      <xdr:nvCxnSpPr>
        <xdr:cNvPr id="195" name="直線コネクタ 194">
          <a:extLst>
            <a:ext uri="{FF2B5EF4-FFF2-40B4-BE49-F238E27FC236}">
              <a16:creationId xmlns:a16="http://schemas.microsoft.com/office/drawing/2014/main" id="{FBCF80F6-BCFF-450C-88A6-297B1D7E63DE}"/>
            </a:ext>
          </a:extLst>
        </xdr:cNvPr>
        <xdr:cNvCxnSpPr/>
      </xdr:nvCxnSpPr>
      <xdr:spPr>
        <a:xfrm flipV="1">
          <a:off x="3752850" y="13856180"/>
          <a:ext cx="762000" cy="6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481BB313-56AC-4E0F-94FC-25C878301A09}"/>
            </a:ext>
          </a:extLst>
        </xdr:cNvPr>
        <xdr:cNvSpPr txBox="1"/>
      </xdr:nvSpPr>
      <xdr:spPr>
        <a:xfrm>
          <a:off x="4584700" y="1404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AB3C2C15-7A2B-486E-AA88-9441EEC32641}"/>
            </a:ext>
          </a:extLst>
        </xdr:cNvPr>
        <xdr:cNvSpPr/>
      </xdr:nvSpPr>
      <xdr:spPr>
        <a:xfrm>
          <a:off x="4464050" y="1407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155885</xdr:rowOff>
    </xdr:from>
    <xdr:to>
      <xdr:col>19</xdr:col>
      <xdr:colOff>133350</xdr:colOff>
      <xdr:row>83</xdr:row>
      <xdr:rowOff>4150</xdr:rowOff>
    </xdr:to>
    <xdr:cxnSp macro="">
      <xdr:nvCxnSpPr>
        <xdr:cNvPr id="198" name="直線コネクタ 197">
          <a:extLst>
            <a:ext uri="{FF2B5EF4-FFF2-40B4-BE49-F238E27FC236}">
              <a16:creationId xmlns:a16="http://schemas.microsoft.com/office/drawing/2014/main" id="{F6C4FBDC-8CEC-41F6-9DDD-3CD8DA93F211}"/>
            </a:ext>
          </a:extLst>
        </xdr:cNvPr>
        <xdr:cNvCxnSpPr/>
      </xdr:nvCxnSpPr>
      <xdr:spPr>
        <a:xfrm>
          <a:off x="2940050" y="13902365"/>
          <a:ext cx="8128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A378AD68-0E8E-46EA-A82D-9A9EEF444068}"/>
            </a:ext>
          </a:extLst>
        </xdr:cNvPr>
        <xdr:cNvSpPr/>
      </xdr:nvSpPr>
      <xdr:spPr>
        <a:xfrm>
          <a:off x="3702050" y="14013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CEBB3FED-DFF3-429C-BD2A-69BDCAD9A68D}"/>
            </a:ext>
          </a:extLst>
        </xdr:cNvPr>
        <xdr:cNvSpPr txBox="1"/>
      </xdr:nvSpPr>
      <xdr:spPr>
        <a:xfrm>
          <a:off x="3409950" y="1409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97701</xdr:rowOff>
    </xdr:from>
    <xdr:to>
      <xdr:col>15</xdr:col>
      <xdr:colOff>82550</xdr:colOff>
      <xdr:row>82</xdr:row>
      <xdr:rowOff>155885</xdr:rowOff>
    </xdr:to>
    <xdr:cxnSp macro="">
      <xdr:nvCxnSpPr>
        <xdr:cNvPr id="201" name="直線コネクタ 200">
          <a:extLst>
            <a:ext uri="{FF2B5EF4-FFF2-40B4-BE49-F238E27FC236}">
              <a16:creationId xmlns:a16="http://schemas.microsoft.com/office/drawing/2014/main" id="{6692E073-E9D4-4586-9103-4C7D3AE39A42}"/>
            </a:ext>
          </a:extLst>
        </xdr:cNvPr>
        <xdr:cNvCxnSpPr/>
      </xdr:nvCxnSpPr>
      <xdr:spPr>
        <a:xfrm>
          <a:off x="2127250" y="13844181"/>
          <a:ext cx="8128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FB36752D-BCAC-45D0-BEC8-CBC27D50988B}"/>
            </a:ext>
          </a:extLst>
        </xdr:cNvPr>
        <xdr:cNvSpPr/>
      </xdr:nvSpPr>
      <xdr:spPr>
        <a:xfrm>
          <a:off x="2889250" y="139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63C70318-B537-4B8A-A65C-544A88DC4D6E}"/>
            </a:ext>
          </a:extLst>
        </xdr:cNvPr>
        <xdr:cNvSpPr txBox="1"/>
      </xdr:nvSpPr>
      <xdr:spPr>
        <a:xfrm>
          <a:off x="2597150" y="140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97701</xdr:rowOff>
    </xdr:from>
    <xdr:to>
      <xdr:col>11</xdr:col>
      <xdr:colOff>31750</xdr:colOff>
      <xdr:row>82</xdr:row>
      <xdr:rowOff>124927</xdr:rowOff>
    </xdr:to>
    <xdr:cxnSp macro="">
      <xdr:nvCxnSpPr>
        <xdr:cNvPr id="204" name="直線コネクタ 203">
          <a:extLst>
            <a:ext uri="{FF2B5EF4-FFF2-40B4-BE49-F238E27FC236}">
              <a16:creationId xmlns:a16="http://schemas.microsoft.com/office/drawing/2014/main" id="{F35BA9FA-2A18-47B2-9A95-4F32D6419494}"/>
            </a:ext>
          </a:extLst>
        </xdr:cNvPr>
        <xdr:cNvCxnSpPr/>
      </xdr:nvCxnSpPr>
      <xdr:spPr>
        <a:xfrm flipV="1">
          <a:off x="1333500" y="13844181"/>
          <a:ext cx="79375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47B06051-5E96-4FCC-8943-11BE57901ADF}"/>
            </a:ext>
          </a:extLst>
        </xdr:cNvPr>
        <xdr:cNvSpPr/>
      </xdr:nvSpPr>
      <xdr:spPr>
        <a:xfrm>
          <a:off x="2095500" y="13795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D8F0D6F2-8A58-4750-AA9E-348196B5B3AF}"/>
            </a:ext>
          </a:extLst>
        </xdr:cNvPr>
        <xdr:cNvSpPr txBox="1"/>
      </xdr:nvSpPr>
      <xdr:spPr>
        <a:xfrm>
          <a:off x="1784350" y="1388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FFE41058-1A65-4148-81B4-836DF4193A2F}"/>
            </a:ext>
          </a:extLst>
        </xdr:cNvPr>
        <xdr:cNvSpPr/>
      </xdr:nvSpPr>
      <xdr:spPr>
        <a:xfrm>
          <a:off x="1282700" y="13753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7752DF86-F83D-455D-A9BC-E7B00D48C287}"/>
            </a:ext>
          </a:extLst>
        </xdr:cNvPr>
        <xdr:cNvSpPr txBox="1"/>
      </xdr:nvSpPr>
      <xdr:spPr>
        <a:xfrm>
          <a:off x="971550" y="1352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876EAEF-BB9C-45C4-8C15-918B156B9674}"/>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41E88AE-2522-4C7A-83E4-36A80D484F6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457AB93-F7A1-466E-AA15-6D8FBAA259B2}"/>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96FD5D1-87F4-4607-8B36-4A570342C4BE}"/>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951D954-785C-4CA0-9C38-5C0B18F4CCED}"/>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58900</xdr:rowOff>
    </xdr:from>
    <xdr:to>
      <xdr:col>23</xdr:col>
      <xdr:colOff>184150</xdr:colOff>
      <xdr:row>82</xdr:row>
      <xdr:rowOff>160500</xdr:rowOff>
    </xdr:to>
    <xdr:sp macro="" textlink="">
      <xdr:nvSpPr>
        <xdr:cNvPr id="214" name="楕円 213">
          <a:extLst>
            <a:ext uri="{FF2B5EF4-FFF2-40B4-BE49-F238E27FC236}">
              <a16:creationId xmlns:a16="http://schemas.microsoft.com/office/drawing/2014/main" id="{9004D595-FDD3-4BF9-B3C0-C4ED1A2DCCD4}"/>
            </a:ext>
          </a:extLst>
        </xdr:cNvPr>
        <xdr:cNvSpPr/>
      </xdr:nvSpPr>
      <xdr:spPr>
        <a:xfrm>
          <a:off x="4464050" y="138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75427</xdr:rowOff>
    </xdr:from>
    <xdr:ext cx="762000" cy="259045"/>
    <xdr:sp macro="" textlink="">
      <xdr:nvSpPr>
        <xdr:cNvPr id="215" name="人件費・物件費等の状況該当値テキスト">
          <a:extLst>
            <a:ext uri="{FF2B5EF4-FFF2-40B4-BE49-F238E27FC236}">
              <a16:creationId xmlns:a16="http://schemas.microsoft.com/office/drawing/2014/main" id="{A36DCD17-9235-4169-BDB3-B72668BD69BC}"/>
            </a:ext>
          </a:extLst>
        </xdr:cNvPr>
        <xdr:cNvSpPr txBox="1"/>
      </xdr:nvSpPr>
      <xdr:spPr>
        <a:xfrm>
          <a:off x="4584700" y="1365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124800</xdr:rowOff>
    </xdr:from>
    <xdr:to>
      <xdr:col>19</xdr:col>
      <xdr:colOff>184150</xdr:colOff>
      <xdr:row>83</xdr:row>
      <xdr:rowOff>54950</xdr:rowOff>
    </xdr:to>
    <xdr:sp macro="" textlink="">
      <xdr:nvSpPr>
        <xdr:cNvPr id="216" name="楕円 215">
          <a:extLst>
            <a:ext uri="{FF2B5EF4-FFF2-40B4-BE49-F238E27FC236}">
              <a16:creationId xmlns:a16="http://schemas.microsoft.com/office/drawing/2014/main" id="{2DE2B480-691D-4D6A-93A8-3597D271BCB2}"/>
            </a:ext>
          </a:extLst>
        </xdr:cNvPr>
        <xdr:cNvSpPr/>
      </xdr:nvSpPr>
      <xdr:spPr>
        <a:xfrm>
          <a:off x="3702050" y="13871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65127</xdr:rowOff>
    </xdr:from>
    <xdr:ext cx="736600" cy="259045"/>
    <xdr:sp macro="" textlink="">
      <xdr:nvSpPr>
        <xdr:cNvPr id="217" name="テキスト ボックス 216">
          <a:extLst>
            <a:ext uri="{FF2B5EF4-FFF2-40B4-BE49-F238E27FC236}">
              <a16:creationId xmlns:a16="http://schemas.microsoft.com/office/drawing/2014/main" id="{D266EAA3-AF4E-417E-BFFB-5C8A23A456A1}"/>
            </a:ext>
          </a:extLst>
        </xdr:cNvPr>
        <xdr:cNvSpPr txBox="1"/>
      </xdr:nvSpPr>
      <xdr:spPr>
        <a:xfrm>
          <a:off x="3409950" y="1364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105085</xdr:rowOff>
    </xdr:from>
    <xdr:to>
      <xdr:col>15</xdr:col>
      <xdr:colOff>133350</xdr:colOff>
      <xdr:row>83</xdr:row>
      <xdr:rowOff>35235</xdr:rowOff>
    </xdr:to>
    <xdr:sp macro="" textlink="">
      <xdr:nvSpPr>
        <xdr:cNvPr id="218" name="楕円 217">
          <a:extLst>
            <a:ext uri="{FF2B5EF4-FFF2-40B4-BE49-F238E27FC236}">
              <a16:creationId xmlns:a16="http://schemas.microsoft.com/office/drawing/2014/main" id="{0DD4A93B-7E6D-412A-858D-FF0982FCDBA1}"/>
            </a:ext>
          </a:extLst>
        </xdr:cNvPr>
        <xdr:cNvSpPr/>
      </xdr:nvSpPr>
      <xdr:spPr>
        <a:xfrm>
          <a:off x="2889250" y="13851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45412</xdr:rowOff>
    </xdr:from>
    <xdr:ext cx="762000" cy="259045"/>
    <xdr:sp macro="" textlink="">
      <xdr:nvSpPr>
        <xdr:cNvPr id="219" name="テキスト ボックス 218">
          <a:extLst>
            <a:ext uri="{FF2B5EF4-FFF2-40B4-BE49-F238E27FC236}">
              <a16:creationId xmlns:a16="http://schemas.microsoft.com/office/drawing/2014/main" id="{D78A7EEA-1146-4EC6-BFCB-11CA65EFB124}"/>
            </a:ext>
          </a:extLst>
        </xdr:cNvPr>
        <xdr:cNvSpPr txBox="1"/>
      </xdr:nvSpPr>
      <xdr:spPr>
        <a:xfrm>
          <a:off x="2597150" y="1362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46901</xdr:rowOff>
    </xdr:from>
    <xdr:to>
      <xdr:col>11</xdr:col>
      <xdr:colOff>82550</xdr:colOff>
      <xdr:row>82</xdr:row>
      <xdr:rowOff>148501</xdr:rowOff>
    </xdr:to>
    <xdr:sp macro="" textlink="">
      <xdr:nvSpPr>
        <xdr:cNvPr id="220" name="楕円 219">
          <a:extLst>
            <a:ext uri="{FF2B5EF4-FFF2-40B4-BE49-F238E27FC236}">
              <a16:creationId xmlns:a16="http://schemas.microsoft.com/office/drawing/2014/main" id="{91BEDBD8-B5E5-4673-A76C-7E517089E76F}"/>
            </a:ext>
          </a:extLst>
        </xdr:cNvPr>
        <xdr:cNvSpPr/>
      </xdr:nvSpPr>
      <xdr:spPr>
        <a:xfrm>
          <a:off x="2095500" y="137933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158678</xdr:rowOff>
    </xdr:from>
    <xdr:ext cx="762000" cy="259045"/>
    <xdr:sp macro="" textlink="">
      <xdr:nvSpPr>
        <xdr:cNvPr id="221" name="テキスト ボックス 220">
          <a:extLst>
            <a:ext uri="{FF2B5EF4-FFF2-40B4-BE49-F238E27FC236}">
              <a16:creationId xmlns:a16="http://schemas.microsoft.com/office/drawing/2014/main" id="{D74047C5-535A-4ABF-BCD0-44768F3F2B83}"/>
            </a:ext>
          </a:extLst>
        </xdr:cNvPr>
        <xdr:cNvSpPr txBox="1"/>
      </xdr:nvSpPr>
      <xdr:spPr>
        <a:xfrm>
          <a:off x="1784350" y="1356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74127</xdr:rowOff>
    </xdr:from>
    <xdr:to>
      <xdr:col>7</xdr:col>
      <xdr:colOff>31750</xdr:colOff>
      <xdr:row>83</xdr:row>
      <xdr:rowOff>4277</xdr:rowOff>
    </xdr:to>
    <xdr:sp macro="" textlink="">
      <xdr:nvSpPr>
        <xdr:cNvPr id="222" name="楕円 221">
          <a:extLst>
            <a:ext uri="{FF2B5EF4-FFF2-40B4-BE49-F238E27FC236}">
              <a16:creationId xmlns:a16="http://schemas.microsoft.com/office/drawing/2014/main" id="{08EC1C89-14CF-489C-98DB-4CB39EC59759}"/>
            </a:ext>
          </a:extLst>
        </xdr:cNvPr>
        <xdr:cNvSpPr/>
      </xdr:nvSpPr>
      <xdr:spPr>
        <a:xfrm>
          <a:off x="1282700" y="138206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160504</xdr:rowOff>
    </xdr:from>
    <xdr:ext cx="762000" cy="259045"/>
    <xdr:sp macro="" textlink="">
      <xdr:nvSpPr>
        <xdr:cNvPr id="223" name="テキスト ボックス 222">
          <a:extLst>
            <a:ext uri="{FF2B5EF4-FFF2-40B4-BE49-F238E27FC236}">
              <a16:creationId xmlns:a16="http://schemas.microsoft.com/office/drawing/2014/main" id="{0A7329A4-2649-4B5B-9753-442E112CBBB3}"/>
            </a:ext>
          </a:extLst>
        </xdr:cNvPr>
        <xdr:cNvSpPr txBox="1"/>
      </xdr:nvSpPr>
      <xdr:spPr>
        <a:xfrm>
          <a:off x="971550" y="1390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EB1DE3DD-3E90-47A1-81AC-A2E3FB55DF3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166CBBF2-22AF-4063-A5C8-9C5468E97AF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3517DA44-0CED-4738-960C-1A52A12F6242}"/>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40E3E926-AB56-491A-8544-B5B6816D0BD2}"/>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506B41A0-A52A-4644-BB06-B31CBD9DE1D6}"/>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DBDC7501-67E4-41B0-B317-0DFC342B942F}"/>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574B5FE1-33D5-43F7-A8AE-4D414D883D3A}"/>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D09AD1FE-6CA5-4144-8ED5-AECDE5F7F524}"/>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4F43B685-B9EE-4469-B351-16995459BB0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8F63D4A1-58CB-4005-9E78-2D1A864D958D}"/>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6D6DB6E5-AE6D-4410-848D-9B66FE03E97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F9E28AFE-67B3-4E49-A7DB-23BF8CBEE7B6}"/>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E65F22D-BC4E-40FF-B0FD-6A855626B783}"/>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となり、前年数値</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ポイント増となった。主な要因としては経験年数段階内における職員の分布が変わったことなどがあげられる。今後も給与水準の適正化に努める。</a:t>
          </a:r>
          <a:endPar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4566AC34-FCC5-4836-A4B8-09D3AEC7D5BF}"/>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407D85CC-65A8-4DA9-A9AB-A52521D46A4D}"/>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76983847-840D-47B5-BA82-30AC1DB9C9F8}"/>
            </a:ext>
          </a:extLst>
        </xdr:cNvPr>
        <xdr:cNvCxnSpPr/>
      </xdr:nvCxnSpPr>
      <xdr:spPr>
        <a:xfrm>
          <a:off x="11664950" y="15166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B8F04E2E-09A4-401B-87D2-7E0708CC0AFB}"/>
            </a:ext>
          </a:extLst>
        </xdr:cNvPr>
        <xdr:cNvSpPr txBox="1"/>
      </xdr:nvSpPr>
      <xdr:spPr>
        <a:xfrm>
          <a:off x="10979150" y="150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679904A2-5205-4B91-8939-7B9D7139947E}"/>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F7C8B8D7-D9E3-49EE-A037-FE5375C34472}"/>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9E4A6489-EF9F-4E89-B59A-BBB6D23E8413}"/>
            </a:ext>
          </a:extLst>
        </xdr:cNvPr>
        <xdr:cNvCxnSpPr/>
      </xdr:nvCxnSpPr>
      <xdr:spPr>
        <a:xfrm>
          <a:off x="11664950" y="145789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538BAF1B-6229-466F-BF69-9054913F9641}"/>
            </a:ext>
          </a:extLst>
        </xdr:cNvPr>
        <xdr:cNvSpPr txBox="1"/>
      </xdr:nvSpPr>
      <xdr:spPr>
        <a:xfrm>
          <a:off x="10979150" y="144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EE8F7CC6-F367-4EF1-B728-CBA4FBF0860E}"/>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EF71EF94-9D0B-4F7D-AB38-2D46E9207C6A}"/>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FA360BE6-CADA-4054-8A50-32C6465AEA8F}"/>
            </a:ext>
          </a:extLst>
        </xdr:cNvPr>
        <xdr:cNvCxnSpPr/>
      </xdr:nvCxnSpPr>
      <xdr:spPr>
        <a:xfrm>
          <a:off x="11664950" y="139871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1B162263-BF3C-496B-9A95-1AD8241F9026}"/>
            </a:ext>
          </a:extLst>
        </xdr:cNvPr>
        <xdr:cNvSpPr txBox="1"/>
      </xdr:nvSpPr>
      <xdr:spPr>
        <a:xfrm>
          <a:off x="10979150" y="138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3EAC77E0-C4D4-46AC-A365-C832707A1359}"/>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1FB08FEA-488C-4511-BFA6-7F491D23582E}"/>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D80B5DF3-7A2D-44D3-8A62-2CB1E2D242D3}"/>
            </a:ext>
          </a:extLst>
        </xdr:cNvPr>
        <xdr:cNvCxnSpPr/>
      </xdr:nvCxnSpPr>
      <xdr:spPr>
        <a:xfrm>
          <a:off x="11664950" y="133991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A365AAD0-9F1F-4AC4-B8D6-259E6C89BB0F}"/>
            </a:ext>
          </a:extLst>
        </xdr:cNvPr>
        <xdr:cNvSpPr txBox="1"/>
      </xdr:nvSpPr>
      <xdr:spPr>
        <a:xfrm>
          <a:off x="10979150" y="132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CB0055CE-E3C2-4593-AF23-C033FB79BC99}"/>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209EBA63-4102-4317-80E5-28DD436167E8}"/>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D0D0259E-90DD-4124-92D0-E39F3FA68AF2}"/>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A395E42A-BF2B-47F2-8C70-E0B71277B0D2}"/>
            </a:ext>
          </a:extLst>
        </xdr:cNvPr>
        <xdr:cNvCxnSpPr/>
      </xdr:nvCxnSpPr>
      <xdr:spPr>
        <a:xfrm flipV="1">
          <a:off x="15474950" y="1357630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8156EA93-6A13-4E13-A703-7BA635397D9B}"/>
            </a:ext>
          </a:extLst>
        </xdr:cNvPr>
        <xdr:cNvSpPr txBox="1"/>
      </xdr:nvSpPr>
      <xdr:spPr>
        <a:xfrm>
          <a:off x="15563850" y="149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DA2BE636-5548-46E1-BF7F-4E6AD415F4A8}"/>
            </a:ext>
          </a:extLst>
        </xdr:cNvPr>
        <xdr:cNvCxnSpPr/>
      </xdr:nvCxnSpPr>
      <xdr:spPr>
        <a:xfrm>
          <a:off x="15405100" y="14989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E694F9E9-6F32-4B09-9565-28CDFA59CD53}"/>
            </a:ext>
          </a:extLst>
        </xdr:cNvPr>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83417365-BFCE-4028-8CDB-2C2610856CF3}"/>
            </a:ext>
          </a:extLst>
        </xdr:cNvPr>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107156</xdr:rowOff>
    </xdr:from>
    <xdr:to>
      <xdr:col>81</xdr:col>
      <xdr:colOff>44450</xdr:colOff>
      <xdr:row>86</xdr:row>
      <xdr:rowOff>11113</xdr:rowOff>
    </xdr:to>
    <xdr:cxnSp macro="">
      <xdr:nvCxnSpPr>
        <xdr:cNvPr id="261" name="直線コネクタ 260">
          <a:extLst>
            <a:ext uri="{FF2B5EF4-FFF2-40B4-BE49-F238E27FC236}">
              <a16:creationId xmlns:a16="http://schemas.microsoft.com/office/drawing/2014/main" id="{78E97A65-1B2B-47FE-8ECF-04A462EFBA64}"/>
            </a:ext>
          </a:extLst>
        </xdr:cNvPr>
        <xdr:cNvCxnSpPr/>
      </xdr:nvCxnSpPr>
      <xdr:spPr>
        <a:xfrm>
          <a:off x="14712950" y="14356556"/>
          <a:ext cx="762000" cy="7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80867632-B505-4DE9-889F-50F0973B262A}"/>
            </a:ext>
          </a:extLst>
        </xdr:cNvPr>
        <xdr:cNvSpPr txBox="1"/>
      </xdr:nvSpPr>
      <xdr:spPr>
        <a:xfrm>
          <a:off x="15563850" y="14007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EBD443E1-BB39-477C-A29E-8AD900FF6F49}"/>
            </a:ext>
          </a:extLst>
        </xdr:cNvPr>
        <xdr:cNvSpPr/>
      </xdr:nvSpPr>
      <xdr:spPr>
        <a:xfrm>
          <a:off x="15427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107156</xdr:rowOff>
    </xdr:to>
    <xdr:cxnSp macro="">
      <xdr:nvCxnSpPr>
        <xdr:cNvPr id="264" name="直線コネクタ 263">
          <a:extLst>
            <a:ext uri="{FF2B5EF4-FFF2-40B4-BE49-F238E27FC236}">
              <a16:creationId xmlns:a16="http://schemas.microsoft.com/office/drawing/2014/main" id="{FADA7E82-5C1D-41A4-9D3E-FB878FBDE6A7}"/>
            </a:ext>
          </a:extLst>
        </xdr:cNvPr>
        <xdr:cNvCxnSpPr/>
      </xdr:nvCxnSpPr>
      <xdr:spPr>
        <a:xfrm>
          <a:off x="13903960" y="14341475"/>
          <a:ext cx="80899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7175D5BA-02C4-41C4-B059-8E98FA710578}"/>
            </a:ext>
          </a:extLst>
        </xdr:cNvPr>
        <xdr:cNvSpPr/>
      </xdr:nvSpPr>
      <xdr:spPr>
        <a:xfrm>
          <a:off x="14665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6B47BDE-31BC-4649-9E27-6C1CE4AC02E2}"/>
            </a:ext>
          </a:extLst>
        </xdr:cNvPr>
        <xdr:cNvSpPr txBox="1"/>
      </xdr:nvSpPr>
      <xdr:spPr>
        <a:xfrm>
          <a:off x="14370050" y="1393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122238</xdr:rowOff>
    </xdr:to>
    <xdr:cxnSp macro="">
      <xdr:nvCxnSpPr>
        <xdr:cNvPr id="267" name="直線コネクタ 266">
          <a:extLst>
            <a:ext uri="{FF2B5EF4-FFF2-40B4-BE49-F238E27FC236}">
              <a16:creationId xmlns:a16="http://schemas.microsoft.com/office/drawing/2014/main" id="{DBC95848-600E-48CF-849E-9E791CECF8E2}"/>
            </a:ext>
          </a:extLst>
        </xdr:cNvPr>
        <xdr:cNvCxnSpPr/>
      </xdr:nvCxnSpPr>
      <xdr:spPr>
        <a:xfrm flipV="1">
          <a:off x="13106400" y="14341475"/>
          <a:ext cx="79756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E205D84C-F774-463D-81CD-3F3432D43D80}"/>
            </a:ext>
          </a:extLst>
        </xdr:cNvPr>
        <xdr:cNvSpPr/>
      </xdr:nvSpPr>
      <xdr:spPr>
        <a:xfrm>
          <a:off x="13868400" y="14188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B2F40AD0-D997-4E3A-AC50-C6EE23774BA9}"/>
            </a:ext>
          </a:extLst>
        </xdr:cNvPr>
        <xdr:cNvSpPr txBox="1"/>
      </xdr:nvSpPr>
      <xdr:spPr>
        <a:xfrm>
          <a:off x="1355725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85</xdr:row>
      <xdr:rowOff>137319</xdr:rowOff>
    </xdr:to>
    <xdr:cxnSp macro="">
      <xdr:nvCxnSpPr>
        <xdr:cNvPr id="270" name="直線コネクタ 269">
          <a:extLst>
            <a:ext uri="{FF2B5EF4-FFF2-40B4-BE49-F238E27FC236}">
              <a16:creationId xmlns:a16="http://schemas.microsoft.com/office/drawing/2014/main" id="{5663EB9D-8BAF-4F55-8B97-EE2ADD5BA1E8}"/>
            </a:ext>
          </a:extLst>
        </xdr:cNvPr>
        <xdr:cNvCxnSpPr/>
      </xdr:nvCxnSpPr>
      <xdr:spPr>
        <a:xfrm flipV="1">
          <a:off x="12293600" y="14371638"/>
          <a:ext cx="8128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88EFDC59-BA2C-4891-B8E6-03AF93C59107}"/>
            </a:ext>
          </a:extLst>
        </xdr:cNvPr>
        <xdr:cNvSpPr/>
      </xdr:nvSpPr>
      <xdr:spPr>
        <a:xfrm>
          <a:off x="13055600" y="141889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7EB67B5-BD19-46CC-801B-362D4B5C2611}"/>
            </a:ext>
          </a:extLst>
        </xdr:cNvPr>
        <xdr:cNvSpPr txBox="1"/>
      </xdr:nvSpPr>
      <xdr:spPr>
        <a:xfrm>
          <a:off x="1276350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829E2E17-A1C9-4BFC-9E43-BE65D3EDBD96}"/>
            </a:ext>
          </a:extLst>
        </xdr:cNvPr>
        <xdr:cNvSpPr/>
      </xdr:nvSpPr>
      <xdr:spPr>
        <a:xfrm>
          <a:off x="12242800" y="14219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11565B33-F872-47C2-B0D5-CD6689AF21CF}"/>
            </a:ext>
          </a:extLst>
        </xdr:cNvPr>
        <xdr:cNvSpPr txBox="1"/>
      </xdr:nvSpPr>
      <xdr:spPr>
        <a:xfrm>
          <a:off x="11950700" y="139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E26C464-09D7-4F5E-91D8-EC2B1B4A8A7C}"/>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D99F5B0-1CC7-4C84-BF51-1681CDC1C909}"/>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ED1BE3D-A47A-4618-A8C8-BA344C4C1968}"/>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56D3617-D1D1-4BFC-8346-C228D50709B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4B78CBB2-0668-4E11-9DEB-15995B134EAE}"/>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80" name="楕円 279">
          <a:extLst>
            <a:ext uri="{FF2B5EF4-FFF2-40B4-BE49-F238E27FC236}">
              <a16:creationId xmlns:a16="http://schemas.microsoft.com/office/drawing/2014/main" id="{7990CE55-3FE1-40E4-98AF-A67B183775D4}"/>
            </a:ext>
          </a:extLst>
        </xdr:cNvPr>
        <xdr:cNvSpPr/>
      </xdr:nvSpPr>
      <xdr:spPr>
        <a:xfrm>
          <a:off x="15427960" y="143811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103840</xdr:rowOff>
    </xdr:from>
    <xdr:ext cx="762000" cy="259045"/>
    <xdr:sp macro="" textlink="">
      <xdr:nvSpPr>
        <xdr:cNvPr id="281" name="給与水準   （国との比較）該当値テキスト">
          <a:extLst>
            <a:ext uri="{FF2B5EF4-FFF2-40B4-BE49-F238E27FC236}">
              <a16:creationId xmlns:a16="http://schemas.microsoft.com/office/drawing/2014/main" id="{F2916AC1-646B-49C5-9B6B-BA4887659EFA}"/>
            </a:ext>
          </a:extLst>
        </xdr:cNvPr>
        <xdr:cNvSpPr txBox="1"/>
      </xdr:nvSpPr>
      <xdr:spPr>
        <a:xfrm>
          <a:off x="1556385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56356</xdr:rowOff>
    </xdr:from>
    <xdr:to>
      <xdr:col>77</xdr:col>
      <xdr:colOff>95250</xdr:colOff>
      <xdr:row>85</xdr:row>
      <xdr:rowOff>157956</xdr:rowOff>
    </xdr:to>
    <xdr:sp macro="" textlink="">
      <xdr:nvSpPr>
        <xdr:cNvPr id="282" name="楕円 281">
          <a:extLst>
            <a:ext uri="{FF2B5EF4-FFF2-40B4-BE49-F238E27FC236}">
              <a16:creationId xmlns:a16="http://schemas.microsoft.com/office/drawing/2014/main" id="{37344F0A-3832-4B95-9F4F-DFEE83120C55}"/>
            </a:ext>
          </a:extLst>
        </xdr:cNvPr>
        <xdr:cNvSpPr/>
      </xdr:nvSpPr>
      <xdr:spPr>
        <a:xfrm>
          <a:off x="14665960" y="143057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142733</xdr:rowOff>
    </xdr:from>
    <xdr:ext cx="736600" cy="259045"/>
    <xdr:sp macro="" textlink="">
      <xdr:nvSpPr>
        <xdr:cNvPr id="283" name="テキスト ボックス 282">
          <a:extLst>
            <a:ext uri="{FF2B5EF4-FFF2-40B4-BE49-F238E27FC236}">
              <a16:creationId xmlns:a16="http://schemas.microsoft.com/office/drawing/2014/main" id="{118BA664-CA72-491B-A3AC-552FC2D20CD5}"/>
            </a:ext>
          </a:extLst>
        </xdr:cNvPr>
        <xdr:cNvSpPr txBox="1"/>
      </xdr:nvSpPr>
      <xdr:spPr>
        <a:xfrm>
          <a:off x="14370050" y="1439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4" name="楕円 283">
          <a:extLst>
            <a:ext uri="{FF2B5EF4-FFF2-40B4-BE49-F238E27FC236}">
              <a16:creationId xmlns:a16="http://schemas.microsoft.com/office/drawing/2014/main" id="{CE3AEE88-B9A2-4B75-9140-F7B30EC38C1B}"/>
            </a:ext>
          </a:extLst>
        </xdr:cNvPr>
        <xdr:cNvSpPr/>
      </xdr:nvSpPr>
      <xdr:spPr>
        <a:xfrm>
          <a:off x="13868400" y="14290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5" name="テキスト ボックス 284">
          <a:extLst>
            <a:ext uri="{FF2B5EF4-FFF2-40B4-BE49-F238E27FC236}">
              <a16:creationId xmlns:a16="http://schemas.microsoft.com/office/drawing/2014/main" id="{BBD60A1C-97A0-4E9C-9075-D49A2A939CE1}"/>
            </a:ext>
          </a:extLst>
        </xdr:cNvPr>
        <xdr:cNvSpPr txBox="1"/>
      </xdr:nvSpPr>
      <xdr:spPr>
        <a:xfrm>
          <a:off x="13557250" y="1437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86" name="楕円 285">
          <a:extLst>
            <a:ext uri="{FF2B5EF4-FFF2-40B4-BE49-F238E27FC236}">
              <a16:creationId xmlns:a16="http://schemas.microsoft.com/office/drawing/2014/main" id="{A6DF4CE4-4D26-4954-A3F3-9C9079D10576}"/>
            </a:ext>
          </a:extLst>
        </xdr:cNvPr>
        <xdr:cNvSpPr/>
      </xdr:nvSpPr>
      <xdr:spPr>
        <a:xfrm>
          <a:off x="13055600" y="1432083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87" name="テキスト ボックス 286">
          <a:extLst>
            <a:ext uri="{FF2B5EF4-FFF2-40B4-BE49-F238E27FC236}">
              <a16:creationId xmlns:a16="http://schemas.microsoft.com/office/drawing/2014/main" id="{80B91328-FFEA-4A2D-911C-7E5C3EB38E84}"/>
            </a:ext>
          </a:extLst>
        </xdr:cNvPr>
        <xdr:cNvSpPr txBox="1"/>
      </xdr:nvSpPr>
      <xdr:spPr>
        <a:xfrm>
          <a:off x="12763500" y="144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86519</xdr:rowOff>
    </xdr:from>
    <xdr:to>
      <xdr:col>64</xdr:col>
      <xdr:colOff>152400</xdr:colOff>
      <xdr:row>86</xdr:row>
      <xdr:rowOff>16669</xdr:rowOff>
    </xdr:to>
    <xdr:sp macro="" textlink="">
      <xdr:nvSpPr>
        <xdr:cNvPr id="288" name="楕円 287">
          <a:extLst>
            <a:ext uri="{FF2B5EF4-FFF2-40B4-BE49-F238E27FC236}">
              <a16:creationId xmlns:a16="http://schemas.microsoft.com/office/drawing/2014/main" id="{C5C6EB8C-27C8-4D17-A6F8-F289BBBB705F}"/>
            </a:ext>
          </a:extLst>
        </xdr:cNvPr>
        <xdr:cNvSpPr/>
      </xdr:nvSpPr>
      <xdr:spPr>
        <a:xfrm>
          <a:off x="12242800" y="14335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1446</xdr:rowOff>
    </xdr:from>
    <xdr:ext cx="762000" cy="259045"/>
    <xdr:sp macro="" textlink="">
      <xdr:nvSpPr>
        <xdr:cNvPr id="289" name="テキスト ボックス 288">
          <a:extLst>
            <a:ext uri="{FF2B5EF4-FFF2-40B4-BE49-F238E27FC236}">
              <a16:creationId xmlns:a16="http://schemas.microsoft.com/office/drawing/2014/main" id="{5B93C6FB-6DC0-4F48-958B-DB619395477E}"/>
            </a:ext>
          </a:extLst>
        </xdr:cNvPr>
        <xdr:cNvSpPr txBox="1"/>
      </xdr:nvSpPr>
      <xdr:spPr>
        <a:xfrm>
          <a:off x="11950700" y="1441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4405D0A8-C720-49F4-817D-2B9BF1AFC176}"/>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33269B1B-2949-4DD7-8B76-A98289F68D3A}"/>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A1E71EEF-A201-47E6-A203-F8A68EBE6533}"/>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84871E65-0A21-4A47-87BB-2B6CBB77981C}"/>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F8495336-152D-48C5-A1E5-0A499DA8D772}"/>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DA7DC0B1-1C04-4EE0-8B81-D5A4D73E2AAF}"/>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5C1AAC44-4ACE-4B6F-BBFF-55CE0F5BB84D}"/>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4DF8A051-F8CF-4B17-9950-3631963E4C88}"/>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86035270-C0BB-441B-9763-0238E69AB268}"/>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EABE83F6-8F97-44CB-94DB-97A70A9B553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376912FF-D59E-4640-A433-1D4415862CCC}"/>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1C7C18F9-255B-4BA6-892F-E001057B2FDB}"/>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9CCAFB6F-54C3-407D-B609-68D05B9A310E}"/>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人となり、全国平均（</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人）、佐賀県平均（</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人）、類似団体平均（</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いずれも下回っている。引き続き、行政改革プランで掲げた目標に沿って、再任用職員等の活用等による人員削減や、現場ヒアリングを強化し業務量に見合う適正な人員配置により、定員適正化の推進を行う。</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C23D6755-E823-4EF2-8002-9EDACEFB121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AAC2A2A1-D23E-4A9F-A3C8-CA6D935A65D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5142C7F-EDFA-42D9-A23C-0B440045E046}"/>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EB39C83D-C63A-4DAD-84E9-909C507C7FC7}"/>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AB93D94A-5C71-45F6-92FE-03D7B95299A7}"/>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7C4376F5-F98B-4DCE-B893-3FDB82CE43F5}"/>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F1B5D35D-17C3-455A-BB08-6DED5066B7F7}"/>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F116F775-C904-40A4-88E3-6F734B0D0FA4}"/>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FCBD4752-1B51-4E5F-AA54-4DCAEEAD84D2}"/>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B8692E06-9328-4393-A72E-791D1371BA14}"/>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339CA8C0-0453-4B4A-AF2E-3DE0CE4C2F9F}"/>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BBE10AB7-7796-436A-87E0-5D3FBC83AF06}"/>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21875334-A4CF-4AAA-94B0-9368EDC4349A}"/>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EBA6A84D-1AA8-4C1F-B2C5-DC66BEB45A53}"/>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1B61EAD9-BB73-43CB-AFC2-D3AFB918A004}"/>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2E4DFB7-85A2-4C10-A424-E8245A9EDA05}"/>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E1A0FAC-9F18-4935-B2C3-97DE8F24AD48}"/>
            </a:ext>
          </a:extLst>
        </xdr:cNvPr>
        <xdr:cNvCxnSpPr/>
      </xdr:nvCxnSpPr>
      <xdr:spPr>
        <a:xfrm flipV="1">
          <a:off x="15474950" y="10025945"/>
          <a:ext cx="0" cy="1390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792FA941-2374-430C-B785-6FFA739ED487}"/>
            </a:ext>
          </a:extLst>
        </xdr:cNvPr>
        <xdr:cNvSpPr txBox="1"/>
      </xdr:nvSpPr>
      <xdr:spPr>
        <a:xfrm>
          <a:off x="15563850" y="1139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53CC78C4-7F51-46F6-A39F-72894F061691}"/>
            </a:ext>
          </a:extLst>
        </xdr:cNvPr>
        <xdr:cNvCxnSpPr/>
      </xdr:nvCxnSpPr>
      <xdr:spPr>
        <a:xfrm>
          <a:off x="15405100" y="11416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DB0FB4EE-5EBF-4106-A1BB-8B1F4DAB0104}"/>
            </a:ext>
          </a:extLst>
        </xdr:cNvPr>
        <xdr:cNvSpPr txBox="1"/>
      </xdr:nvSpPr>
      <xdr:spPr>
        <a:xfrm>
          <a:off x="15563850" y="977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77B30610-6F89-4101-8716-4A652B9A81E1}"/>
            </a:ext>
          </a:extLst>
        </xdr:cNvPr>
        <xdr:cNvCxnSpPr/>
      </xdr:nvCxnSpPr>
      <xdr:spPr>
        <a:xfrm>
          <a:off x="15405100" y="1002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12136</xdr:rowOff>
    </xdr:from>
    <xdr:to>
      <xdr:col>81</xdr:col>
      <xdr:colOff>44450</xdr:colOff>
      <xdr:row>61</xdr:row>
      <xdr:rowOff>17498</xdr:rowOff>
    </xdr:to>
    <xdr:cxnSp macro="">
      <xdr:nvCxnSpPr>
        <xdr:cNvPr id="324" name="直線コネクタ 323">
          <a:extLst>
            <a:ext uri="{FF2B5EF4-FFF2-40B4-BE49-F238E27FC236}">
              <a16:creationId xmlns:a16="http://schemas.microsoft.com/office/drawing/2014/main" id="{515FC9A2-D3D7-42D4-9D8C-73DC60646FCF}"/>
            </a:ext>
          </a:extLst>
        </xdr:cNvPr>
        <xdr:cNvCxnSpPr/>
      </xdr:nvCxnSpPr>
      <xdr:spPr>
        <a:xfrm>
          <a:off x="14712950" y="10238176"/>
          <a:ext cx="762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3740739E-2CAD-42B4-9E59-FDAA891E4B2E}"/>
            </a:ext>
          </a:extLst>
        </xdr:cNvPr>
        <xdr:cNvSpPr txBox="1"/>
      </xdr:nvSpPr>
      <xdr:spPr>
        <a:xfrm>
          <a:off x="15563850" y="10467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3EE5E20E-F8E5-4164-A040-4D325BBAA8CF}"/>
            </a:ext>
          </a:extLst>
        </xdr:cNvPr>
        <xdr:cNvSpPr/>
      </xdr:nvSpPr>
      <xdr:spPr>
        <a:xfrm>
          <a:off x="15427960" y="104959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4092</xdr:rowOff>
    </xdr:from>
    <xdr:to>
      <xdr:col>77</xdr:col>
      <xdr:colOff>44450</xdr:colOff>
      <xdr:row>61</xdr:row>
      <xdr:rowOff>12136</xdr:rowOff>
    </xdr:to>
    <xdr:cxnSp macro="">
      <xdr:nvCxnSpPr>
        <xdr:cNvPr id="327" name="直線コネクタ 326">
          <a:extLst>
            <a:ext uri="{FF2B5EF4-FFF2-40B4-BE49-F238E27FC236}">
              <a16:creationId xmlns:a16="http://schemas.microsoft.com/office/drawing/2014/main" id="{A7F72937-6E2A-4747-95B1-B58C1A54EAC7}"/>
            </a:ext>
          </a:extLst>
        </xdr:cNvPr>
        <xdr:cNvCxnSpPr/>
      </xdr:nvCxnSpPr>
      <xdr:spPr>
        <a:xfrm>
          <a:off x="13903960" y="10230132"/>
          <a:ext cx="80899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D2E2B42-3AFF-4466-90FA-32C85B311D80}"/>
            </a:ext>
          </a:extLst>
        </xdr:cNvPr>
        <xdr:cNvSpPr/>
      </xdr:nvSpPr>
      <xdr:spPr>
        <a:xfrm>
          <a:off x="14665960" y="1048787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DC4DE848-6124-422A-8EB5-85A4A4AE82EA}"/>
            </a:ext>
          </a:extLst>
        </xdr:cNvPr>
        <xdr:cNvSpPr txBox="1"/>
      </xdr:nvSpPr>
      <xdr:spPr>
        <a:xfrm>
          <a:off x="14370050" y="1057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160796</xdr:rowOff>
    </xdr:from>
    <xdr:to>
      <xdr:col>72</xdr:col>
      <xdr:colOff>203200</xdr:colOff>
      <xdr:row>61</xdr:row>
      <xdr:rowOff>4092</xdr:rowOff>
    </xdr:to>
    <xdr:cxnSp macro="">
      <xdr:nvCxnSpPr>
        <xdr:cNvPr id="330" name="直線コネクタ 329">
          <a:extLst>
            <a:ext uri="{FF2B5EF4-FFF2-40B4-BE49-F238E27FC236}">
              <a16:creationId xmlns:a16="http://schemas.microsoft.com/office/drawing/2014/main" id="{6F2D4FA7-4F63-4BBD-82DA-CD6E175CEF9E}"/>
            </a:ext>
          </a:extLst>
        </xdr:cNvPr>
        <xdr:cNvCxnSpPr/>
      </xdr:nvCxnSpPr>
      <xdr:spPr>
        <a:xfrm>
          <a:off x="13106400" y="10219196"/>
          <a:ext cx="79756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C1C8629B-5B9F-4FEC-B002-DFF9FAD7069B}"/>
            </a:ext>
          </a:extLst>
        </xdr:cNvPr>
        <xdr:cNvSpPr/>
      </xdr:nvSpPr>
      <xdr:spPr>
        <a:xfrm>
          <a:off x="13868400" y="104436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71DAA67D-7D33-4CF9-81F1-C80E3C74D7AD}"/>
            </a:ext>
          </a:extLst>
        </xdr:cNvPr>
        <xdr:cNvSpPr txBox="1"/>
      </xdr:nvSpPr>
      <xdr:spPr>
        <a:xfrm>
          <a:off x="13557250" y="105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152753</xdr:rowOff>
    </xdr:from>
    <xdr:to>
      <xdr:col>68</xdr:col>
      <xdr:colOff>152400</xdr:colOff>
      <xdr:row>60</xdr:row>
      <xdr:rowOff>160796</xdr:rowOff>
    </xdr:to>
    <xdr:cxnSp macro="">
      <xdr:nvCxnSpPr>
        <xdr:cNvPr id="333" name="直線コネクタ 332">
          <a:extLst>
            <a:ext uri="{FF2B5EF4-FFF2-40B4-BE49-F238E27FC236}">
              <a16:creationId xmlns:a16="http://schemas.microsoft.com/office/drawing/2014/main" id="{AFAB3445-104D-4406-BB70-EFEC99B1EC1E}"/>
            </a:ext>
          </a:extLst>
        </xdr:cNvPr>
        <xdr:cNvCxnSpPr/>
      </xdr:nvCxnSpPr>
      <xdr:spPr>
        <a:xfrm>
          <a:off x="12293600" y="10211153"/>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535E3DD0-3E58-48A9-8D3A-88835F9730D8}"/>
            </a:ext>
          </a:extLst>
        </xdr:cNvPr>
        <xdr:cNvSpPr/>
      </xdr:nvSpPr>
      <xdr:spPr>
        <a:xfrm>
          <a:off x="13055600" y="1041414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B6B1F24B-7C62-4A43-AC95-C844758E8834}"/>
            </a:ext>
          </a:extLst>
        </xdr:cNvPr>
        <xdr:cNvSpPr txBox="1"/>
      </xdr:nvSpPr>
      <xdr:spPr>
        <a:xfrm>
          <a:off x="12763500" y="105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F75D44B0-FEAD-4333-8343-688C4039CD56}"/>
            </a:ext>
          </a:extLst>
        </xdr:cNvPr>
        <xdr:cNvSpPr/>
      </xdr:nvSpPr>
      <xdr:spPr>
        <a:xfrm>
          <a:off x="12242800" y="103884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7DF5B76A-32A5-4425-8302-C56EBDCEEDCE}"/>
            </a:ext>
          </a:extLst>
        </xdr:cNvPr>
        <xdr:cNvSpPr txBox="1"/>
      </xdr:nvSpPr>
      <xdr:spPr>
        <a:xfrm>
          <a:off x="11950700" y="1047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C125514-1B0F-4A42-A23C-49EE76E6912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8CC69A8-A990-43A1-899B-08959BC0CD5B}"/>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F0FDBFF-7FD4-49B8-91D4-6DEEAB5A918A}"/>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A54BFAE-C668-4D62-8F6E-29B6420DD1E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8C3452E-CBFD-4C79-B995-0DDA9D3BCFAE}"/>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138148</xdr:rowOff>
    </xdr:from>
    <xdr:to>
      <xdr:col>81</xdr:col>
      <xdr:colOff>95250</xdr:colOff>
      <xdr:row>61</xdr:row>
      <xdr:rowOff>68298</xdr:rowOff>
    </xdr:to>
    <xdr:sp macro="" textlink="">
      <xdr:nvSpPr>
        <xdr:cNvPr id="343" name="楕円 342">
          <a:extLst>
            <a:ext uri="{FF2B5EF4-FFF2-40B4-BE49-F238E27FC236}">
              <a16:creationId xmlns:a16="http://schemas.microsoft.com/office/drawing/2014/main" id="{12FF65B0-7B90-4948-AA89-0342D58DCD6A}"/>
            </a:ext>
          </a:extLst>
        </xdr:cNvPr>
        <xdr:cNvSpPr/>
      </xdr:nvSpPr>
      <xdr:spPr>
        <a:xfrm>
          <a:off x="15427960" y="101965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154675</xdr:rowOff>
    </xdr:from>
    <xdr:ext cx="762000" cy="259045"/>
    <xdr:sp macro="" textlink="">
      <xdr:nvSpPr>
        <xdr:cNvPr id="344" name="定員管理の状況該当値テキスト">
          <a:extLst>
            <a:ext uri="{FF2B5EF4-FFF2-40B4-BE49-F238E27FC236}">
              <a16:creationId xmlns:a16="http://schemas.microsoft.com/office/drawing/2014/main" id="{4549916E-A986-4644-8E3E-DE06E8911360}"/>
            </a:ext>
          </a:extLst>
        </xdr:cNvPr>
        <xdr:cNvSpPr txBox="1"/>
      </xdr:nvSpPr>
      <xdr:spPr>
        <a:xfrm>
          <a:off x="15563850" y="1004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132786</xdr:rowOff>
    </xdr:from>
    <xdr:to>
      <xdr:col>77</xdr:col>
      <xdr:colOff>95250</xdr:colOff>
      <xdr:row>61</xdr:row>
      <xdr:rowOff>62936</xdr:rowOff>
    </xdr:to>
    <xdr:sp macro="" textlink="">
      <xdr:nvSpPr>
        <xdr:cNvPr id="345" name="楕円 344">
          <a:extLst>
            <a:ext uri="{FF2B5EF4-FFF2-40B4-BE49-F238E27FC236}">
              <a16:creationId xmlns:a16="http://schemas.microsoft.com/office/drawing/2014/main" id="{0A0BD36B-C530-40E6-87AC-E8D55597A34C}"/>
            </a:ext>
          </a:extLst>
        </xdr:cNvPr>
        <xdr:cNvSpPr/>
      </xdr:nvSpPr>
      <xdr:spPr>
        <a:xfrm>
          <a:off x="14665960" y="101911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73113</xdr:rowOff>
    </xdr:from>
    <xdr:ext cx="736600" cy="259045"/>
    <xdr:sp macro="" textlink="">
      <xdr:nvSpPr>
        <xdr:cNvPr id="346" name="テキスト ボックス 345">
          <a:extLst>
            <a:ext uri="{FF2B5EF4-FFF2-40B4-BE49-F238E27FC236}">
              <a16:creationId xmlns:a16="http://schemas.microsoft.com/office/drawing/2014/main" id="{F3AB5DF1-2740-4F2D-8429-AD6D9CC9E170}"/>
            </a:ext>
          </a:extLst>
        </xdr:cNvPr>
        <xdr:cNvSpPr txBox="1"/>
      </xdr:nvSpPr>
      <xdr:spPr>
        <a:xfrm>
          <a:off x="14370050" y="996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124742</xdr:rowOff>
    </xdr:from>
    <xdr:to>
      <xdr:col>73</xdr:col>
      <xdr:colOff>44450</xdr:colOff>
      <xdr:row>61</xdr:row>
      <xdr:rowOff>54892</xdr:rowOff>
    </xdr:to>
    <xdr:sp macro="" textlink="">
      <xdr:nvSpPr>
        <xdr:cNvPr id="347" name="楕円 346">
          <a:extLst>
            <a:ext uri="{FF2B5EF4-FFF2-40B4-BE49-F238E27FC236}">
              <a16:creationId xmlns:a16="http://schemas.microsoft.com/office/drawing/2014/main" id="{A55B928F-44A8-4F77-8092-9AC44B467866}"/>
            </a:ext>
          </a:extLst>
        </xdr:cNvPr>
        <xdr:cNvSpPr/>
      </xdr:nvSpPr>
      <xdr:spPr>
        <a:xfrm>
          <a:off x="13868400" y="101831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65069</xdr:rowOff>
    </xdr:from>
    <xdr:ext cx="762000" cy="259045"/>
    <xdr:sp macro="" textlink="">
      <xdr:nvSpPr>
        <xdr:cNvPr id="348" name="テキスト ボックス 347">
          <a:extLst>
            <a:ext uri="{FF2B5EF4-FFF2-40B4-BE49-F238E27FC236}">
              <a16:creationId xmlns:a16="http://schemas.microsoft.com/office/drawing/2014/main" id="{75E62238-787B-4B15-B1E6-ABE73F73C867}"/>
            </a:ext>
          </a:extLst>
        </xdr:cNvPr>
        <xdr:cNvSpPr txBox="1"/>
      </xdr:nvSpPr>
      <xdr:spPr>
        <a:xfrm>
          <a:off x="13557250" y="995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109996</xdr:rowOff>
    </xdr:from>
    <xdr:to>
      <xdr:col>68</xdr:col>
      <xdr:colOff>203200</xdr:colOff>
      <xdr:row>61</xdr:row>
      <xdr:rowOff>40146</xdr:rowOff>
    </xdr:to>
    <xdr:sp macro="" textlink="">
      <xdr:nvSpPr>
        <xdr:cNvPr id="349" name="楕円 348">
          <a:extLst>
            <a:ext uri="{FF2B5EF4-FFF2-40B4-BE49-F238E27FC236}">
              <a16:creationId xmlns:a16="http://schemas.microsoft.com/office/drawing/2014/main" id="{8FAB9F4F-8477-414C-B2D3-4B4669090512}"/>
            </a:ext>
          </a:extLst>
        </xdr:cNvPr>
        <xdr:cNvSpPr/>
      </xdr:nvSpPr>
      <xdr:spPr>
        <a:xfrm>
          <a:off x="13055600" y="1016839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50323</xdr:rowOff>
    </xdr:from>
    <xdr:ext cx="762000" cy="259045"/>
    <xdr:sp macro="" textlink="">
      <xdr:nvSpPr>
        <xdr:cNvPr id="350" name="テキスト ボックス 349">
          <a:extLst>
            <a:ext uri="{FF2B5EF4-FFF2-40B4-BE49-F238E27FC236}">
              <a16:creationId xmlns:a16="http://schemas.microsoft.com/office/drawing/2014/main" id="{7A3B2FCD-97FD-489C-A118-0647F4BEB558}"/>
            </a:ext>
          </a:extLst>
        </xdr:cNvPr>
        <xdr:cNvSpPr txBox="1"/>
      </xdr:nvSpPr>
      <xdr:spPr>
        <a:xfrm>
          <a:off x="12763500" y="99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101953</xdr:rowOff>
    </xdr:from>
    <xdr:to>
      <xdr:col>64</xdr:col>
      <xdr:colOff>152400</xdr:colOff>
      <xdr:row>61</xdr:row>
      <xdr:rowOff>32103</xdr:rowOff>
    </xdr:to>
    <xdr:sp macro="" textlink="">
      <xdr:nvSpPr>
        <xdr:cNvPr id="351" name="楕円 350">
          <a:extLst>
            <a:ext uri="{FF2B5EF4-FFF2-40B4-BE49-F238E27FC236}">
              <a16:creationId xmlns:a16="http://schemas.microsoft.com/office/drawing/2014/main" id="{7C17BB00-BE62-45DA-A751-CAE497895912}"/>
            </a:ext>
          </a:extLst>
        </xdr:cNvPr>
        <xdr:cNvSpPr/>
      </xdr:nvSpPr>
      <xdr:spPr>
        <a:xfrm>
          <a:off x="12242800" y="10160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42280</xdr:rowOff>
    </xdr:from>
    <xdr:ext cx="762000" cy="259045"/>
    <xdr:sp macro="" textlink="">
      <xdr:nvSpPr>
        <xdr:cNvPr id="352" name="テキスト ボックス 351">
          <a:extLst>
            <a:ext uri="{FF2B5EF4-FFF2-40B4-BE49-F238E27FC236}">
              <a16:creationId xmlns:a16="http://schemas.microsoft.com/office/drawing/2014/main" id="{9321A9F0-841C-4563-ACBF-2C9B0133E485}"/>
            </a:ext>
          </a:extLst>
        </xdr:cNvPr>
        <xdr:cNvSpPr txBox="1"/>
      </xdr:nvSpPr>
      <xdr:spPr>
        <a:xfrm>
          <a:off x="11950700" y="993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86E599F3-17D3-4890-8760-658377120682}"/>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E77D1781-F1F8-4C09-B563-2029E13DBE35}"/>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475604B-06C7-4F4E-BA56-3AB327984D29}"/>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2306239F-6F5F-45F9-A51E-02BA9E5E5AF1}"/>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63FE8EF0-649A-4607-9FC7-0A7A972C1A57}"/>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4F70B68A-39FC-4FBC-946C-7A53D89A7F4A}"/>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7F10F24-214C-4574-A6BE-D056EBB71CA3}"/>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2A684BC8-35D5-40AC-A863-4934ED66BE44}"/>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444CA679-2F78-4A9D-9B43-791566F12AF3}"/>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635D6E72-4299-474C-B9D0-4559B0A0736C}"/>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C2674F94-9808-4844-B42F-4973D74D858B}"/>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BE77C57D-B469-4FAE-B389-BD901075CDD9}"/>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F13B3422-F00E-4D0A-9D15-12B4D695E9A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ポイントの増となった。全国平均（</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％）、佐賀県平均（</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今後も引き続き適正な起債管理を行い、実質公債費比率の抑制に努める。</a:t>
          </a:r>
          <a:endPar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42F4C7C-3F90-4536-AAF5-4BD361849EC9}"/>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30C2B42-42D1-4019-B796-4661624FCED5}"/>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C0AADA35-F634-44D5-BA26-D6AC2B6A5928}"/>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C48A67DA-28F4-483A-A03D-32815AC76788}"/>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C3599C0F-4988-460C-9CBA-020F51B51F4F}"/>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DB3F515E-012B-4AC8-A3E9-220017E43F89}"/>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9B0966B-8C6B-4219-9D2E-E7E00B8F58F9}"/>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E25C6B98-4F35-488B-9668-79872B33323D}"/>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BAF09417-3FB4-48E7-B840-9210914CDE8C}"/>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675CB614-E261-41A6-B925-9AEE71681E94}"/>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6C48E680-9AD5-484E-B216-A76089AB402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3005CF6D-D8F9-47C2-B330-5BAE8B281F68}"/>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D1AC447F-669B-4662-BA13-45C0D95151A5}"/>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EAF54D8-DB37-4591-AB4F-34A04CECBA74}"/>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D2039753-6FDC-4107-BBB7-E30BE65B8BBA}"/>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3C7C7FB7-D44A-4498-8CBD-DD235F5C4DA6}"/>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19349A06-C736-40B0-9059-6AB33888CA2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701B397F-BE2C-4874-939B-533EBFDA8917}"/>
            </a:ext>
          </a:extLst>
        </xdr:cNvPr>
        <xdr:cNvCxnSpPr/>
      </xdr:nvCxnSpPr>
      <xdr:spPr>
        <a:xfrm flipV="1">
          <a:off x="15474950" y="5989864"/>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E74FB5E2-383C-4566-A6CC-B505DBEF3889}"/>
            </a:ext>
          </a:extLst>
        </xdr:cNvPr>
        <xdr:cNvSpPr txBox="1"/>
      </xdr:nvSpPr>
      <xdr:spPr>
        <a:xfrm>
          <a:off x="15563850" y="75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63660DE5-50EC-4F87-97B5-0E119F18C63B}"/>
            </a:ext>
          </a:extLst>
        </xdr:cNvPr>
        <xdr:cNvCxnSpPr/>
      </xdr:nvCxnSpPr>
      <xdr:spPr>
        <a:xfrm>
          <a:off x="15405100" y="7594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3B9FB9A2-4490-4841-A3A9-AC945CDF2D9F}"/>
            </a:ext>
          </a:extLst>
        </xdr:cNvPr>
        <xdr:cNvSpPr txBox="1"/>
      </xdr:nvSpPr>
      <xdr:spPr>
        <a:xfrm>
          <a:off x="1556385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88C74A57-7540-4923-885D-590F7A49C395}"/>
            </a:ext>
          </a:extLst>
        </xdr:cNvPr>
        <xdr:cNvCxnSpPr/>
      </xdr:nvCxnSpPr>
      <xdr:spPr>
        <a:xfrm>
          <a:off x="1540510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59872</xdr:rowOff>
    </xdr:to>
    <xdr:cxnSp macro="">
      <xdr:nvCxnSpPr>
        <xdr:cNvPr id="388" name="直線コネクタ 387">
          <a:extLst>
            <a:ext uri="{FF2B5EF4-FFF2-40B4-BE49-F238E27FC236}">
              <a16:creationId xmlns:a16="http://schemas.microsoft.com/office/drawing/2014/main" id="{A74A9703-62B9-4C54-B673-905E45A74436}"/>
            </a:ext>
          </a:extLst>
        </xdr:cNvPr>
        <xdr:cNvCxnSpPr/>
      </xdr:nvCxnSpPr>
      <xdr:spPr>
        <a:xfrm>
          <a:off x="14712950" y="7054789"/>
          <a:ext cx="762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B67430D0-5E01-4362-A708-3585736982DA}"/>
            </a:ext>
          </a:extLst>
        </xdr:cNvPr>
        <xdr:cNvSpPr txBox="1"/>
      </xdr:nvSpPr>
      <xdr:spPr>
        <a:xfrm>
          <a:off x="15563850" y="673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94211E2A-D933-4EE8-A1C0-DBFD48CC161E}"/>
            </a:ext>
          </a:extLst>
        </xdr:cNvPr>
        <xdr:cNvSpPr/>
      </xdr:nvSpPr>
      <xdr:spPr>
        <a:xfrm>
          <a:off x="15427960" y="6881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13909</xdr:rowOff>
    </xdr:to>
    <xdr:cxnSp macro="">
      <xdr:nvCxnSpPr>
        <xdr:cNvPr id="391" name="直線コネクタ 390">
          <a:extLst>
            <a:ext uri="{FF2B5EF4-FFF2-40B4-BE49-F238E27FC236}">
              <a16:creationId xmlns:a16="http://schemas.microsoft.com/office/drawing/2014/main" id="{B812C45C-4802-4D77-B11E-DBC225C57726}"/>
            </a:ext>
          </a:extLst>
        </xdr:cNvPr>
        <xdr:cNvCxnSpPr/>
      </xdr:nvCxnSpPr>
      <xdr:spPr>
        <a:xfrm>
          <a:off x="13903960" y="7001147"/>
          <a:ext cx="80899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E54A2219-DF76-4A18-9D8F-2F551FDC8520}"/>
            </a:ext>
          </a:extLst>
        </xdr:cNvPr>
        <xdr:cNvSpPr/>
      </xdr:nvSpPr>
      <xdr:spPr>
        <a:xfrm>
          <a:off x="14665960" y="68737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7BB76664-D216-4D0B-AD8F-FAFD747BD3E7}"/>
            </a:ext>
          </a:extLst>
        </xdr:cNvPr>
        <xdr:cNvSpPr txBox="1"/>
      </xdr:nvSpPr>
      <xdr:spPr>
        <a:xfrm>
          <a:off x="14370050" y="664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41</xdr:row>
      <xdr:rowOff>127907</xdr:rowOff>
    </xdr:to>
    <xdr:cxnSp macro="">
      <xdr:nvCxnSpPr>
        <xdr:cNvPr id="394" name="直線コネクタ 393">
          <a:extLst>
            <a:ext uri="{FF2B5EF4-FFF2-40B4-BE49-F238E27FC236}">
              <a16:creationId xmlns:a16="http://schemas.microsoft.com/office/drawing/2014/main" id="{3CB4E003-4B42-47CF-B957-F01314D97FD9}"/>
            </a:ext>
          </a:extLst>
        </xdr:cNvPr>
        <xdr:cNvCxnSpPr/>
      </xdr:nvCxnSpPr>
      <xdr:spPr>
        <a:xfrm>
          <a:off x="13106400" y="6955185"/>
          <a:ext cx="79756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2AFE720A-E657-46FD-85A3-7FBC524A3D33}"/>
            </a:ext>
          </a:extLst>
        </xdr:cNvPr>
        <xdr:cNvSpPr/>
      </xdr:nvSpPr>
      <xdr:spPr>
        <a:xfrm>
          <a:off x="13868400" y="69043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34C1734F-3B0D-46CF-8ABC-18201415E833}"/>
            </a:ext>
          </a:extLst>
        </xdr:cNvPr>
        <xdr:cNvSpPr txBox="1"/>
      </xdr:nvSpPr>
      <xdr:spPr>
        <a:xfrm>
          <a:off x="13557250" y="668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81945</xdr:rowOff>
    </xdr:to>
    <xdr:cxnSp macro="">
      <xdr:nvCxnSpPr>
        <xdr:cNvPr id="397" name="直線コネクタ 396">
          <a:extLst>
            <a:ext uri="{FF2B5EF4-FFF2-40B4-BE49-F238E27FC236}">
              <a16:creationId xmlns:a16="http://schemas.microsoft.com/office/drawing/2014/main" id="{C44A9A61-3CE1-458B-80EA-4B0951B4CE62}"/>
            </a:ext>
          </a:extLst>
        </xdr:cNvPr>
        <xdr:cNvCxnSpPr/>
      </xdr:nvCxnSpPr>
      <xdr:spPr>
        <a:xfrm>
          <a:off x="12293600" y="6909223"/>
          <a:ext cx="8128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5BA84967-DBAA-4848-A10C-7C4F49D270C2}"/>
            </a:ext>
          </a:extLst>
        </xdr:cNvPr>
        <xdr:cNvSpPr/>
      </xdr:nvSpPr>
      <xdr:spPr>
        <a:xfrm>
          <a:off x="13055600" y="697332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A2F2C2BF-2089-45F8-8425-6D66C86E71D5}"/>
            </a:ext>
          </a:extLst>
        </xdr:cNvPr>
        <xdr:cNvSpPr txBox="1"/>
      </xdr:nvSpPr>
      <xdr:spPr>
        <a:xfrm>
          <a:off x="12763500" y="705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C168915D-34EB-4860-A6CF-4249BF9CF37D}"/>
            </a:ext>
          </a:extLst>
        </xdr:cNvPr>
        <xdr:cNvSpPr/>
      </xdr:nvSpPr>
      <xdr:spPr>
        <a:xfrm>
          <a:off x="1224280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BE844622-504D-44ED-A529-765F044845B6}"/>
            </a:ext>
          </a:extLst>
        </xdr:cNvPr>
        <xdr:cNvSpPr txBox="1"/>
      </xdr:nvSpPr>
      <xdr:spPr>
        <a:xfrm>
          <a:off x="11950700" y="70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33371FA-F1C2-4BFB-AFFD-5A85460F3F1D}"/>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E8CEB62-2303-4F73-A7D8-67D491BAC0A5}"/>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1FF774B1-5AE2-4EEA-85D6-1411973E8182}"/>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C0CEB332-D6EA-4514-801E-3F5245CC0FE2}"/>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3ACD1906-6162-4DDB-9853-01CB5D1F812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7" name="楕円 406">
          <a:extLst>
            <a:ext uri="{FF2B5EF4-FFF2-40B4-BE49-F238E27FC236}">
              <a16:creationId xmlns:a16="http://schemas.microsoft.com/office/drawing/2014/main" id="{C17C2858-BD29-45CF-A951-E2167257CE2E}"/>
            </a:ext>
          </a:extLst>
        </xdr:cNvPr>
        <xdr:cNvSpPr/>
      </xdr:nvSpPr>
      <xdr:spPr>
        <a:xfrm>
          <a:off x="15427960" y="70499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8" name="公債費負担の状況該当値テキスト">
          <a:extLst>
            <a:ext uri="{FF2B5EF4-FFF2-40B4-BE49-F238E27FC236}">
              <a16:creationId xmlns:a16="http://schemas.microsoft.com/office/drawing/2014/main" id="{A5DC537C-A797-4C0B-B625-F88BD2FBA9D4}"/>
            </a:ext>
          </a:extLst>
        </xdr:cNvPr>
        <xdr:cNvSpPr txBox="1"/>
      </xdr:nvSpPr>
      <xdr:spPr>
        <a:xfrm>
          <a:off x="15563850" y="702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9" name="楕円 408">
          <a:extLst>
            <a:ext uri="{FF2B5EF4-FFF2-40B4-BE49-F238E27FC236}">
              <a16:creationId xmlns:a16="http://schemas.microsoft.com/office/drawing/2014/main" id="{4FC6B815-B960-48E9-8775-13062FA2C7F8}"/>
            </a:ext>
          </a:extLst>
        </xdr:cNvPr>
        <xdr:cNvSpPr/>
      </xdr:nvSpPr>
      <xdr:spPr>
        <a:xfrm>
          <a:off x="14665960" y="70077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0" name="テキスト ボックス 409">
          <a:extLst>
            <a:ext uri="{FF2B5EF4-FFF2-40B4-BE49-F238E27FC236}">
              <a16:creationId xmlns:a16="http://schemas.microsoft.com/office/drawing/2014/main" id="{A5F9BAB7-B405-4C7F-A907-E75F3327A3DE}"/>
            </a:ext>
          </a:extLst>
        </xdr:cNvPr>
        <xdr:cNvSpPr txBox="1"/>
      </xdr:nvSpPr>
      <xdr:spPr>
        <a:xfrm>
          <a:off x="14370050" y="709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1" name="楕円 410">
          <a:extLst>
            <a:ext uri="{FF2B5EF4-FFF2-40B4-BE49-F238E27FC236}">
              <a16:creationId xmlns:a16="http://schemas.microsoft.com/office/drawing/2014/main" id="{F4B24DCE-AF07-4CD7-A86D-F36CC5FF4667}"/>
            </a:ext>
          </a:extLst>
        </xdr:cNvPr>
        <xdr:cNvSpPr/>
      </xdr:nvSpPr>
      <xdr:spPr>
        <a:xfrm>
          <a:off x="138684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2" name="テキスト ボックス 411">
          <a:extLst>
            <a:ext uri="{FF2B5EF4-FFF2-40B4-BE49-F238E27FC236}">
              <a16:creationId xmlns:a16="http://schemas.microsoft.com/office/drawing/2014/main" id="{B4AF9531-154D-4527-8025-A9485A3B5937}"/>
            </a:ext>
          </a:extLst>
        </xdr:cNvPr>
        <xdr:cNvSpPr txBox="1"/>
      </xdr:nvSpPr>
      <xdr:spPr>
        <a:xfrm>
          <a:off x="135572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3" name="楕円 412">
          <a:extLst>
            <a:ext uri="{FF2B5EF4-FFF2-40B4-BE49-F238E27FC236}">
              <a16:creationId xmlns:a16="http://schemas.microsoft.com/office/drawing/2014/main" id="{06E9E165-BC8D-4FFA-A581-3A6EAD9DB658}"/>
            </a:ext>
          </a:extLst>
        </xdr:cNvPr>
        <xdr:cNvSpPr/>
      </xdr:nvSpPr>
      <xdr:spPr>
        <a:xfrm>
          <a:off x="13055600" y="690438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142922</xdr:rowOff>
    </xdr:from>
    <xdr:ext cx="762000" cy="259045"/>
    <xdr:sp macro="" textlink="">
      <xdr:nvSpPr>
        <xdr:cNvPr id="414" name="テキスト ボックス 413">
          <a:extLst>
            <a:ext uri="{FF2B5EF4-FFF2-40B4-BE49-F238E27FC236}">
              <a16:creationId xmlns:a16="http://schemas.microsoft.com/office/drawing/2014/main" id="{E1B853F0-C765-4B8C-96A9-A22A6A1D9CA9}"/>
            </a:ext>
          </a:extLst>
        </xdr:cNvPr>
        <xdr:cNvSpPr txBox="1"/>
      </xdr:nvSpPr>
      <xdr:spPr>
        <a:xfrm>
          <a:off x="12763500" y="668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5" name="楕円 414">
          <a:extLst>
            <a:ext uri="{FF2B5EF4-FFF2-40B4-BE49-F238E27FC236}">
              <a16:creationId xmlns:a16="http://schemas.microsoft.com/office/drawing/2014/main" id="{5C298EB4-315D-4DCD-9400-A049C48920B5}"/>
            </a:ext>
          </a:extLst>
        </xdr:cNvPr>
        <xdr:cNvSpPr/>
      </xdr:nvSpPr>
      <xdr:spPr>
        <a:xfrm>
          <a:off x="12242800" y="6862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6" name="テキスト ボックス 415">
          <a:extLst>
            <a:ext uri="{FF2B5EF4-FFF2-40B4-BE49-F238E27FC236}">
              <a16:creationId xmlns:a16="http://schemas.microsoft.com/office/drawing/2014/main" id="{01BF33AE-9FDA-4EF1-A148-9A6AE3A649DD}"/>
            </a:ext>
          </a:extLst>
        </xdr:cNvPr>
        <xdr:cNvSpPr txBox="1"/>
      </xdr:nvSpPr>
      <xdr:spPr>
        <a:xfrm>
          <a:off x="11950700" y="66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F0B2D250-5C65-484B-8B21-56B085DA782B}"/>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EDABE084-2584-46E9-8CBD-9B9E597E62DF}"/>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E52FF149-98E2-4AD7-A69C-B5021B8B2899}"/>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C33B2762-722E-4095-8BBF-414D24598B5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14D5CCA5-57D1-4C86-946A-B388578AD818}"/>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694C0539-2DCF-4A0E-9B30-0DC8A429A87D}"/>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CCA2BC0B-4552-4547-A679-0093979489B3}"/>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5F6B6B3E-2C2C-4A16-AE8C-48FA2236C168}"/>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16D5D7FF-80E3-42DF-952B-FB2F50ADBD29}"/>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908C2DC4-AF45-4B2B-99D4-4BA50599710D}"/>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BC76BF8C-C5D2-4ED0-ABC9-FF30CD38FD23}"/>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D5875495-332E-43B4-BDFE-D38FF46AAE6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31CBE8-7C7A-4832-95A3-C91A2AD3583B}"/>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ポイントの増となった。類似団体（</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％）、佐賀県平均（</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％）をいずれも上回る結果となった。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計画的な地方債の償還を進め、将来負担額を</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億円減少した一方、基準財政需要額算入見込額の減少により充当可能財源が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億円減少したため、全体として将来負担比率の上昇につながった。</a:t>
          </a:r>
          <a:endPar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15E88C14-55A5-484D-ACA8-D20F83811968}"/>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87BF093F-29A9-48CF-A0A4-0865E83EACB5}"/>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6EE969BA-1FEE-41FE-96A2-41755D6B0313}"/>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3479D3A8-F948-43EB-8885-19FC401791E6}"/>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62FA5BB5-3032-450E-B481-4764A7F4E7BB}"/>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8FCFA3B5-7CD5-4A9F-86F6-3CFDBA74A162}"/>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C3CA2D3B-D55A-4692-BEFE-FA20C81C1C9B}"/>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9CC6345A-92F9-41F2-BF24-92A24C0B18C6}"/>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97FD2B9A-A0A3-446A-9306-2ECB3F4977CB}"/>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760327A8-E0FB-45FA-84AB-417D8C3A5C07}"/>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5569D6F0-B729-4AA2-A3A5-DDAF9A78DB72}"/>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8EB25344-F288-42F9-BE47-E88450F8A18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F73C365-7311-4925-8428-D417B0686F9D}"/>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1E80463E-7885-4778-BC8F-55D1651D588E}"/>
            </a:ext>
          </a:extLst>
        </xdr:cNvPr>
        <xdr:cNvCxnSpPr/>
      </xdr:nvCxnSpPr>
      <xdr:spPr>
        <a:xfrm flipV="1">
          <a:off x="15474950" y="2397760"/>
          <a:ext cx="0" cy="110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74406B7B-45F1-4B92-9FFF-289A075A355D}"/>
            </a:ext>
          </a:extLst>
        </xdr:cNvPr>
        <xdr:cNvSpPr txBox="1"/>
      </xdr:nvSpPr>
      <xdr:spPr>
        <a:xfrm>
          <a:off x="15563850" y="34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C0659C23-F198-426C-B2F2-04E2D41E2DDB}"/>
            </a:ext>
          </a:extLst>
        </xdr:cNvPr>
        <xdr:cNvCxnSpPr/>
      </xdr:nvCxnSpPr>
      <xdr:spPr>
        <a:xfrm>
          <a:off x="15405100" y="3506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70778DF2-32F8-4472-8FB5-B4A0A079889C}"/>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CCB9C6A6-6805-4771-BC3D-8FDC7923C019}"/>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138151</xdr:rowOff>
    </xdr:from>
    <xdr:to>
      <xdr:col>81</xdr:col>
      <xdr:colOff>44450</xdr:colOff>
      <xdr:row>14</xdr:row>
      <xdr:rowOff>157937</xdr:rowOff>
    </xdr:to>
    <xdr:cxnSp macro="">
      <xdr:nvCxnSpPr>
        <xdr:cNvPr id="448" name="直線コネクタ 447">
          <a:extLst>
            <a:ext uri="{FF2B5EF4-FFF2-40B4-BE49-F238E27FC236}">
              <a16:creationId xmlns:a16="http://schemas.microsoft.com/office/drawing/2014/main" id="{A1A24448-4A4B-44F2-A3F9-091BC5171466}"/>
            </a:ext>
          </a:extLst>
        </xdr:cNvPr>
        <xdr:cNvCxnSpPr/>
      </xdr:nvCxnSpPr>
      <xdr:spPr>
        <a:xfrm>
          <a:off x="14712950" y="2485111"/>
          <a:ext cx="762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18BCA0AB-7A32-4B09-ADB3-1B680C98C5B2}"/>
            </a:ext>
          </a:extLst>
        </xdr:cNvPr>
        <xdr:cNvSpPr txBox="1"/>
      </xdr:nvSpPr>
      <xdr:spPr>
        <a:xfrm>
          <a:off x="15563850" y="2280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D1669EA9-4C96-4711-BF50-DE4C364855B0}"/>
            </a:ext>
          </a:extLst>
        </xdr:cNvPr>
        <xdr:cNvSpPr/>
      </xdr:nvSpPr>
      <xdr:spPr>
        <a:xfrm>
          <a:off x="15427960" y="24318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95199</xdr:rowOff>
    </xdr:from>
    <xdr:to>
      <xdr:col>77</xdr:col>
      <xdr:colOff>44450</xdr:colOff>
      <xdr:row>14</xdr:row>
      <xdr:rowOff>138151</xdr:rowOff>
    </xdr:to>
    <xdr:cxnSp macro="">
      <xdr:nvCxnSpPr>
        <xdr:cNvPr id="451" name="直線コネクタ 450">
          <a:extLst>
            <a:ext uri="{FF2B5EF4-FFF2-40B4-BE49-F238E27FC236}">
              <a16:creationId xmlns:a16="http://schemas.microsoft.com/office/drawing/2014/main" id="{1C8D2109-283B-4854-A5E9-1648A60B06DB}"/>
            </a:ext>
          </a:extLst>
        </xdr:cNvPr>
        <xdr:cNvCxnSpPr/>
      </xdr:nvCxnSpPr>
      <xdr:spPr>
        <a:xfrm>
          <a:off x="13903960" y="2442159"/>
          <a:ext cx="80899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E752C527-C97F-4B91-AB07-941CD120DB58}"/>
            </a:ext>
          </a:extLst>
        </xdr:cNvPr>
        <xdr:cNvSpPr/>
      </xdr:nvSpPr>
      <xdr:spPr>
        <a:xfrm>
          <a:off x="14665960" y="24680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a:extLst>
            <a:ext uri="{FF2B5EF4-FFF2-40B4-BE49-F238E27FC236}">
              <a16:creationId xmlns:a16="http://schemas.microsoft.com/office/drawing/2014/main" id="{2BC971F0-3E44-4C7D-9C82-0233D658E76E}"/>
            </a:ext>
          </a:extLst>
        </xdr:cNvPr>
        <xdr:cNvSpPr txBox="1"/>
      </xdr:nvSpPr>
      <xdr:spPr>
        <a:xfrm>
          <a:off x="14370050" y="255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95199</xdr:rowOff>
    </xdr:from>
    <xdr:to>
      <xdr:col>72</xdr:col>
      <xdr:colOff>203200</xdr:colOff>
      <xdr:row>15</xdr:row>
      <xdr:rowOff>2413</xdr:rowOff>
    </xdr:to>
    <xdr:cxnSp macro="">
      <xdr:nvCxnSpPr>
        <xdr:cNvPr id="454" name="直線コネクタ 453">
          <a:extLst>
            <a:ext uri="{FF2B5EF4-FFF2-40B4-BE49-F238E27FC236}">
              <a16:creationId xmlns:a16="http://schemas.microsoft.com/office/drawing/2014/main" id="{EC5B204D-D2BB-4223-B45D-831C3931B43C}"/>
            </a:ext>
          </a:extLst>
        </xdr:cNvPr>
        <xdr:cNvCxnSpPr/>
      </xdr:nvCxnSpPr>
      <xdr:spPr>
        <a:xfrm flipV="1">
          <a:off x="13106400" y="2442159"/>
          <a:ext cx="797560" cy="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4A15E27E-50A5-4488-92D7-A51EF1F19881}"/>
            </a:ext>
          </a:extLst>
        </xdr:cNvPr>
        <xdr:cNvSpPr/>
      </xdr:nvSpPr>
      <xdr:spPr>
        <a:xfrm>
          <a:off x="13868400" y="2523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6" name="テキスト ボックス 455">
          <a:extLst>
            <a:ext uri="{FF2B5EF4-FFF2-40B4-BE49-F238E27FC236}">
              <a16:creationId xmlns:a16="http://schemas.microsoft.com/office/drawing/2014/main" id="{146B2BE9-6A9F-4E3D-84A9-165525B01F35}"/>
            </a:ext>
          </a:extLst>
        </xdr:cNvPr>
        <xdr:cNvSpPr txBox="1"/>
      </xdr:nvSpPr>
      <xdr:spPr>
        <a:xfrm>
          <a:off x="13557250" y="260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151181</xdr:rowOff>
    </xdr:from>
    <xdr:to>
      <xdr:col>68</xdr:col>
      <xdr:colOff>152400</xdr:colOff>
      <xdr:row>15</xdr:row>
      <xdr:rowOff>2413</xdr:rowOff>
    </xdr:to>
    <xdr:cxnSp macro="">
      <xdr:nvCxnSpPr>
        <xdr:cNvPr id="457" name="直線コネクタ 456">
          <a:extLst>
            <a:ext uri="{FF2B5EF4-FFF2-40B4-BE49-F238E27FC236}">
              <a16:creationId xmlns:a16="http://schemas.microsoft.com/office/drawing/2014/main" id="{795AB604-7874-4C35-9BF3-6802E4ACB2E4}"/>
            </a:ext>
          </a:extLst>
        </xdr:cNvPr>
        <xdr:cNvCxnSpPr/>
      </xdr:nvCxnSpPr>
      <xdr:spPr>
        <a:xfrm>
          <a:off x="12293600" y="2498141"/>
          <a:ext cx="8128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4925D96D-714E-4FD7-9CAF-574B37384B24}"/>
            </a:ext>
          </a:extLst>
        </xdr:cNvPr>
        <xdr:cNvSpPr/>
      </xdr:nvSpPr>
      <xdr:spPr>
        <a:xfrm>
          <a:off x="13055600" y="258300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9" name="テキスト ボックス 458">
          <a:extLst>
            <a:ext uri="{FF2B5EF4-FFF2-40B4-BE49-F238E27FC236}">
              <a16:creationId xmlns:a16="http://schemas.microsoft.com/office/drawing/2014/main" id="{93C52DC9-1004-4667-8A97-3F6FF4AEB40F}"/>
            </a:ext>
          </a:extLst>
        </xdr:cNvPr>
        <xdr:cNvSpPr txBox="1"/>
      </xdr:nvSpPr>
      <xdr:spPr>
        <a:xfrm>
          <a:off x="12763500" y="266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27DEF725-F327-41B2-9247-66D382799DA1}"/>
            </a:ext>
          </a:extLst>
        </xdr:cNvPr>
        <xdr:cNvSpPr/>
      </xdr:nvSpPr>
      <xdr:spPr>
        <a:xfrm>
          <a:off x="12242800" y="2597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1" name="テキスト ボックス 460">
          <a:extLst>
            <a:ext uri="{FF2B5EF4-FFF2-40B4-BE49-F238E27FC236}">
              <a16:creationId xmlns:a16="http://schemas.microsoft.com/office/drawing/2014/main" id="{08D501D0-BD19-4171-890D-04FD29F336EB}"/>
            </a:ext>
          </a:extLst>
        </xdr:cNvPr>
        <xdr:cNvSpPr txBox="1"/>
      </xdr:nvSpPr>
      <xdr:spPr>
        <a:xfrm>
          <a:off x="11950700" y="26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ED8423F-DF6D-49D2-BD44-2993BEDBBBC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F08A77D-C468-4384-84E4-FA41993F4449}"/>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BB218BA-15B5-4DA9-8FB5-A69AA7BE6CFF}"/>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E1F9E6FB-64B2-433D-9788-4CB371164F95}"/>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4833F43F-D096-49BF-8BDA-B233DEF09616}"/>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107137</xdr:rowOff>
    </xdr:from>
    <xdr:to>
      <xdr:col>81</xdr:col>
      <xdr:colOff>95250</xdr:colOff>
      <xdr:row>15</xdr:row>
      <xdr:rowOff>37287</xdr:rowOff>
    </xdr:to>
    <xdr:sp macro="" textlink="">
      <xdr:nvSpPr>
        <xdr:cNvPr id="467" name="楕円 466">
          <a:extLst>
            <a:ext uri="{FF2B5EF4-FFF2-40B4-BE49-F238E27FC236}">
              <a16:creationId xmlns:a16="http://schemas.microsoft.com/office/drawing/2014/main" id="{FEA98D19-C347-482E-A9C6-22FDE272EA2B}"/>
            </a:ext>
          </a:extLst>
        </xdr:cNvPr>
        <xdr:cNvSpPr/>
      </xdr:nvSpPr>
      <xdr:spPr>
        <a:xfrm>
          <a:off x="15427960" y="24540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155414</xdr:rowOff>
    </xdr:from>
    <xdr:ext cx="762000" cy="259045"/>
    <xdr:sp macro="" textlink="">
      <xdr:nvSpPr>
        <xdr:cNvPr id="468" name="将来負担の状況該当値テキスト">
          <a:extLst>
            <a:ext uri="{FF2B5EF4-FFF2-40B4-BE49-F238E27FC236}">
              <a16:creationId xmlns:a16="http://schemas.microsoft.com/office/drawing/2014/main" id="{0D45EDFD-06F8-4CE4-8466-6ED6EDD88C35}"/>
            </a:ext>
          </a:extLst>
        </xdr:cNvPr>
        <xdr:cNvSpPr txBox="1"/>
      </xdr:nvSpPr>
      <xdr:spPr>
        <a:xfrm>
          <a:off x="15563850" y="250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87351</xdr:rowOff>
    </xdr:from>
    <xdr:to>
      <xdr:col>77</xdr:col>
      <xdr:colOff>95250</xdr:colOff>
      <xdr:row>15</xdr:row>
      <xdr:rowOff>17501</xdr:rowOff>
    </xdr:to>
    <xdr:sp macro="" textlink="">
      <xdr:nvSpPr>
        <xdr:cNvPr id="469" name="楕円 468">
          <a:extLst>
            <a:ext uri="{FF2B5EF4-FFF2-40B4-BE49-F238E27FC236}">
              <a16:creationId xmlns:a16="http://schemas.microsoft.com/office/drawing/2014/main" id="{911FEA50-ED5C-46E0-9683-83A09302725C}"/>
            </a:ext>
          </a:extLst>
        </xdr:cNvPr>
        <xdr:cNvSpPr/>
      </xdr:nvSpPr>
      <xdr:spPr>
        <a:xfrm>
          <a:off x="14665960" y="24343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27678</xdr:rowOff>
    </xdr:from>
    <xdr:ext cx="736600" cy="259045"/>
    <xdr:sp macro="" textlink="">
      <xdr:nvSpPr>
        <xdr:cNvPr id="470" name="テキスト ボックス 469">
          <a:extLst>
            <a:ext uri="{FF2B5EF4-FFF2-40B4-BE49-F238E27FC236}">
              <a16:creationId xmlns:a16="http://schemas.microsoft.com/office/drawing/2014/main" id="{6CE307A1-D86F-426B-B72B-8A4E513B0BB9}"/>
            </a:ext>
          </a:extLst>
        </xdr:cNvPr>
        <xdr:cNvSpPr txBox="1"/>
      </xdr:nvSpPr>
      <xdr:spPr>
        <a:xfrm>
          <a:off x="14370050" y="220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44399</xdr:rowOff>
    </xdr:from>
    <xdr:to>
      <xdr:col>73</xdr:col>
      <xdr:colOff>44450</xdr:colOff>
      <xdr:row>14</xdr:row>
      <xdr:rowOff>145999</xdr:rowOff>
    </xdr:to>
    <xdr:sp macro="" textlink="">
      <xdr:nvSpPr>
        <xdr:cNvPr id="471" name="楕円 470">
          <a:extLst>
            <a:ext uri="{FF2B5EF4-FFF2-40B4-BE49-F238E27FC236}">
              <a16:creationId xmlns:a16="http://schemas.microsoft.com/office/drawing/2014/main" id="{FCC831C9-7BD4-4C9E-8B1C-0D69A1A59DD5}"/>
            </a:ext>
          </a:extLst>
        </xdr:cNvPr>
        <xdr:cNvSpPr/>
      </xdr:nvSpPr>
      <xdr:spPr>
        <a:xfrm>
          <a:off x="13868400" y="23913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156176</xdr:rowOff>
    </xdr:from>
    <xdr:ext cx="762000" cy="259045"/>
    <xdr:sp macro="" textlink="">
      <xdr:nvSpPr>
        <xdr:cNvPr id="472" name="テキスト ボックス 471">
          <a:extLst>
            <a:ext uri="{FF2B5EF4-FFF2-40B4-BE49-F238E27FC236}">
              <a16:creationId xmlns:a16="http://schemas.microsoft.com/office/drawing/2014/main" id="{38DF783E-96F1-4976-AF1A-AEDB0B10B060}"/>
            </a:ext>
          </a:extLst>
        </xdr:cNvPr>
        <xdr:cNvSpPr txBox="1"/>
      </xdr:nvSpPr>
      <xdr:spPr>
        <a:xfrm>
          <a:off x="13557250" y="21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73" name="楕円 472">
          <a:extLst>
            <a:ext uri="{FF2B5EF4-FFF2-40B4-BE49-F238E27FC236}">
              <a16:creationId xmlns:a16="http://schemas.microsoft.com/office/drawing/2014/main" id="{9F590ED5-7A77-476C-9132-8CA7E4AE227B}"/>
            </a:ext>
          </a:extLst>
        </xdr:cNvPr>
        <xdr:cNvSpPr/>
      </xdr:nvSpPr>
      <xdr:spPr>
        <a:xfrm>
          <a:off x="13055600" y="247002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74" name="テキスト ボックス 473">
          <a:extLst>
            <a:ext uri="{FF2B5EF4-FFF2-40B4-BE49-F238E27FC236}">
              <a16:creationId xmlns:a16="http://schemas.microsoft.com/office/drawing/2014/main" id="{3E2B4B74-B063-46EA-995C-FAE96B6AF61C}"/>
            </a:ext>
          </a:extLst>
        </xdr:cNvPr>
        <xdr:cNvSpPr txBox="1"/>
      </xdr:nvSpPr>
      <xdr:spPr>
        <a:xfrm>
          <a:off x="12763500" y="224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100381</xdr:rowOff>
    </xdr:from>
    <xdr:to>
      <xdr:col>64</xdr:col>
      <xdr:colOff>152400</xdr:colOff>
      <xdr:row>15</xdr:row>
      <xdr:rowOff>30531</xdr:rowOff>
    </xdr:to>
    <xdr:sp macro="" textlink="">
      <xdr:nvSpPr>
        <xdr:cNvPr id="475" name="楕円 474">
          <a:extLst>
            <a:ext uri="{FF2B5EF4-FFF2-40B4-BE49-F238E27FC236}">
              <a16:creationId xmlns:a16="http://schemas.microsoft.com/office/drawing/2014/main" id="{E55B0911-F68D-4C7E-9EC5-08DF081DF763}"/>
            </a:ext>
          </a:extLst>
        </xdr:cNvPr>
        <xdr:cNvSpPr/>
      </xdr:nvSpPr>
      <xdr:spPr>
        <a:xfrm>
          <a:off x="12242800" y="2447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40708</xdr:rowOff>
    </xdr:from>
    <xdr:ext cx="762000" cy="259045"/>
    <xdr:sp macro="" textlink="">
      <xdr:nvSpPr>
        <xdr:cNvPr id="476" name="テキスト ボックス 475">
          <a:extLst>
            <a:ext uri="{FF2B5EF4-FFF2-40B4-BE49-F238E27FC236}">
              <a16:creationId xmlns:a16="http://schemas.microsoft.com/office/drawing/2014/main" id="{F3C4DC7C-F9D4-49A0-AB07-5AF13B615B74}"/>
            </a:ext>
          </a:extLst>
        </xdr:cNvPr>
        <xdr:cNvSpPr txBox="1"/>
      </xdr:nvSpPr>
      <xdr:spPr>
        <a:xfrm>
          <a:off x="11950700" y="222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47,705
47,475
195.40
31,524,654
29,881,910
1,399,723
13,761,144
28,838,559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人件費に係る経常収支比率は</a:t>
          </a:r>
          <a:r>
            <a:rPr kumimoji="1" lang="en-US" altLang="ja-JP" sz="1300" b="0">
              <a:latin typeface="ＭＳ Ｐゴシック" panose="020B0600070205080204" pitchFamily="50" charset="-128"/>
              <a:ea typeface="ＭＳ Ｐゴシック" panose="020B0600070205080204" pitchFamily="50" charset="-128"/>
            </a:rPr>
            <a:t>20.3</a:t>
          </a:r>
          <a:r>
            <a:rPr kumimoji="1" lang="ja-JP" altLang="en-US" sz="1300" b="0">
              <a:latin typeface="ＭＳ Ｐゴシック" panose="020B0600070205080204" pitchFamily="50" charset="-128"/>
              <a:ea typeface="ＭＳ Ｐゴシック" panose="020B0600070205080204" pitchFamily="50" charset="-128"/>
            </a:rPr>
            <a:t>％となり、全国平均（</a:t>
          </a:r>
          <a:r>
            <a:rPr kumimoji="1" lang="en-US" altLang="ja-JP" sz="1300" b="0">
              <a:latin typeface="ＭＳ Ｐゴシック" panose="020B0600070205080204" pitchFamily="50" charset="-128"/>
              <a:ea typeface="ＭＳ Ｐゴシック" panose="020B0600070205080204" pitchFamily="50" charset="-128"/>
            </a:rPr>
            <a:t>25.9</a:t>
          </a:r>
          <a:r>
            <a:rPr kumimoji="1" lang="ja-JP" altLang="en-US" sz="1300" b="0">
              <a:latin typeface="ＭＳ Ｐゴシック" panose="020B0600070205080204" pitchFamily="50" charset="-128"/>
              <a:ea typeface="ＭＳ Ｐゴシック" panose="020B0600070205080204" pitchFamily="50" charset="-128"/>
            </a:rPr>
            <a:t>％）、佐賀県平均（</a:t>
          </a:r>
          <a:r>
            <a:rPr kumimoji="1" lang="en-US" altLang="ja-JP" sz="1300" b="0">
              <a:latin typeface="ＭＳ Ｐゴシック" panose="020B0600070205080204" pitchFamily="50" charset="-128"/>
              <a:ea typeface="ＭＳ Ｐゴシック" panose="020B0600070205080204" pitchFamily="50" charset="-128"/>
            </a:rPr>
            <a:t>24.1</a:t>
          </a:r>
          <a:r>
            <a:rPr kumimoji="1" lang="ja-JP" altLang="en-US" sz="1300" b="0">
              <a:latin typeface="ＭＳ Ｐゴシック" panose="020B0600070205080204" pitchFamily="50" charset="-128"/>
              <a:ea typeface="ＭＳ Ｐゴシック" panose="020B0600070205080204" pitchFamily="50" charset="-128"/>
            </a:rPr>
            <a:t>％）、類似団体平均（</a:t>
          </a:r>
          <a:r>
            <a:rPr kumimoji="1" lang="en-US" altLang="ja-JP" sz="1300" b="0">
              <a:latin typeface="ＭＳ Ｐゴシック" panose="020B0600070205080204" pitchFamily="50" charset="-128"/>
              <a:ea typeface="ＭＳ Ｐゴシック" panose="020B0600070205080204" pitchFamily="50" charset="-128"/>
            </a:rPr>
            <a:t>24.2</a:t>
          </a:r>
          <a:r>
            <a:rPr kumimoji="1" lang="ja-JP" altLang="en-US" sz="1300" b="0">
              <a:latin typeface="ＭＳ Ｐゴシック" panose="020B0600070205080204" pitchFamily="50" charset="-128"/>
              <a:ea typeface="ＭＳ Ｐゴシック" panose="020B0600070205080204" pitchFamily="50" charset="-128"/>
            </a:rPr>
            <a:t>％）のいずれも下回り、前年度と比較すると</a:t>
          </a:r>
          <a:r>
            <a:rPr kumimoji="1" lang="en-US" altLang="ja-JP" sz="1300" b="0">
              <a:latin typeface="ＭＳ Ｐゴシック" panose="020B0600070205080204" pitchFamily="50" charset="-128"/>
              <a:ea typeface="ＭＳ Ｐゴシック" panose="020B0600070205080204" pitchFamily="50" charset="-128"/>
            </a:rPr>
            <a:t>1.2</a:t>
          </a:r>
          <a:r>
            <a:rPr kumimoji="1" lang="ja-JP" altLang="en-US" sz="1300" b="0">
              <a:latin typeface="ＭＳ Ｐゴシック" panose="020B0600070205080204" pitchFamily="50" charset="-128"/>
              <a:ea typeface="ＭＳ Ｐゴシック" panose="020B0600070205080204" pitchFamily="50" charset="-128"/>
            </a:rPr>
            <a:t>ポイント増加した。</a:t>
          </a:r>
        </a:p>
        <a:p>
          <a:r>
            <a:rPr kumimoji="1" lang="ja-JP" altLang="en-US" sz="1300" b="0">
              <a:latin typeface="ＭＳ Ｐゴシック" panose="020B0600070205080204" pitchFamily="50" charset="-128"/>
              <a:ea typeface="ＭＳ Ｐゴシック" panose="020B0600070205080204" pitchFamily="50" charset="-128"/>
            </a:rPr>
            <a:t>　これは前年度が、</a:t>
          </a:r>
          <a:r>
            <a:rPr kumimoji="1" lang="en-US" altLang="ja-JP" sz="1300" b="0">
              <a:latin typeface="ＭＳ Ｐゴシック" panose="020B0600070205080204" pitchFamily="50" charset="-128"/>
              <a:ea typeface="ＭＳ Ｐゴシック" panose="020B0600070205080204" pitchFamily="50" charset="-128"/>
            </a:rPr>
            <a:t>R3.8</a:t>
          </a:r>
          <a:r>
            <a:rPr kumimoji="1" lang="ja-JP" altLang="en-US" sz="1300" b="0">
              <a:latin typeface="ＭＳ Ｐゴシック" panose="020B0600070205080204" pitchFamily="50" charset="-128"/>
              <a:ea typeface="ＭＳ Ｐゴシック" panose="020B0600070205080204" pitchFamily="50" charset="-128"/>
            </a:rPr>
            <a:t>月大雨による特別交付金が交付されたことで一時的に経常収支が減少したからで、新型コロナウイルス感染症対応等による時間外勤務手当・休日勤務手当が増加しているものの、例年並みの数値を推移している。</a:t>
          </a:r>
          <a:endParaRPr kumimoji="1" lang="en-US" altLang="ja-JP"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133350</xdr:rowOff>
    </xdr:from>
    <xdr:to>
      <xdr:col>24</xdr:col>
      <xdr:colOff>25400</xdr:colOff>
      <xdr:row>34</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91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133350</xdr:rowOff>
    </xdr:from>
    <xdr:to>
      <xdr:col>19</xdr:col>
      <xdr:colOff>187325</xdr:colOff>
      <xdr:row>35</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9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139700</xdr:rowOff>
    </xdr:from>
    <xdr:to>
      <xdr:col>15</xdr:col>
      <xdr:colOff>98425</xdr:colOff>
      <xdr:row>35</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139700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82550</xdr:rowOff>
    </xdr:from>
    <xdr:to>
      <xdr:col>20</xdr:col>
      <xdr:colOff>38100</xdr:colOff>
      <xdr:row>34</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139700</xdr:rowOff>
    </xdr:from>
    <xdr:to>
      <xdr:col>15</xdr:col>
      <xdr:colOff>149225</xdr:colOff>
      <xdr:row>35</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88900</xdr:rowOff>
    </xdr:from>
    <xdr:to>
      <xdr:col>11</xdr:col>
      <xdr:colOff>60325</xdr:colOff>
      <xdr:row>35</xdr:row>
      <xdr:rowOff>19050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％となり、佐賀県平均（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％）を上回ったものの、全国平均（</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％）を下回った。前年度と比較すると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要因としては、前年度まで経常的経費の特定財源となっていた「まちづくり応援基金繰入金」が大幅に減少したため、結果として経常的経費に充当した一般財源が増加したためである。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17</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330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8890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2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17</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4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％）と同等となったものの、佐賀県平均（</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％）をいずれも上回った。前年度と比較すると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要因としては、前年度まで経常的経費の特定財源となっていた「まちづくり応援基金繰入金」が大幅に減少したため、結果として経常的経費に充当した一般財源が増加したためである。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60</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21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21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133350</xdr:rowOff>
    </xdr:from>
    <xdr:to>
      <xdr:col>15</xdr:col>
      <xdr:colOff>98425</xdr:colOff>
      <xdr:row>59</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59</xdr:row>
      <xdr:rowOff>133350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120650</xdr:rowOff>
    </xdr:from>
    <xdr:to>
      <xdr:col>24</xdr:col>
      <xdr:colOff>76200</xdr:colOff>
      <xdr:row>60</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％）をいずれも下回った。前年度と比較すると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今後も行政改革プランに基づく一層の事務事業の見直しにより、事業の選択と集中を図る。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37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60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83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％）をいずれも上回った。前年度と比較すると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要因としては、前年度まで経常的経費の特定財源となっていた「まちづくり応援基金繰入金」が大幅に減少したため、結果として経常的経費に充当した一般財源が増加したためである。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149860</xdr:rowOff>
    </xdr:from>
    <xdr:to>
      <xdr:col>82</xdr:col>
      <xdr:colOff>107950</xdr:colOff>
      <xdr:row>36</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5061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149860</xdr:rowOff>
    </xdr:from>
    <xdr:to>
      <xdr:col>78</xdr:col>
      <xdr:colOff>69850</xdr:colOff>
      <xdr:row>36</xdr:row>
      <xdr:rowOff>85090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506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85090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420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162577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99060</xdr:rowOff>
    </xdr:from>
    <xdr:to>
      <xdr:col>78</xdr:col>
      <xdr:colOff>120650</xdr:colOff>
      <xdr:row>36</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39387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34290</xdr:rowOff>
    </xdr:from>
    <xdr:to>
      <xdr:col>74</xdr:col>
      <xdr:colOff>31750</xdr:colOff>
      <xdr:row>36</xdr:row>
      <xdr:rowOff>135890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120667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％）をいずれも上回った。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今後も事業の選択と適正な起債管理を行い、公債費の抑制に努める。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4863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863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78</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513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140715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498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％となり、佐賀県平均（</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％）をやや上回ったものの、全国平均（</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％）は下回った。また、類似団体平均（</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％）と同等となった。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引き続き、事業の選択と集中を進め、歳出削減に努める。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77</xdr:row>
      <xdr:rowOff>5842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78308"/>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77</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78308"/>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77</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93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98569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140208</xdr:rowOff>
    </xdr:from>
    <xdr:to>
      <xdr:col>78</xdr:col>
      <xdr:colOff>120650</xdr:colOff>
      <xdr:row>75</xdr:row>
      <xdr:rowOff>70358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80535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76827</xdr:rowOff>
    </xdr:from>
    <xdr:to>
      <xdr:col>29</xdr:col>
      <xdr:colOff>127000</xdr:colOff>
      <xdr:row>17</xdr:row>
      <xdr:rowOff>101916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9102"/>
          <a:ext cx="647700" cy="25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101916</xdr:rowOff>
    </xdr:from>
    <xdr:to>
      <xdr:col>26</xdr:col>
      <xdr:colOff>50800</xdr:colOff>
      <xdr:row>17</xdr:row>
      <xdr:rowOff>110774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64191"/>
          <a:ext cx="698500" cy="8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110774</xdr:rowOff>
    </xdr:from>
    <xdr:to>
      <xdr:col>22</xdr:col>
      <xdr:colOff>114300</xdr:colOff>
      <xdr:row>17</xdr:row>
      <xdr:rowOff>137249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73049"/>
          <a:ext cx="698500" cy="2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137249</xdr:rowOff>
    </xdr:from>
    <xdr:to>
      <xdr:col>18</xdr:col>
      <xdr:colOff>177800</xdr:colOff>
      <xdr:row>17</xdr:row>
      <xdr:rowOff>155608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99524"/>
          <a:ext cx="698500" cy="1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26027</xdr:rowOff>
    </xdr:from>
    <xdr:to>
      <xdr:col>29</xdr:col>
      <xdr:colOff>177800</xdr:colOff>
      <xdr:row>17</xdr:row>
      <xdr:rowOff>127627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169554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51116</xdr:rowOff>
    </xdr:from>
    <xdr:to>
      <xdr:col>26</xdr:col>
      <xdr:colOff>101600</xdr:colOff>
      <xdr:row>17</xdr:row>
      <xdr:rowOff>152716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1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137493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9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59974</xdr:rowOff>
    </xdr:from>
    <xdr:to>
      <xdr:col>22</xdr:col>
      <xdr:colOff>165100</xdr:colOff>
      <xdr:row>17</xdr:row>
      <xdr:rowOff>161574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2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146351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0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86449</xdr:rowOff>
    </xdr:from>
    <xdr:to>
      <xdr:col>19</xdr:col>
      <xdr:colOff>38100</xdr:colOff>
      <xdr:row>18</xdr:row>
      <xdr:rowOff>16599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3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104808</xdr:rowOff>
    </xdr:from>
    <xdr:to>
      <xdr:col>15</xdr:col>
      <xdr:colOff>101600</xdr:colOff>
      <xdr:row>18</xdr:row>
      <xdr:rowOff>34958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6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19735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193621</xdr:rowOff>
    </xdr:from>
    <xdr:to>
      <xdr:col>29</xdr:col>
      <xdr:colOff>127000</xdr:colOff>
      <xdr:row>35</xdr:row>
      <xdr:rowOff>248941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03971"/>
          <a:ext cx="647700" cy="55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178398</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8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248941</xdr:rowOff>
    </xdr:from>
    <xdr:to>
      <xdr:col>26</xdr:col>
      <xdr:colOff>50800</xdr:colOff>
      <xdr:row>35</xdr:row>
      <xdr:rowOff>284962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59291"/>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284962</xdr:rowOff>
    </xdr:from>
    <xdr:to>
      <xdr:col>22</xdr:col>
      <xdr:colOff>114300</xdr:colOff>
      <xdr:row>35</xdr:row>
      <xdr:rowOff>335483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95312"/>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335483</xdr:rowOff>
    </xdr:from>
    <xdr:to>
      <xdr:col>18</xdr:col>
      <xdr:colOff>177800</xdr:colOff>
      <xdr:row>36</xdr:row>
      <xdr:rowOff>71842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945833"/>
          <a:ext cx="698500" cy="7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142821</xdr:rowOff>
    </xdr:from>
    <xdr:to>
      <xdr:col>29</xdr:col>
      <xdr:colOff>177800</xdr:colOff>
      <xdr:row>35</xdr:row>
      <xdr:rowOff>244421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5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330798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9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198141</xdr:rowOff>
    </xdr:from>
    <xdr:to>
      <xdr:col>26</xdr:col>
      <xdr:colOff>101600</xdr:colOff>
      <xdr:row>35</xdr:row>
      <xdr:rowOff>299741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0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309918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7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234162</xdr:rowOff>
    </xdr:from>
    <xdr:to>
      <xdr:col>22</xdr:col>
      <xdr:colOff>165100</xdr:colOff>
      <xdr:row>35</xdr:row>
      <xdr:rowOff>335762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1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284683</xdr:rowOff>
    </xdr:from>
    <xdr:to>
      <xdr:col>19</xdr:col>
      <xdr:colOff>38100</xdr:colOff>
      <xdr:row>36</xdr:row>
      <xdr:rowOff>43383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28160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8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21042</xdr:rowOff>
    </xdr:from>
    <xdr:to>
      <xdr:col>15</xdr:col>
      <xdr:colOff>101600</xdr:colOff>
      <xdr:row>36</xdr:row>
      <xdr:rowOff>122642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7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107419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47,705
47,475
195.40
31,524,654
29,881,910
1,399,723
13,761,144
28,838,559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108725</xdr:rowOff>
    </xdr:from>
    <xdr:to>
      <xdr:col>24</xdr:col>
      <xdr:colOff>63500</xdr:colOff>
      <xdr:row>36</xdr:row>
      <xdr:rowOff>114832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0925"/>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114832</xdr:rowOff>
    </xdr:from>
    <xdr:to>
      <xdr:col>19</xdr:col>
      <xdr:colOff>177800</xdr:colOff>
      <xdr:row>36</xdr:row>
      <xdr:rowOff>129674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87032"/>
          <a:ext cx="8890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129674</xdr:rowOff>
    </xdr:from>
    <xdr:to>
      <xdr:col>15</xdr:col>
      <xdr:colOff>50800</xdr:colOff>
      <xdr:row>37</xdr:row>
      <xdr:rowOff>78239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1874"/>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78239</xdr:rowOff>
    </xdr:from>
    <xdr:to>
      <xdr:col>10</xdr:col>
      <xdr:colOff>114300</xdr:colOff>
      <xdr:row>37</xdr:row>
      <xdr:rowOff>101279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1889"/>
          <a:ext cx="8890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57925</xdr:rowOff>
    </xdr:from>
    <xdr:to>
      <xdr:col>24</xdr:col>
      <xdr:colOff>114300</xdr:colOff>
      <xdr:row>36</xdr:row>
      <xdr:rowOff>159525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36352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64032</xdr:rowOff>
    </xdr:from>
    <xdr:to>
      <xdr:col>20</xdr:col>
      <xdr:colOff>38100</xdr:colOff>
      <xdr:row>36</xdr:row>
      <xdr:rowOff>165632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156759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2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78874</xdr:rowOff>
    </xdr:from>
    <xdr:to>
      <xdr:col>15</xdr:col>
      <xdr:colOff>101600</xdr:colOff>
      <xdr:row>37</xdr:row>
      <xdr:rowOff>9024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27439</xdr:rowOff>
    </xdr:from>
    <xdr:to>
      <xdr:col>10</xdr:col>
      <xdr:colOff>165100</xdr:colOff>
      <xdr:row>37</xdr:row>
      <xdr:rowOff>129039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120166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50479</xdr:rowOff>
    </xdr:from>
    <xdr:to>
      <xdr:col>6</xdr:col>
      <xdr:colOff>38100</xdr:colOff>
      <xdr:row>37</xdr:row>
      <xdr:rowOff>152079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143206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18030</xdr:rowOff>
    </xdr:from>
    <xdr:to>
      <xdr:col>24</xdr:col>
      <xdr:colOff>63500</xdr:colOff>
      <xdr:row>57</xdr:row>
      <xdr:rowOff>93413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90680"/>
          <a:ext cx="838200" cy="7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16539</xdr:rowOff>
    </xdr:from>
    <xdr:to>
      <xdr:col>19</xdr:col>
      <xdr:colOff>177800</xdr:colOff>
      <xdr:row>57</xdr:row>
      <xdr:rowOff>18030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89189"/>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11135</xdr:rowOff>
    </xdr:from>
    <xdr:to>
      <xdr:col>15</xdr:col>
      <xdr:colOff>50800</xdr:colOff>
      <xdr:row>57</xdr:row>
      <xdr:rowOff>16539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83785"/>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130730</xdr:rowOff>
    </xdr:from>
    <xdr:to>
      <xdr:col>10</xdr:col>
      <xdr:colOff>114300</xdr:colOff>
      <xdr:row>57</xdr:row>
      <xdr:rowOff>11135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31930"/>
          <a:ext cx="889000" cy="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42613</xdr:rowOff>
    </xdr:from>
    <xdr:to>
      <xdr:col>24</xdr:col>
      <xdr:colOff>114300</xdr:colOff>
      <xdr:row>57</xdr:row>
      <xdr:rowOff>144213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138680</xdr:rowOff>
    </xdr:from>
    <xdr:to>
      <xdr:col>20</xdr:col>
      <xdr:colOff>38100</xdr:colOff>
      <xdr:row>57</xdr:row>
      <xdr:rowOff>68830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137189</xdr:rowOff>
    </xdr:from>
    <xdr:to>
      <xdr:col>15</xdr:col>
      <xdr:colOff>101600</xdr:colOff>
      <xdr:row>57</xdr:row>
      <xdr:rowOff>67339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83866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131785</xdr:rowOff>
    </xdr:from>
    <xdr:to>
      <xdr:col>10</xdr:col>
      <xdr:colOff>165100</xdr:colOff>
      <xdr:row>57</xdr:row>
      <xdr:rowOff>61935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78462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79930</xdr:rowOff>
    </xdr:from>
    <xdr:to>
      <xdr:col>6</xdr:col>
      <xdr:colOff>38100</xdr:colOff>
      <xdr:row>57</xdr:row>
      <xdr:rowOff>10080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26607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95465</xdr:rowOff>
    </xdr:from>
    <xdr:to>
      <xdr:col>24</xdr:col>
      <xdr:colOff>63500</xdr:colOff>
      <xdr:row>78</xdr:row>
      <xdr:rowOff>97203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8565"/>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95465</xdr:rowOff>
    </xdr:from>
    <xdr:to>
      <xdr:col>19</xdr:col>
      <xdr:colOff>177800</xdr:colOff>
      <xdr:row>78</xdr:row>
      <xdr:rowOff>100290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8565"/>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86573</xdr:rowOff>
    </xdr:from>
    <xdr:to>
      <xdr:col>15</xdr:col>
      <xdr:colOff>50800</xdr:colOff>
      <xdr:row>78</xdr:row>
      <xdr:rowOff>100290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967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86573</xdr:rowOff>
    </xdr:from>
    <xdr:to>
      <xdr:col>10</xdr:col>
      <xdr:colOff>114300</xdr:colOff>
      <xdr:row>78</xdr:row>
      <xdr:rowOff>104564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9673"/>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46403</xdr:rowOff>
    </xdr:from>
    <xdr:to>
      <xdr:col>24</xdr:col>
      <xdr:colOff>114300</xdr:colOff>
      <xdr:row>78</xdr:row>
      <xdr:rowOff>148003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44665</xdr:rowOff>
    </xdr:from>
    <xdr:to>
      <xdr:col>20</xdr:col>
      <xdr:colOff>38100</xdr:colOff>
      <xdr:row>78</xdr:row>
      <xdr:rowOff>146265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49490</xdr:rowOff>
    </xdr:from>
    <xdr:to>
      <xdr:col>15</xdr:col>
      <xdr:colOff>101600</xdr:colOff>
      <xdr:row>78</xdr:row>
      <xdr:rowOff>151090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142217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35773</xdr:rowOff>
    </xdr:from>
    <xdr:to>
      <xdr:col>10</xdr:col>
      <xdr:colOff>165100</xdr:colOff>
      <xdr:row>78</xdr:row>
      <xdr:rowOff>137373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128500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53764</xdr:rowOff>
    </xdr:from>
    <xdr:to>
      <xdr:col>6</xdr:col>
      <xdr:colOff>38100</xdr:colOff>
      <xdr:row>78</xdr:row>
      <xdr:rowOff>155364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146491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86195</xdr:rowOff>
    </xdr:from>
    <xdr:to>
      <xdr:col>24</xdr:col>
      <xdr:colOff>63500</xdr:colOff>
      <xdr:row>93</xdr:row>
      <xdr:rowOff>142863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859595"/>
          <a:ext cx="838200" cy="2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86195</xdr:rowOff>
    </xdr:from>
    <xdr:to>
      <xdr:col>19</xdr:col>
      <xdr:colOff>177800</xdr:colOff>
      <xdr:row>94</xdr:row>
      <xdr:rowOff>106947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859595"/>
          <a:ext cx="889000" cy="3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106947</xdr:rowOff>
    </xdr:from>
    <xdr:to>
      <xdr:col>15</xdr:col>
      <xdr:colOff>50800</xdr:colOff>
      <xdr:row>94</xdr:row>
      <xdr:rowOff>165557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23247"/>
          <a:ext cx="889000" cy="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165557</xdr:rowOff>
    </xdr:from>
    <xdr:to>
      <xdr:col>10</xdr:col>
      <xdr:colOff>114300</xdr:colOff>
      <xdr:row>95</xdr:row>
      <xdr:rowOff>85077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281857"/>
          <a:ext cx="889000" cy="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92063</xdr:rowOff>
    </xdr:from>
    <xdr:to>
      <xdr:col>24</xdr:col>
      <xdr:colOff>114300</xdr:colOff>
      <xdr:row>94</xdr:row>
      <xdr:rowOff>22213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0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114940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8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35395</xdr:rowOff>
    </xdr:from>
    <xdr:to>
      <xdr:col>20</xdr:col>
      <xdr:colOff>38100</xdr:colOff>
      <xdr:row>92</xdr:row>
      <xdr:rowOff>136995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8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153522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58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56147</xdr:rowOff>
    </xdr:from>
    <xdr:to>
      <xdr:col>15</xdr:col>
      <xdr:colOff>101600</xdr:colOff>
      <xdr:row>94</xdr:row>
      <xdr:rowOff>157747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2824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9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114757</xdr:rowOff>
    </xdr:from>
    <xdr:to>
      <xdr:col>10</xdr:col>
      <xdr:colOff>165100</xdr:colOff>
      <xdr:row>95</xdr:row>
      <xdr:rowOff>44907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61434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00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34277</xdr:rowOff>
    </xdr:from>
    <xdr:to>
      <xdr:col>6</xdr:col>
      <xdr:colOff>38100</xdr:colOff>
      <xdr:row>95</xdr:row>
      <xdr:rowOff>135877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152404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09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151979</xdr:rowOff>
    </xdr:from>
    <xdr:to>
      <xdr:col>55</xdr:col>
      <xdr:colOff>0</xdr:colOff>
      <xdr:row>35</xdr:row>
      <xdr:rowOff>168961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52729"/>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98841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9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23364</xdr:rowOff>
    </xdr:from>
    <xdr:to>
      <xdr:col>50</xdr:col>
      <xdr:colOff>114300</xdr:colOff>
      <xdr:row>35</xdr:row>
      <xdr:rowOff>168961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66864"/>
          <a:ext cx="889000" cy="100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101868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23364</xdr:rowOff>
    </xdr:from>
    <xdr:to>
      <xdr:col>45</xdr:col>
      <xdr:colOff>177800</xdr:colOff>
      <xdr:row>36</xdr:row>
      <xdr:rowOff>145143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66864"/>
          <a:ext cx="889000" cy="115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145143</xdr:rowOff>
    </xdr:from>
    <xdr:to>
      <xdr:col>41</xdr:col>
      <xdr:colOff>50800</xdr:colOff>
      <xdr:row>37</xdr:row>
      <xdr:rowOff>146830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17343"/>
          <a:ext cx="889000" cy="17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101179</xdr:rowOff>
    </xdr:from>
    <xdr:to>
      <xdr:col>55</xdr:col>
      <xdr:colOff>50800</xdr:colOff>
      <xdr:row>36</xdr:row>
      <xdr:rowOff>31329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124056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118161</xdr:rowOff>
    </xdr:from>
    <xdr:to>
      <xdr:col>50</xdr:col>
      <xdr:colOff>165100</xdr:colOff>
      <xdr:row>36</xdr:row>
      <xdr:rowOff>48311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64838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144014</xdr:rowOff>
    </xdr:from>
    <xdr:to>
      <xdr:col>46</xdr:col>
      <xdr:colOff>38100</xdr:colOff>
      <xdr:row>30</xdr:row>
      <xdr:rowOff>74164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65291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0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94343</xdr:rowOff>
    </xdr:from>
    <xdr:to>
      <xdr:col>41</xdr:col>
      <xdr:colOff>101600</xdr:colOff>
      <xdr:row>37</xdr:row>
      <xdr:rowOff>24493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41020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0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96030</xdr:rowOff>
    </xdr:from>
    <xdr:to>
      <xdr:col>36</xdr:col>
      <xdr:colOff>165100</xdr:colOff>
      <xdr:row>38</xdr:row>
      <xdr:rowOff>26180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17307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32418</xdr:rowOff>
    </xdr:from>
    <xdr:to>
      <xdr:col>55</xdr:col>
      <xdr:colOff>0</xdr:colOff>
      <xdr:row>54</xdr:row>
      <xdr:rowOff>94345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90718"/>
          <a:ext cx="838200" cy="6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32418</xdr:rowOff>
    </xdr:from>
    <xdr:to>
      <xdr:col>50</xdr:col>
      <xdr:colOff>114300</xdr:colOff>
      <xdr:row>56</xdr:row>
      <xdr:rowOff>13703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290718"/>
          <a:ext cx="889000" cy="3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13703</xdr:rowOff>
    </xdr:from>
    <xdr:to>
      <xdr:col>45</xdr:col>
      <xdr:colOff>177800</xdr:colOff>
      <xdr:row>56</xdr:row>
      <xdr:rowOff>131249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14903"/>
          <a:ext cx="88900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164000</xdr:rowOff>
    </xdr:from>
    <xdr:to>
      <xdr:col>41</xdr:col>
      <xdr:colOff>50800</xdr:colOff>
      <xdr:row>56</xdr:row>
      <xdr:rowOff>131249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93750"/>
          <a:ext cx="889000" cy="1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43545</xdr:rowOff>
    </xdr:from>
    <xdr:to>
      <xdr:col>55</xdr:col>
      <xdr:colOff>50800</xdr:colOff>
      <xdr:row>54</xdr:row>
      <xdr:rowOff>145145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66422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5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153068</xdr:rowOff>
    </xdr:from>
    <xdr:to>
      <xdr:col>50</xdr:col>
      <xdr:colOff>165100</xdr:colOff>
      <xdr:row>54</xdr:row>
      <xdr:rowOff>83218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99745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01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134353</xdr:rowOff>
    </xdr:from>
    <xdr:to>
      <xdr:col>46</xdr:col>
      <xdr:colOff>38100</xdr:colOff>
      <xdr:row>56</xdr:row>
      <xdr:rowOff>64503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55630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80449</xdr:rowOff>
    </xdr:from>
    <xdr:to>
      <xdr:col>41</xdr:col>
      <xdr:colOff>101600</xdr:colOff>
      <xdr:row>57</xdr:row>
      <xdr:rowOff>10599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1726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113200</xdr:rowOff>
    </xdr:from>
    <xdr:to>
      <xdr:col>36</xdr:col>
      <xdr:colOff>165100</xdr:colOff>
      <xdr:row>56</xdr:row>
      <xdr:rowOff>43350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59877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75212</xdr:rowOff>
    </xdr:from>
    <xdr:to>
      <xdr:col>55</xdr:col>
      <xdr:colOff>0</xdr:colOff>
      <xdr:row>79</xdr:row>
      <xdr:rowOff>83224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19762"/>
          <a:ext cx="8382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75212</xdr:rowOff>
    </xdr:from>
    <xdr:to>
      <xdr:col>50</xdr:col>
      <xdr:colOff>114300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19762"/>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95918</xdr:rowOff>
    </xdr:from>
    <xdr:to>
      <xdr:col>41</xdr:col>
      <xdr:colOff>50800</xdr:colOff>
      <xdr:row>79</xdr:row>
      <xdr:rowOff>98879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640468"/>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32424</xdr:rowOff>
    </xdr:from>
    <xdr:to>
      <xdr:col>55</xdr:col>
      <xdr:colOff>50800</xdr:colOff>
      <xdr:row>79</xdr:row>
      <xdr:rowOff>134024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118801</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9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24412</xdr:rowOff>
    </xdr:from>
    <xdr:to>
      <xdr:col>50</xdr:col>
      <xdr:colOff>165100</xdr:colOff>
      <xdr:row>79</xdr:row>
      <xdr:rowOff>126012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117139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6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45118</xdr:rowOff>
    </xdr:from>
    <xdr:to>
      <xdr:col>36</xdr:col>
      <xdr:colOff>165100</xdr:colOff>
      <xdr:row>79</xdr:row>
      <xdr:rowOff>146718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137845</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82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42687</xdr:rowOff>
    </xdr:from>
    <xdr:to>
      <xdr:col>55</xdr:col>
      <xdr:colOff>0</xdr:colOff>
      <xdr:row>92</xdr:row>
      <xdr:rowOff>125169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5816087"/>
          <a:ext cx="838200" cy="8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125169</xdr:rowOff>
    </xdr:from>
    <xdr:to>
      <xdr:col>50</xdr:col>
      <xdr:colOff>114300</xdr:colOff>
      <xdr:row>95</xdr:row>
      <xdr:rowOff>93666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5898569"/>
          <a:ext cx="889000" cy="4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93666</xdr:rowOff>
    </xdr:from>
    <xdr:to>
      <xdr:col>45</xdr:col>
      <xdr:colOff>177800</xdr:colOff>
      <xdr:row>96</xdr:row>
      <xdr:rowOff>77592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381416"/>
          <a:ext cx="889000" cy="1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61233</xdr:rowOff>
    </xdr:from>
    <xdr:to>
      <xdr:col>41</xdr:col>
      <xdr:colOff>50800</xdr:colOff>
      <xdr:row>96</xdr:row>
      <xdr:rowOff>77592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348983"/>
          <a:ext cx="889000" cy="18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163337</xdr:rowOff>
    </xdr:from>
    <xdr:to>
      <xdr:col>55</xdr:col>
      <xdr:colOff>50800</xdr:colOff>
      <xdr:row>92</xdr:row>
      <xdr:rowOff>93487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7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14764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6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74369</xdr:rowOff>
    </xdr:from>
    <xdr:to>
      <xdr:col>50</xdr:col>
      <xdr:colOff>165100</xdr:colOff>
      <xdr:row>93</xdr:row>
      <xdr:rowOff>4519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584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21046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6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42866</xdr:rowOff>
    </xdr:from>
    <xdr:to>
      <xdr:col>46</xdr:col>
      <xdr:colOff>38100</xdr:colOff>
      <xdr:row>95</xdr:row>
      <xdr:rowOff>144466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160993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26792</xdr:rowOff>
    </xdr:from>
    <xdr:to>
      <xdr:col>41</xdr:col>
      <xdr:colOff>101600</xdr:colOff>
      <xdr:row>96</xdr:row>
      <xdr:rowOff>128392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119519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5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10433</xdr:rowOff>
    </xdr:from>
    <xdr:to>
      <xdr:col>36</xdr:col>
      <xdr:colOff>165100</xdr:colOff>
      <xdr:row>95</xdr:row>
      <xdr:rowOff>112033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2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128560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0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4049</xdr:rowOff>
    </xdr:from>
    <xdr:to>
      <xdr:col>85</xdr:col>
      <xdr:colOff>127000</xdr:colOff>
      <xdr:row>35</xdr:row>
      <xdr:rowOff>9261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5490449"/>
          <a:ext cx="838200" cy="5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24211</xdr:rowOff>
    </xdr:from>
    <xdr:to>
      <xdr:col>81</xdr:col>
      <xdr:colOff>50800</xdr:colOff>
      <xdr:row>35</xdr:row>
      <xdr:rowOff>9261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5339161"/>
          <a:ext cx="889000" cy="6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24211</xdr:rowOff>
    </xdr:from>
    <xdr:to>
      <xdr:col>76</xdr:col>
      <xdr:colOff>114300</xdr:colOff>
      <xdr:row>35</xdr:row>
      <xdr:rowOff>69383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5339161"/>
          <a:ext cx="889000" cy="7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58320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69383</xdr:rowOff>
    </xdr:from>
    <xdr:to>
      <xdr:col>71</xdr:col>
      <xdr:colOff>177800</xdr:colOff>
      <xdr:row>38</xdr:row>
      <xdr:rowOff>19593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070133"/>
          <a:ext cx="889000" cy="46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60012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124699</xdr:rowOff>
    </xdr:from>
    <xdr:to>
      <xdr:col>85</xdr:col>
      <xdr:colOff>177800</xdr:colOff>
      <xdr:row>32</xdr:row>
      <xdr:rowOff>54849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54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39626</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3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129911</xdr:rowOff>
    </xdr:from>
    <xdr:to>
      <xdr:col>81</xdr:col>
      <xdr:colOff>101600</xdr:colOff>
      <xdr:row>35</xdr:row>
      <xdr:rowOff>60061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9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76588</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144861</xdr:rowOff>
    </xdr:from>
    <xdr:to>
      <xdr:col>76</xdr:col>
      <xdr:colOff>165100</xdr:colOff>
      <xdr:row>31</xdr:row>
      <xdr:rowOff>75011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52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91538</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0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18583</xdr:rowOff>
    </xdr:from>
    <xdr:to>
      <xdr:col>72</xdr:col>
      <xdr:colOff>38100</xdr:colOff>
      <xdr:row>35</xdr:row>
      <xdr:rowOff>120183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0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136710</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579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140243</xdr:rowOff>
    </xdr:from>
    <xdr:to>
      <xdr:col>67</xdr:col>
      <xdr:colOff>101600</xdr:colOff>
      <xdr:row>38</xdr:row>
      <xdr:rowOff>70393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4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61520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5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84277</xdr:rowOff>
    </xdr:from>
    <xdr:to>
      <xdr:col>85</xdr:col>
      <xdr:colOff>127000</xdr:colOff>
      <xdr:row>74</xdr:row>
      <xdr:rowOff>120561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71577"/>
          <a:ext cx="8382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120561</xdr:rowOff>
    </xdr:from>
    <xdr:to>
      <xdr:col>81</xdr:col>
      <xdr:colOff>50800</xdr:colOff>
      <xdr:row>74</xdr:row>
      <xdr:rowOff>142354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07861"/>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142354</xdr:rowOff>
    </xdr:from>
    <xdr:to>
      <xdr:col>76</xdr:col>
      <xdr:colOff>114300</xdr:colOff>
      <xdr:row>75</xdr:row>
      <xdr:rowOff>1092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29654"/>
          <a:ext cx="889000" cy="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1092</xdr:rowOff>
    </xdr:from>
    <xdr:to>
      <xdr:col>71</xdr:col>
      <xdr:colOff>177800</xdr:colOff>
      <xdr:row>75</xdr:row>
      <xdr:rowOff>56362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859842"/>
          <a:ext cx="889000" cy="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33477</xdr:rowOff>
    </xdr:from>
    <xdr:to>
      <xdr:col>85</xdr:col>
      <xdr:colOff>177800</xdr:colOff>
      <xdr:row>74</xdr:row>
      <xdr:rowOff>135077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56354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7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69761</xdr:rowOff>
    </xdr:from>
    <xdr:to>
      <xdr:col>81</xdr:col>
      <xdr:colOff>101600</xdr:colOff>
      <xdr:row>74</xdr:row>
      <xdr:rowOff>171361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16438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91554</xdr:rowOff>
    </xdr:from>
    <xdr:to>
      <xdr:col>76</xdr:col>
      <xdr:colOff>165100</xdr:colOff>
      <xdr:row>75</xdr:row>
      <xdr:rowOff>21704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38231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121742</xdr:rowOff>
    </xdr:from>
    <xdr:to>
      <xdr:col>72</xdr:col>
      <xdr:colOff>38100</xdr:colOff>
      <xdr:row>75</xdr:row>
      <xdr:rowOff>51892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68419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5562</xdr:rowOff>
    </xdr:from>
    <xdr:to>
      <xdr:col>67</xdr:col>
      <xdr:colOff>101600</xdr:colOff>
      <xdr:row>75</xdr:row>
      <xdr:rowOff>107162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123689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40906</xdr:rowOff>
    </xdr:from>
    <xdr:to>
      <xdr:col>85</xdr:col>
      <xdr:colOff>127000</xdr:colOff>
      <xdr:row>98</xdr:row>
      <xdr:rowOff>98819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43006"/>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121932</xdr:rowOff>
    </xdr:from>
    <xdr:to>
      <xdr:col>81</xdr:col>
      <xdr:colOff>50800</xdr:colOff>
      <xdr:row>98</xdr:row>
      <xdr:rowOff>98819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752582"/>
          <a:ext cx="889000" cy="1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121932</xdr:rowOff>
    </xdr:from>
    <xdr:to>
      <xdr:col>76</xdr:col>
      <xdr:colOff>114300</xdr:colOff>
      <xdr:row>98</xdr:row>
      <xdr:rowOff>97955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52582"/>
          <a:ext cx="889000" cy="1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12142</xdr:rowOff>
    </xdr:from>
    <xdr:to>
      <xdr:col>71</xdr:col>
      <xdr:colOff>177800</xdr:colOff>
      <xdr:row>98</xdr:row>
      <xdr:rowOff>97955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42792"/>
          <a:ext cx="889000" cy="2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161556</xdr:rowOff>
    </xdr:from>
    <xdr:to>
      <xdr:col>85</xdr:col>
      <xdr:colOff>177800</xdr:colOff>
      <xdr:row>98</xdr:row>
      <xdr:rowOff>91706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139983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48019</xdr:rowOff>
    </xdr:from>
    <xdr:to>
      <xdr:col>81</xdr:col>
      <xdr:colOff>101600</xdr:colOff>
      <xdr:row>98</xdr:row>
      <xdr:rowOff>149619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140746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4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71132</xdr:rowOff>
    </xdr:from>
    <xdr:to>
      <xdr:col>76</xdr:col>
      <xdr:colOff>165100</xdr:colOff>
      <xdr:row>98</xdr:row>
      <xdr:rowOff>1282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163859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47155</xdr:rowOff>
    </xdr:from>
    <xdr:to>
      <xdr:col>72</xdr:col>
      <xdr:colOff>38100</xdr:colOff>
      <xdr:row>98</xdr:row>
      <xdr:rowOff>148755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139882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132792</xdr:rowOff>
    </xdr:from>
    <xdr:to>
      <xdr:col>67</xdr:col>
      <xdr:colOff>101600</xdr:colOff>
      <xdr:row>97</xdr:row>
      <xdr:rowOff>62942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79469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3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36961</xdr:rowOff>
    </xdr:from>
    <xdr:to>
      <xdr:col>116</xdr:col>
      <xdr:colOff>63500</xdr:colOff>
      <xdr:row>39</xdr:row>
      <xdr:rowOff>57665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23511"/>
          <a:ext cx="8382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36961</xdr:rowOff>
    </xdr:from>
    <xdr:to>
      <xdr:col>111</xdr:col>
      <xdr:colOff>177800</xdr:colOff>
      <xdr:row>39</xdr:row>
      <xdr:rowOff>94633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23511"/>
          <a:ext cx="8890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87154</xdr:rowOff>
    </xdr:from>
    <xdr:to>
      <xdr:col>107</xdr:col>
      <xdr:colOff>50800</xdr:colOff>
      <xdr:row>39</xdr:row>
      <xdr:rowOff>94633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73704"/>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62923</xdr:rowOff>
    </xdr:from>
    <xdr:to>
      <xdr:col>102</xdr:col>
      <xdr:colOff>114300</xdr:colOff>
      <xdr:row>39</xdr:row>
      <xdr:rowOff>87154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4947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6865</xdr:rowOff>
    </xdr:from>
    <xdr:to>
      <xdr:col>116</xdr:col>
      <xdr:colOff>114300</xdr:colOff>
      <xdr:row>39</xdr:row>
      <xdr:rowOff>108465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93242</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0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157611</xdr:rowOff>
    </xdr:from>
    <xdr:to>
      <xdr:col>112</xdr:col>
      <xdr:colOff>38100</xdr:colOff>
      <xdr:row>39</xdr:row>
      <xdr:rowOff>87761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78888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43833</xdr:rowOff>
    </xdr:from>
    <xdr:to>
      <xdr:col>107</xdr:col>
      <xdr:colOff>101600</xdr:colOff>
      <xdr:row>39</xdr:row>
      <xdr:rowOff>145433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136560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82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36354</xdr:rowOff>
    </xdr:from>
    <xdr:to>
      <xdr:col>102</xdr:col>
      <xdr:colOff>165100</xdr:colOff>
      <xdr:row>39</xdr:row>
      <xdr:rowOff>137954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129081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81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12123</xdr:rowOff>
    </xdr:from>
    <xdr:to>
      <xdr:col>98</xdr:col>
      <xdr:colOff>38100</xdr:colOff>
      <xdr:row>39</xdr:row>
      <xdr:rowOff>113723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104850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79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51841</xdr:rowOff>
    </xdr:from>
    <xdr:to>
      <xdr:col>116</xdr:col>
      <xdr:colOff>63500</xdr:colOff>
      <xdr:row>58</xdr:row>
      <xdr:rowOff>67348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95941"/>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51841</xdr:rowOff>
    </xdr:from>
    <xdr:to>
      <xdr:col>111</xdr:col>
      <xdr:colOff>177800</xdr:colOff>
      <xdr:row>58</xdr:row>
      <xdr:rowOff>67081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9594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32220</xdr:rowOff>
    </xdr:from>
    <xdr:to>
      <xdr:col>107</xdr:col>
      <xdr:colOff>50800</xdr:colOff>
      <xdr:row>58</xdr:row>
      <xdr:rowOff>67081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976320"/>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32220</xdr:rowOff>
    </xdr:from>
    <xdr:to>
      <xdr:col>102</xdr:col>
      <xdr:colOff>114300</xdr:colOff>
      <xdr:row>58</xdr:row>
      <xdr:rowOff>60757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976320"/>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16548</xdr:rowOff>
    </xdr:from>
    <xdr:to>
      <xdr:col>116</xdr:col>
      <xdr:colOff>114300</xdr:colOff>
      <xdr:row>58</xdr:row>
      <xdr:rowOff>118148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166425</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3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1041</xdr:rowOff>
    </xdr:from>
    <xdr:to>
      <xdr:col>112</xdr:col>
      <xdr:colOff>38100</xdr:colOff>
      <xdr:row>58</xdr:row>
      <xdr:rowOff>102641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93768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3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16281</xdr:rowOff>
    </xdr:from>
    <xdr:to>
      <xdr:col>107</xdr:col>
      <xdr:colOff>101600</xdr:colOff>
      <xdr:row>58</xdr:row>
      <xdr:rowOff>117881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109008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152870</xdr:rowOff>
    </xdr:from>
    <xdr:to>
      <xdr:col>102</xdr:col>
      <xdr:colOff>165100</xdr:colOff>
      <xdr:row>58</xdr:row>
      <xdr:rowOff>83020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74147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1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9957</xdr:rowOff>
    </xdr:from>
    <xdr:to>
      <xdr:col>98</xdr:col>
      <xdr:colOff>38100</xdr:colOff>
      <xdr:row>58</xdr:row>
      <xdr:rowOff>111557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102684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4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72110</xdr:rowOff>
    </xdr:from>
    <xdr:to>
      <xdr:col>116</xdr:col>
      <xdr:colOff>63500</xdr:colOff>
      <xdr:row>76</xdr:row>
      <xdr:rowOff>106820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02310"/>
          <a:ext cx="8382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72110</xdr:rowOff>
    </xdr:from>
    <xdr:to>
      <xdr:col>111</xdr:col>
      <xdr:colOff>177800</xdr:colOff>
      <xdr:row>76</xdr:row>
      <xdr:rowOff>79254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0231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79254</xdr:rowOff>
    </xdr:from>
    <xdr:to>
      <xdr:col>107</xdr:col>
      <xdr:colOff>50800</xdr:colOff>
      <xdr:row>76</xdr:row>
      <xdr:rowOff>91960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09454"/>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83922</xdr:rowOff>
    </xdr:from>
    <xdr:to>
      <xdr:col>102</xdr:col>
      <xdr:colOff>114300</xdr:colOff>
      <xdr:row>76</xdr:row>
      <xdr:rowOff>91960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14122"/>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56020</xdr:rowOff>
    </xdr:from>
    <xdr:to>
      <xdr:col>116</xdr:col>
      <xdr:colOff>114300</xdr:colOff>
      <xdr:row>76</xdr:row>
      <xdr:rowOff>157620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34447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21310</xdr:rowOff>
    </xdr:from>
    <xdr:to>
      <xdr:col>112</xdr:col>
      <xdr:colOff>38100</xdr:colOff>
      <xdr:row>76</xdr:row>
      <xdr:rowOff>122910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139437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8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28454</xdr:rowOff>
    </xdr:from>
    <xdr:to>
      <xdr:col>107</xdr:col>
      <xdr:colOff>101600</xdr:colOff>
      <xdr:row>76</xdr:row>
      <xdr:rowOff>130054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146581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41160</xdr:rowOff>
    </xdr:from>
    <xdr:to>
      <xdr:col>102</xdr:col>
      <xdr:colOff>165100</xdr:colOff>
      <xdr:row>76</xdr:row>
      <xdr:rowOff>142760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133887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33122</xdr:rowOff>
    </xdr:from>
    <xdr:to>
      <xdr:col>98</xdr:col>
      <xdr:colOff>38100</xdr:colOff>
      <xdr:row>76</xdr:row>
      <xdr:rowOff>134722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125849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70,897</a:t>
          </a:r>
          <a:r>
            <a:rPr kumimoji="1" lang="ja-JP" altLang="en-US" sz="1300">
              <a:latin typeface="ＭＳ Ｐゴシック" panose="020B0600070205080204" pitchFamily="50" charset="-128"/>
              <a:ea typeface="ＭＳ Ｐゴシック" panose="020B0600070205080204" pitchFamily="50" charset="-128"/>
            </a:rPr>
            <a:t>円となり、前年度比較で</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円の増となったが、全国平均（</a:t>
          </a:r>
          <a:r>
            <a:rPr kumimoji="1" lang="en-US" altLang="ja-JP" sz="1300">
              <a:latin typeface="ＭＳ Ｐゴシック" panose="020B0600070205080204" pitchFamily="50" charset="-128"/>
              <a:ea typeface="ＭＳ Ｐゴシック" panose="020B0600070205080204" pitchFamily="50" charset="-128"/>
            </a:rPr>
            <a:t>80,523</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79,271</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88,339</a:t>
          </a:r>
          <a:r>
            <a:rPr kumimoji="1" lang="ja-JP" altLang="en-US" sz="1300">
              <a:latin typeface="ＭＳ Ｐゴシック" panose="020B0600070205080204" pitchFamily="50" charset="-128"/>
              <a:ea typeface="ＭＳ Ｐゴシック" panose="020B0600070205080204" pitchFamily="50" charset="-128"/>
            </a:rPr>
            <a:t>円）と比較して、特に低い状況である。今後も適正な人事配置を行い、定員適正化に努める。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133,251</a:t>
          </a:r>
          <a:r>
            <a:rPr kumimoji="1" lang="ja-JP" altLang="en-US" sz="1300">
              <a:latin typeface="ＭＳ Ｐゴシック" panose="020B0600070205080204" pitchFamily="50" charset="-128"/>
              <a:ea typeface="ＭＳ Ｐゴシック" panose="020B0600070205080204" pitchFamily="50" charset="-128"/>
            </a:rPr>
            <a:t>円となり、前年度比較で</a:t>
          </a:r>
          <a:r>
            <a:rPr kumimoji="1" lang="en-US" altLang="ja-JP" sz="1300">
              <a:latin typeface="ＭＳ Ｐゴシック" panose="020B0600070205080204" pitchFamily="50" charset="-128"/>
              <a:ea typeface="ＭＳ Ｐゴシック" panose="020B0600070205080204" pitchFamily="50" charset="-128"/>
            </a:rPr>
            <a:t>17,962</a:t>
          </a:r>
          <a:r>
            <a:rPr kumimoji="1" lang="ja-JP" altLang="en-US" sz="1300">
              <a:latin typeface="ＭＳ Ｐゴシック" panose="020B0600070205080204" pitchFamily="50" charset="-128"/>
              <a:ea typeface="ＭＳ Ｐゴシック" panose="020B0600070205080204" pitchFamily="50" charset="-128"/>
            </a:rPr>
            <a:t>円の減となったが、全国平均（</a:t>
          </a:r>
          <a:r>
            <a:rPr kumimoji="1" lang="en-US" altLang="ja-JP" sz="1300">
              <a:latin typeface="ＭＳ Ｐゴシック" panose="020B0600070205080204" pitchFamily="50" charset="-128"/>
              <a:ea typeface="ＭＳ Ｐゴシック" panose="020B0600070205080204" pitchFamily="50" charset="-128"/>
            </a:rPr>
            <a:t>127,834</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130,955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94,180</a:t>
          </a:r>
          <a:r>
            <a:rPr kumimoji="1" lang="ja-JP" altLang="en-US" sz="1300">
              <a:latin typeface="ＭＳ Ｐゴシック" panose="020B0600070205080204" pitchFamily="50" charset="-128"/>
              <a:ea typeface="ＭＳ Ｐゴシック" panose="020B0600070205080204" pitchFamily="50" charset="-128"/>
            </a:rPr>
            <a:t>円）と比較して、高い状況である。前年度からの主な減少要因は、前年度実施された「子育て世帯臨時特別給付金」や「住民税非課税世帯等に対する臨時特別給付金」の事業終了によるものである。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88,122</a:t>
          </a:r>
          <a:r>
            <a:rPr kumimoji="1" lang="ja-JP" altLang="en-US" sz="1300">
              <a:latin typeface="ＭＳ Ｐゴシック" panose="020B0600070205080204" pitchFamily="50" charset="-128"/>
              <a:ea typeface="ＭＳ Ｐゴシック" panose="020B0600070205080204" pitchFamily="50" charset="-128"/>
            </a:rPr>
            <a:t>円となり、前年度比較で</a:t>
          </a:r>
          <a:r>
            <a:rPr kumimoji="1" lang="en-US" altLang="ja-JP" sz="1300">
              <a:latin typeface="ＭＳ Ｐゴシック" panose="020B0600070205080204" pitchFamily="50" charset="-128"/>
              <a:ea typeface="ＭＳ Ｐゴシック" panose="020B0600070205080204" pitchFamily="50" charset="-128"/>
            </a:rPr>
            <a:t>1,560</a:t>
          </a:r>
          <a:r>
            <a:rPr kumimoji="1" lang="ja-JP" altLang="en-US" sz="1300">
              <a:latin typeface="ＭＳ Ｐゴシック" panose="020B0600070205080204" pitchFamily="50" charset="-128"/>
              <a:ea typeface="ＭＳ Ｐゴシック" panose="020B0600070205080204" pitchFamily="50" charset="-128"/>
            </a:rPr>
            <a:t>円の増となり、全国平均（</a:t>
          </a:r>
          <a:r>
            <a:rPr kumimoji="1" lang="en-US" altLang="ja-JP" sz="1300">
              <a:latin typeface="ＭＳ Ｐゴシック" panose="020B0600070205080204" pitchFamily="50" charset="-128"/>
              <a:ea typeface="ＭＳ Ｐゴシック" panose="020B0600070205080204" pitchFamily="50" charset="-128"/>
            </a:rPr>
            <a:t>56,583</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79,409</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86,355</a:t>
          </a:r>
          <a:r>
            <a:rPr kumimoji="1" lang="ja-JP" altLang="en-US" sz="1300">
              <a:latin typeface="ＭＳ Ｐゴシック" panose="020B0600070205080204" pitchFamily="50" charset="-128"/>
              <a:ea typeface="ＭＳ Ｐゴシック" panose="020B0600070205080204" pitchFamily="50" charset="-128"/>
            </a:rPr>
            <a:t>円）と比較して高い状況にある。前年度からの主な増加要因は、「商工業再建事業補助金」、「電力・ガス・食料品等価格高騰緊急支援給付金」等の新規事業によるものである。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105,952</a:t>
          </a:r>
          <a:r>
            <a:rPr kumimoji="1" lang="ja-JP" altLang="en-US" sz="1300">
              <a:latin typeface="ＭＳ Ｐゴシック" panose="020B0600070205080204" pitchFamily="50" charset="-128"/>
              <a:ea typeface="ＭＳ Ｐゴシック" panose="020B0600070205080204" pitchFamily="50" charset="-128"/>
            </a:rPr>
            <a:t>円となり、前年度比較で</a:t>
          </a:r>
          <a:r>
            <a:rPr kumimoji="1" lang="en-US" altLang="ja-JP" sz="1300">
              <a:latin typeface="ＭＳ Ｐゴシック" panose="020B0600070205080204" pitchFamily="50" charset="-128"/>
              <a:ea typeface="ＭＳ Ｐゴシック" panose="020B0600070205080204" pitchFamily="50" charset="-128"/>
            </a:rPr>
            <a:t>8,127</a:t>
          </a:r>
          <a:r>
            <a:rPr kumimoji="1" lang="ja-JP" altLang="en-US" sz="1300">
              <a:latin typeface="ＭＳ Ｐゴシック" panose="020B0600070205080204" pitchFamily="50" charset="-128"/>
              <a:ea typeface="ＭＳ Ｐゴシック" panose="020B0600070205080204" pitchFamily="50" charset="-128"/>
            </a:rPr>
            <a:t>円の減となった。前年度より減少したもののの、全国平均（</a:t>
          </a:r>
          <a:r>
            <a:rPr kumimoji="1" lang="en-US" altLang="ja-JP" sz="1300">
              <a:latin typeface="ＭＳ Ｐゴシック" panose="020B0600070205080204" pitchFamily="50" charset="-128"/>
              <a:ea typeface="ＭＳ Ｐゴシック" panose="020B0600070205080204" pitchFamily="50" charset="-128"/>
            </a:rPr>
            <a:t>56,679</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76,729</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68,410</a:t>
          </a:r>
          <a:r>
            <a:rPr kumimoji="1" lang="ja-JP" altLang="en-US" sz="1300">
              <a:latin typeface="ＭＳ Ｐゴシック" panose="020B0600070205080204" pitchFamily="50" charset="-128"/>
              <a:ea typeface="ＭＳ Ｐゴシック" panose="020B0600070205080204" pitchFamily="50" charset="-128"/>
            </a:rPr>
            <a:t>円）と比較して以前高い状況にある。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47,705
47,475
195.40
31,524,654
29,881,910
1,399,723
13,761,144
28,838,559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132461</xdr:rowOff>
    </xdr:from>
    <xdr:to>
      <xdr:col>24</xdr:col>
      <xdr:colOff>63500</xdr:colOff>
      <xdr:row>35</xdr:row>
      <xdr:rowOff>164846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3211"/>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124460</xdr:rowOff>
    </xdr:from>
    <xdr:to>
      <xdr:col>19</xdr:col>
      <xdr:colOff>177800</xdr:colOff>
      <xdr:row>35</xdr:row>
      <xdr:rowOff>132461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521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44069</xdr:rowOff>
    </xdr:from>
    <xdr:to>
      <xdr:col>15</xdr:col>
      <xdr:colOff>50800</xdr:colOff>
      <xdr:row>35</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481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40640</xdr:rowOff>
    </xdr:from>
    <xdr:to>
      <xdr:col>10</xdr:col>
      <xdr:colOff>114300</xdr:colOff>
      <xdr:row>35</xdr:row>
      <xdr:rowOff>44069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139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92473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81661</xdr:rowOff>
    </xdr:from>
    <xdr:to>
      <xdr:col>20</xdr:col>
      <xdr:colOff>38100</xdr:colOff>
      <xdr:row>36</xdr:row>
      <xdr:rowOff>11811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2938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73660</xdr:rowOff>
    </xdr:from>
    <xdr:to>
      <xdr:col>15</xdr:col>
      <xdr:colOff>101600</xdr:colOff>
      <xdr:row>36</xdr:row>
      <xdr:rowOff>3810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164719</xdr:rowOff>
    </xdr:from>
    <xdr:to>
      <xdr:col>10</xdr:col>
      <xdr:colOff>165100</xdr:colOff>
      <xdr:row>35</xdr:row>
      <xdr:rowOff>94869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111396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161290</xdr:rowOff>
    </xdr:from>
    <xdr:to>
      <xdr:col>6</xdr:col>
      <xdr:colOff>38100</xdr:colOff>
      <xdr:row>35</xdr:row>
      <xdr:rowOff>91440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107967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6454</xdr:rowOff>
    </xdr:from>
    <xdr:to>
      <xdr:col>24</xdr:col>
      <xdr:colOff>63500</xdr:colOff>
      <xdr:row>57</xdr:row>
      <xdr:rowOff>9037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79104"/>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154819</xdr:rowOff>
    </xdr:from>
    <xdr:to>
      <xdr:col>19</xdr:col>
      <xdr:colOff>177800</xdr:colOff>
      <xdr:row>57</xdr:row>
      <xdr:rowOff>6454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41669"/>
          <a:ext cx="889000" cy="5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154819</xdr:rowOff>
    </xdr:from>
    <xdr:to>
      <xdr:col>15</xdr:col>
      <xdr:colOff>50800</xdr:colOff>
      <xdr:row>57</xdr:row>
      <xdr:rowOff>15081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41669"/>
          <a:ext cx="889000" cy="5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123748</xdr:rowOff>
    </xdr:from>
    <xdr:to>
      <xdr:col>10</xdr:col>
      <xdr:colOff>114300</xdr:colOff>
      <xdr:row>57</xdr:row>
      <xdr:rowOff>15081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53498"/>
          <a:ext cx="889000" cy="2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129687</xdr:rowOff>
    </xdr:from>
    <xdr:to>
      <xdr:col>24</xdr:col>
      <xdr:colOff>114300</xdr:colOff>
      <xdr:row>57</xdr:row>
      <xdr:rowOff>59837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44614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127104</xdr:rowOff>
    </xdr:from>
    <xdr:to>
      <xdr:col>20</xdr:col>
      <xdr:colOff>38100</xdr:colOff>
      <xdr:row>57</xdr:row>
      <xdr:rowOff>57254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48381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104019</xdr:rowOff>
    </xdr:from>
    <xdr:to>
      <xdr:col>15</xdr:col>
      <xdr:colOff>101600</xdr:colOff>
      <xdr:row>54</xdr:row>
      <xdr:rowOff>34169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25296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8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135731</xdr:rowOff>
    </xdr:from>
    <xdr:to>
      <xdr:col>10</xdr:col>
      <xdr:colOff>165100</xdr:colOff>
      <xdr:row>57</xdr:row>
      <xdr:rowOff>65881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57008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72948</xdr:rowOff>
    </xdr:from>
    <xdr:to>
      <xdr:col>6</xdr:col>
      <xdr:colOff>38100</xdr:colOff>
      <xdr:row>56</xdr:row>
      <xdr:rowOff>3098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19625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7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157411</xdr:rowOff>
    </xdr:from>
    <xdr:to>
      <xdr:col>24</xdr:col>
      <xdr:colOff>63500</xdr:colOff>
      <xdr:row>74</xdr:row>
      <xdr:rowOff>62738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01811"/>
          <a:ext cx="838200" cy="2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157411</xdr:rowOff>
    </xdr:from>
    <xdr:to>
      <xdr:col>19</xdr:col>
      <xdr:colOff>177800</xdr:colOff>
      <xdr:row>75</xdr:row>
      <xdr:rowOff>67049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01811"/>
          <a:ext cx="889000" cy="4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34392</xdr:rowOff>
    </xdr:from>
    <xdr:to>
      <xdr:col>15</xdr:col>
      <xdr:colOff>50800</xdr:colOff>
      <xdr:row>75</xdr:row>
      <xdr:rowOff>67049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93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34392</xdr:rowOff>
    </xdr:from>
    <xdr:to>
      <xdr:col>10</xdr:col>
      <xdr:colOff>114300</xdr:colOff>
      <xdr:row>76</xdr:row>
      <xdr:rowOff>16397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93142"/>
          <a:ext cx="889000" cy="15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11938</xdr:rowOff>
    </xdr:from>
    <xdr:to>
      <xdr:col>24</xdr:col>
      <xdr:colOff>114300</xdr:colOff>
      <xdr:row>74</xdr:row>
      <xdr:rowOff>113538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34815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106611</xdr:rowOff>
    </xdr:from>
    <xdr:to>
      <xdr:col>20</xdr:col>
      <xdr:colOff>38100</xdr:colOff>
      <xdr:row>73</xdr:row>
      <xdr:rowOff>36761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53288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2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16249</xdr:rowOff>
    </xdr:from>
    <xdr:to>
      <xdr:col>15</xdr:col>
      <xdr:colOff>101600</xdr:colOff>
      <xdr:row>75</xdr:row>
      <xdr:rowOff>117849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134376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155042</xdr:rowOff>
    </xdr:from>
    <xdr:to>
      <xdr:col>10</xdr:col>
      <xdr:colOff>165100</xdr:colOff>
      <xdr:row>75</xdr:row>
      <xdr:rowOff>85192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101719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1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137047</xdr:rowOff>
    </xdr:from>
    <xdr:to>
      <xdr:col>6</xdr:col>
      <xdr:colOff>38100</xdr:colOff>
      <xdr:row>76</xdr:row>
      <xdr:rowOff>67197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83724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3608</xdr:rowOff>
    </xdr:from>
    <xdr:to>
      <xdr:col>24</xdr:col>
      <xdr:colOff>63500</xdr:colOff>
      <xdr:row>98</xdr:row>
      <xdr:rowOff>104921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5708"/>
          <a:ext cx="838200" cy="10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3608</xdr:rowOff>
    </xdr:from>
    <xdr:to>
      <xdr:col>19</xdr:col>
      <xdr:colOff>177800</xdr:colOff>
      <xdr:row>99</xdr:row>
      <xdr:rowOff>35034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5708"/>
          <a:ext cx="889000" cy="20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99347</xdr:rowOff>
    </xdr:from>
    <xdr:to>
      <xdr:col>15</xdr:col>
      <xdr:colOff>50800</xdr:colOff>
      <xdr:row>99</xdr:row>
      <xdr:rowOff>35034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01447"/>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99347</xdr:rowOff>
    </xdr:from>
    <xdr:to>
      <xdr:col>10</xdr:col>
      <xdr:colOff>114300</xdr:colOff>
      <xdr:row>99</xdr:row>
      <xdr:rowOff>103777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1447"/>
          <a:ext cx="889000" cy="17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54121</xdr:rowOff>
    </xdr:from>
    <xdr:to>
      <xdr:col>24</xdr:col>
      <xdr:colOff>114300</xdr:colOff>
      <xdr:row>98</xdr:row>
      <xdr:rowOff>155721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32548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124258</xdr:rowOff>
    </xdr:from>
    <xdr:to>
      <xdr:col>20</xdr:col>
      <xdr:colOff>38100</xdr:colOff>
      <xdr:row>98</xdr:row>
      <xdr:rowOff>54408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45535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155684</xdr:rowOff>
    </xdr:from>
    <xdr:to>
      <xdr:col>15</xdr:col>
      <xdr:colOff>101600</xdr:colOff>
      <xdr:row>99</xdr:row>
      <xdr:rowOff>85834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76961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48547</xdr:rowOff>
    </xdr:from>
    <xdr:to>
      <xdr:col>10</xdr:col>
      <xdr:colOff>165100</xdr:colOff>
      <xdr:row>98</xdr:row>
      <xdr:rowOff>150147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141274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52977</xdr:rowOff>
    </xdr:from>
    <xdr:to>
      <xdr:col>6</xdr:col>
      <xdr:colOff>38100</xdr:colOff>
      <xdr:row>99</xdr:row>
      <xdr:rowOff>154577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145704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46300</xdr:rowOff>
    </xdr:from>
    <xdr:to>
      <xdr:col>55</xdr:col>
      <xdr:colOff>0</xdr:colOff>
      <xdr:row>38</xdr:row>
      <xdr:rowOff>95939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61400"/>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46300</xdr:rowOff>
    </xdr:from>
    <xdr:to>
      <xdr:col>50</xdr:col>
      <xdr:colOff>114300</xdr:colOff>
      <xdr:row>38</xdr:row>
      <xdr:rowOff>108676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61400"/>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20501</xdr:rowOff>
    </xdr:from>
    <xdr:to>
      <xdr:col>45</xdr:col>
      <xdr:colOff>177800</xdr:colOff>
      <xdr:row>38</xdr:row>
      <xdr:rowOff>108676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3560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20501</xdr:rowOff>
    </xdr:from>
    <xdr:to>
      <xdr:col>41</xdr:col>
      <xdr:colOff>50800</xdr:colOff>
      <xdr:row>38</xdr:row>
      <xdr:rowOff>36830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356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45139</xdr:rowOff>
    </xdr:from>
    <xdr:to>
      <xdr:col>55</xdr:col>
      <xdr:colOff>50800</xdr:colOff>
      <xdr:row>38</xdr:row>
      <xdr:rowOff>146739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23566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3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166950</xdr:rowOff>
    </xdr:from>
    <xdr:to>
      <xdr:col>50</xdr:col>
      <xdr:colOff>165100</xdr:colOff>
      <xdr:row>38</xdr:row>
      <xdr:rowOff>97100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88227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0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57876</xdr:rowOff>
    </xdr:from>
    <xdr:to>
      <xdr:col>46</xdr:col>
      <xdr:colOff>38100</xdr:colOff>
      <xdr:row>38</xdr:row>
      <xdr:rowOff>159476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150603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6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141151</xdr:rowOff>
    </xdr:from>
    <xdr:to>
      <xdr:col>41</xdr:col>
      <xdr:colOff>101600</xdr:colOff>
      <xdr:row>38</xdr:row>
      <xdr:rowOff>71301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62428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7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157480</xdr:rowOff>
    </xdr:from>
    <xdr:to>
      <xdr:col>36</xdr:col>
      <xdr:colOff>165100</xdr:colOff>
      <xdr:row>38</xdr:row>
      <xdr:rowOff>87630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78757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103657</xdr:rowOff>
    </xdr:from>
    <xdr:to>
      <xdr:col>55</xdr:col>
      <xdr:colOff>0</xdr:colOff>
      <xdr:row>56</xdr:row>
      <xdr:rowOff>147110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04857"/>
          <a:ext cx="8382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103657</xdr:rowOff>
    </xdr:from>
    <xdr:to>
      <xdr:col>50</xdr:col>
      <xdr:colOff>114300</xdr:colOff>
      <xdr:row>56</xdr:row>
      <xdr:rowOff>136747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04857"/>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88055</xdr:rowOff>
    </xdr:from>
    <xdr:to>
      <xdr:col>45</xdr:col>
      <xdr:colOff>177800</xdr:colOff>
      <xdr:row>56</xdr:row>
      <xdr:rowOff>136747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68925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88055</xdr:rowOff>
    </xdr:from>
    <xdr:to>
      <xdr:col>41</xdr:col>
      <xdr:colOff>50800</xdr:colOff>
      <xdr:row>57</xdr:row>
      <xdr:rowOff>42507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89255"/>
          <a:ext cx="889000" cy="1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96310</xdr:rowOff>
    </xdr:from>
    <xdr:to>
      <xdr:col>55</xdr:col>
      <xdr:colOff>50800</xdr:colOff>
      <xdr:row>57</xdr:row>
      <xdr:rowOff>26460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74737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6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52857</xdr:rowOff>
    </xdr:from>
    <xdr:to>
      <xdr:col>50</xdr:col>
      <xdr:colOff>165100</xdr:colOff>
      <xdr:row>56</xdr:row>
      <xdr:rowOff>154457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170984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85947</xdr:rowOff>
    </xdr:from>
    <xdr:to>
      <xdr:col>46</xdr:col>
      <xdr:colOff>38100</xdr:colOff>
      <xdr:row>57</xdr:row>
      <xdr:rowOff>16097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32624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37255</xdr:rowOff>
    </xdr:from>
    <xdr:to>
      <xdr:col>41</xdr:col>
      <xdr:colOff>101600</xdr:colOff>
      <xdr:row>56</xdr:row>
      <xdr:rowOff>138855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155382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163157</xdr:rowOff>
    </xdr:from>
    <xdr:to>
      <xdr:col>36</xdr:col>
      <xdr:colOff>165100</xdr:colOff>
      <xdr:row>57</xdr:row>
      <xdr:rowOff>93307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84434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53815</xdr:rowOff>
    </xdr:from>
    <xdr:to>
      <xdr:col>55</xdr:col>
      <xdr:colOff>0</xdr:colOff>
      <xdr:row>75</xdr:row>
      <xdr:rowOff>153394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12565"/>
          <a:ext cx="838200" cy="9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153394</xdr:rowOff>
    </xdr:from>
    <xdr:to>
      <xdr:col>50</xdr:col>
      <xdr:colOff>114300</xdr:colOff>
      <xdr:row>76</xdr:row>
      <xdr:rowOff>23228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12144"/>
          <a:ext cx="889000" cy="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23228</xdr:rowOff>
    </xdr:from>
    <xdr:to>
      <xdr:col>45</xdr:col>
      <xdr:colOff>177800</xdr:colOff>
      <xdr:row>77</xdr:row>
      <xdr:rowOff>37356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53428"/>
          <a:ext cx="8890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37356</xdr:rowOff>
    </xdr:from>
    <xdr:to>
      <xdr:col>41</xdr:col>
      <xdr:colOff>50800</xdr:colOff>
      <xdr:row>77</xdr:row>
      <xdr:rowOff>47437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39006"/>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3015</xdr:rowOff>
    </xdr:from>
    <xdr:to>
      <xdr:col>55</xdr:col>
      <xdr:colOff>50800</xdr:colOff>
      <xdr:row>75</xdr:row>
      <xdr:rowOff>104615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25892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102593</xdr:rowOff>
    </xdr:from>
    <xdr:to>
      <xdr:col>50</xdr:col>
      <xdr:colOff>165100</xdr:colOff>
      <xdr:row>76</xdr:row>
      <xdr:rowOff>32742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61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143878</xdr:rowOff>
    </xdr:from>
    <xdr:to>
      <xdr:col>46</xdr:col>
      <xdr:colOff>38100</xdr:colOff>
      <xdr:row>76</xdr:row>
      <xdr:rowOff>74028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65155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158006</xdr:rowOff>
    </xdr:from>
    <xdr:to>
      <xdr:col>41</xdr:col>
      <xdr:colOff>101600</xdr:colOff>
      <xdr:row>77</xdr:row>
      <xdr:rowOff>88156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79283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168087</xdr:rowOff>
    </xdr:from>
    <xdr:to>
      <xdr:col>36</xdr:col>
      <xdr:colOff>165100</xdr:colOff>
      <xdr:row>77</xdr:row>
      <xdr:rowOff>98237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89364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2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85534</xdr:rowOff>
    </xdr:from>
    <xdr:to>
      <xdr:col>55</xdr:col>
      <xdr:colOff>0</xdr:colOff>
      <xdr:row>97</xdr:row>
      <xdr:rowOff>12446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44734"/>
          <a:ext cx="838200" cy="9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52209</xdr:rowOff>
    </xdr:from>
    <xdr:to>
      <xdr:col>50</xdr:col>
      <xdr:colOff>114300</xdr:colOff>
      <xdr:row>97</xdr:row>
      <xdr:rowOff>12446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11409"/>
          <a:ext cx="889000" cy="13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52209</xdr:rowOff>
    </xdr:from>
    <xdr:to>
      <xdr:col>45</xdr:col>
      <xdr:colOff>177800</xdr:colOff>
      <xdr:row>98</xdr:row>
      <xdr:rowOff>39649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11409"/>
          <a:ext cx="889000" cy="3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156287</xdr:rowOff>
    </xdr:from>
    <xdr:to>
      <xdr:col>41</xdr:col>
      <xdr:colOff>50800</xdr:colOff>
      <xdr:row>98</xdr:row>
      <xdr:rowOff>39649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86937"/>
          <a:ext cx="889000" cy="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34734</xdr:rowOff>
    </xdr:from>
    <xdr:to>
      <xdr:col>55</xdr:col>
      <xdr:colOff>50800</xdr:colOff>
      <xdr:row>96</xdr:row>
      <xdr:rowOff>136334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57611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133096</xdr:rowOff>
    </xdr:from>
    <xdr:to>
      <xdr:col>50</xdr:col>
      <xdr:colOff>165100</xdr:colOff>
      <xdr:row>97</xdr:row>
      <xdr:rowOff>63246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1409</xdr:rowOff>
    </xdr:from>
    <xdr:to>
      <xdr:col>46</xdr:col>
      <xdr:colOff>38100</xdr:colOff>
      <xdr:row>96</xdr:row>
      <xdr:rowOff>103009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119536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3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160299</xdr:rowOff>
    </xdr:from>
    <xdr:to>
      <xdr:col>41</xdr:col>
      <xdr:colOff>101600</xdr:colOff>
      <xdr:row>98</xdr:row>
      <xdr:rowOff>90449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81576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105487</xdr:rowOff>
    </xdr:from>
    <xdr:to>
      <xdr:col>36</xdr:col>
      <xdr:colOff>165100</xdr:colOff>
      <xdr:row>98</xdr:row>
      <xdr:rowOff>35637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26764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82245</xdr:rowOff>
    </xdr:from>
    <xdr:to>
      <xdr:col>85</xdr:col>
      <xdr:colOff>127000</xdr:colOff>
      <xdr:row>37</xdr:row>
      <xdr:rowOff>107582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254445"/>
          <a:ext cx="838200" cy="19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82245</xdr:rowOff>
    </xdr:from>
    <xdr:to>
      <xdr:col>81</xdr:col>
      <xdr:colOff>50800</xdr:colOff>
      <xdr:row>37</xdr:row>
      <xdr:rowOff>124193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54445"/>
          <a:ext cx="889000" cy="2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124193</xdr:rowOff>
    </xdr:from>
    <xdr:to>
      <xdr:col>76</xdr:col>
      <xdr:colOff>114300</xdr:colOff>
      <xdr:row>37</xdr:row>
      <xdr:rowOff>150254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6784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144005</xdr:rowOff>
    </xdr:from>
    <xdr:to>
      <xdr:col>71</xdr:col>
      <xdr:colOff>177800</xdr:colOff>
      <xdr:row>37</xdr:row>
      <xdr:rowOff>150254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87655"/>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56782</xdr:rowOff>
    </xdr:from>
    <xdr:to>
      <xdr:col>85</xdr:col>
      <xdr:colOff>177800</xdr:colOff>
      <xdr:row>37</xdr:row>
      <xdr:rowOff>158382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35209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31445</xdr:rowOff>
    </xdr:from>
    <xdr:to>
      <xdr:col>81</xdr:col>
      <xdr:colOff>101600</xdr:colOff>
      <xdr:row>36</xdr:row>
      <xdr:rowOff>133045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7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73393</xdr:rowOff>
    </xdr:from>
    <xdr:to>
      <xdr:col>76</xdr:col>
      <xdr:colOff>165100</xdr:colOff>
      <xdr:row>38</xdr:row>
      <xdr:rowOff>3543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166120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99454</xdr:rowOff>
    </xdr:from>
    <xdr:to>
      <xdr:col>72</xdr:col>
      <xdr:colOff>38100</xdr:colOff>
      <xdr:row>38</xdr:row>
      <xdr:rowOff>29604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20731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93205</xdr:rowOff>
    </xdr:from>
    <xdr:to>
      <xdr:col>67</xdr:col>
      <xdr:colOff>101600</xdr:colOff>
      <xdr:row>38</xdr:row>
      <xdr:rowOff>23355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14482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162027</xdr:rowOff>
    </xdr:from>
    <xdr:to>
      <xdr:col>85</xdr:col>
      <xdr:colOff>127000</xdr:colOff>
      <xdr:row>55</xdr:row>
      <xdr:rowOff>22593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20327"/>
          <a:ext cx="838200" cy="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162027</xdr:rowOff>
    </xdr:from>
    <xdr:to>
      <xdr:col>81</xdr:col>
      <xdr:colOff>50800</xdr:colOff>
      <xdr:row>57</xdr:row>
      <xdr:rowOff>52654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20327"/>
          <a:ext cx="889000" cy="40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52654</xdr:rowOff>
    </xdr:from>
    <xdr:to>
      <xdr:col>76</xdr:col>
      <xdr:colOff>114300</xdr:colOff>
      <xdr:row>57</xdr:row>
      <xdr:rowOff>111760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25304"/>
          <a:ext cx="889000" cy="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100190</xdr:rowOff>
    </xdr:from>
    <xdr:to>
      <xdr:col>71</xdr:col>
      <xdr:colOff>177800</xdr:colOff>
      <xdr:row>57</xdr:row>
      <xdr:rowOff>111760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72840"/>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143243</xdr:rowOff>
    </xdr:from>
    <xdr:to>
      <xdr:col>85</xdr:col>
      <xdr:colOff>177800</xdr:colOff>
      <xdr:row>55</xdr:row>
      <xdr:rowOff>73393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166120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111227</xdr:rowOff>
    </xdr:from>
    <xdr:to>
      <xdr:col>81</xdr:col>
      <xdr:colOff>101600</xdr:colOff>
      <xdr:row>55</xdr:row>
      <xdr:rowOff>41377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57904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1854</xdr:rowOff>
    </xdr:from>
    <xdr:to>
      <xdr:col>76</xdr:col>
      <xdr:colOff>165100</xdr:colOff>
      <xdr:row>57</xdr:row>
      <xdr:rowOff>103454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94581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60960</xdr:rowOff>
    </xdr:from>
    <xdr:to>
      <xdr:col>72</xdr:col>
      <xdr:colOff>38100</xdr:colOff>
      <xdr:row>57</xdr:row>
      <xdr:rowOff>162560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153687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49390</xdr:rowOff>
    </xdr:from>
    <xdr:to>
      <xdr:col>67</xdr:col>
      <xdr:colOff>101600</xdr:colOff>
      <xdr:row>57</xdr:row>
      <xdr:rowOff>150990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142117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4049</xdr:rowOff>
    </xdr:from>
    <xdr:to>
      <xdr:col>85</xdr:col>
      <xdr:colOff>127000</xdr:colOff>
      <xdr:row>75</xdr:row>
      <xdr:rowOff>9261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348449"/>
          <a:ext cx="838200" cy="5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24211</xdr:rowOff>
    </xdr:from>
    <xdr:to>
      <xdr:col>81</xdr:col>
      <xdr:colOff>50800</xdr:colOff>
      <xdr:row>75</xdr:row>
      <xdr:rowOff>9261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197161"/>
          <a:ext cx="889000" cy="6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24211</xdr:rowOff>
    </xdr:from>
    <xdr:to>
      <xdr:col>76</xdr:col>
      <xdr:colOff>114300</xdr:colOff>
      <xdr:row>75</xdr:row>
      <xdr:rowOff>69383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197161"/>
          <a:ext cx="889000" cy="7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58137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69383</xdr:rowOff>
    </xdr:from>
    <xdr:to>
      <xdr:col>71</xdr:col>
      <xdr:colOff>177800</xdr:colOff>
      <xdr:row>78</xdr:row>
      <xdr:rowOff>19594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928133"/>
          <a:ext cx="889000" cy="46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59600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124699</xdr:rowOff>
    </xdr:from>
    <xdr:to>
      <xdr:col>85</xdr:col>
      <xdr:colOff>177800</xdr:colOff>
      <xdr:row>72</xdr:row>
      <xdr:rowOff>54849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39626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2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129911</xdr:rowOff>
    </xdr:from>
    <xdr:to>
      <xdr:col>81</xdr:col>
      <xdr:colOff>101600</xdr:colOff>
      <xdr:row>75</xdr:row>
      <xdr:rowOff>60061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76588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5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144861</xdr:rowOff>
    </xdr:from>
    <xdr:to>
      <xdr:col>76</xdr:col>
      <xdr:colOff>165100</xdr:colOff>
      <xdr:row>71</xdr:row>
      <xdr:rowOff>75011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1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91538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19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18583</xdr:rowOff>
    </xdr:from>
    <xdr:to>
      <xdr:col>72</xdr:col>
      <xdr:colOff>38100</xdr:colOff>
      <xdr:row>75</xdr:row>
      <xdr:rowOff>120183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8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136710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265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140244</xdr:rowOff>
    </xdr:from>
    <xdr:to>
      <xdr:col>67</xdr:col>
      <xdr:colOff>101600</xdr:colOff>
      <xdr:row>78</xdr:row>
      <xdr:rowOff>70394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61521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84277</xdr:rowOff>
    </xdr:from>
    <xdr:to>
      <xdr:col>85</xdr:col>
      <xdr:colOff>127000</xdr:colOff>
      <xdr:row>94</xdr:row>
      <xdr:rowOff>120562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00577"/>
          <a:ext cx="8382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120562</xdr:rowOff>
    </xdr:from>
    <xdr:to>
      <xdr:col>81</xdr:col>
      <xdr:colOff>50800</xdr:colOff>
      <xdr:row>94</xdr:row>
      <xdr:rowOff>142354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36862"/>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142354</xdr:rowOff>
    </xdr:from>
    <xdr:to>
      <xdr:col>76</xdr:col>
      <xdr:colOff>114300</xdr:colOff>
      <xdr:row>95</xdr:row>
      <xdr:rowOff>1093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58654"/>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1093</xdr:rowOff>
    </xdr:from>
    <xdr:to>
      <xdr:col>71</xdr:col>
      <xdr:colOff>177800</xdr:colOff>
      <xdr:row>95</xdr:row>
      <xdr:rowOff>56362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88843"/>
          <a:ext cx="889000" cy="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33477</xdr:rowOff>
    </xdr:from>
    <xdr:to>
      <xdr:col>85</xdr:col>
      <xdr:colOff>177800</xdr:colOff>
      <xdr:row>94</xdr:row>
      <xdr:rowOff>135077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4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56354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69762</xdr:rowOff>
    </xdr:from>
    <xdr:to>
      <xdr:col>81</xdr:col>
      <xdr:colOff>101600</xdr:colOff>
      <xdr:row>94</xdr:row>
      <xdr:rowOff>171362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91554</xdr:rowOff>
    </xdr:from>
    <xdr:to>
      <xdr:col>76</xdr:col>
      <xdr:colOff>165100</xdr:colOff>
      <xdr:row>95</xdr:row>
      <xdr:rowOff>21704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38231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121743</xdr:rowOff>
    </xdr:from>
    <xdr:to>
      <xdr:col>72</xdr:col>
      <xdr:colOff>38100</xdr:colOff>
      <xdr:row>95</xdr:row>
      <xdr:rowOff>51893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68420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5562</xdr:rowOff>
    </xdr:from>
    <xdr:to>
      <xdr:col>67</xdr:col>
      <xdr:colOff>101600</xdr:colOff>
      <xdr:row>95</xdr:row>
      <xdr:rowOff>107162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123689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66,079</a:t>
          </a:r>
          <a:r>
            <a:rPr kumimoji="1" lang="ja-JP" altLang="en-US" sz="1300">
              <a:latin typeface="ＭＳ Ｐゴシック" panose="020B0600070205080204" pitchFamily="50" charset="-128"/>
              <a:ea typeface="ＭＳ Ｐゴシック" panose="020B0600070205080204" pitchFamily="50" charset="-128"/>
            </a:rPr>
            <a:t>円であり、前年度比較</a:t>
          </a:r>
          <a:r>
            <a:rPr kumimoji="1" lang="en-US" altLang="ja-JP" sz="1300">
              <a:latin typeface="ＭＳ Ｐゴシック" panose="020B0600070205080204" pitchFamily="50" charset="-128"/>
              <a:ea typeface="ＭＳ Ｐゴシック" panose="020B0600070205080204" pitchFamily="50" charset="-128"/>
            </a:rPr>
            <a:t>565</a:t>
          </a:r>
          <a:r>
            <a:rPr kumimoji="1" lang="ja-JP" altLang="en-US" sz="1300">
              <a:latin typeface="ＭＳ Ｐゴシック" panose="020B0600070205080204" pitchFamily="50" charset="-128"/>
              <a:ea typeface="ＭＳ Ｐゴシック" panose="020B0600070205080204" pitchFamily="50" charset="-128"/>
            </a:rPr>
            <a:t>円の減となった。全国平均（</a:t>
          </a:r>
          <a:r>
            <a:rPr kumimoji="1" lang="en-US" altLang="ja-JP" sz="1300">
              <a:latin typeface="ＭＳ Ｐゴシック" panose="020B0600070205080204" pitchFamily="50" charset="-128"/>
              <a:ea typeface="ＭＳ Ｐゴシック" panose="020B0600070205080204" pitchFamily="50" charset="-128"/>
            </a:rPr>
            <a:t>65,244</a:t>
          </a:r>
          <a:r>
            <a:rPr kumimoji="1" lang="ja-JP" altLang="en-US" sz="1300">
              <a:latin typeface="ＭＳ Ｐゴシック" panose="020B0600070205080204" pitchFamily="50" charset="-128"/>
              <a:ea typeface="ＭＳ Ｐゴシック" panose="020B0600070205080204" pitchFamily="50" charset="-128"/>
            </a:rPr>
            <a:t>円）は上回ったものの、佐賀県平均（</a:t>
          </a:r>
          <a:r>
            <a:rPr kumimoji="1" lang="en-US" altLang="ja-JP" sz="1300">
              <a:latin typeface="ＭＳ Ｐゴシック" panose="020B0600070205080204" pitchFamily="50" charset="-128"/>
              <a:ea typeface="ＭＳ Ｐゴシック" panose="020B0600070205080204" pitchFamily="50" charset="-128"/>
            </a:rPr>
            <a:t>150,197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93,499</a:t>
          </a:r>
          <a:r>
            <a:rPr kumimoji="1" lang="ja-JP" altLang="en-US" sz="1300">
              <a:latin typeface="ＭＳ Ｐゴシック" panose="020B0600070205080204" pitchFamily="50" charset="-128"/>
              <a:ea typeface="ＭＳ Ｐゴシック" panose="020B0600070205080204" pitchFamily="50" charset="-128"/>
            </a:rPr>
            <a:t>円）を下回っている。前年度より減少した主因は、ふるさと納税に対する謝礼が減少したためである。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202,070</a:t>
          </a:r>
          <a:r>
            <a:rPr kumimoji="1" lang="ja-JP" altLang="en-US" sz="1300">
              <a:latin typeface="ＭＳ Ｐゴシック" panose="020B0600070205080204" pitchFamily="50" charset="-128"/>
              <a:ea typeface="ＭＳ Ｐゴシック" panose="020B0600070205080204" pitchFamily="50" charset="-128"/>
            </a:rPr>
            <a:t>円であり、前年度比較</a:t>
          </a:r>
          <a:r>
            <a:rPr kumimoji="1" lang="en-US" altLang="ja-JP" sz="1300">
              <a:latin typeface="ＭＳ Ｐゴシック" panose="020B0600070205080204" pitchFamily="50" charset="-128"/>
              <a:ea typeface="ＭＳ Ｐゴシック" panose="020B0600070205080204" pitchFamily="50" charset="-128"/>
            </a:rPr>
            <a:t>22,803</a:t>
          </a:r>
          <a:r>
            <a:rPr kumimoji="1" lang="ja-JP" altLang="en-US" sz="1300">
              <a:latin typeface="ＭＳ Ｐゴシック" panose="020B0600070205080204" pitchFamily="50" charset="-128"/>
              <a:ea typeface="ＭＳ Ｐゴシック" panose="020B0600070205080204" pitchFamily="50" charset="-128"/>
            </a:rPr>
            <a:t>円の減となった。全国平均（</a:t>
          </a:r>
          <a:r>
            <a:rPr kumimoji="1" lang="en-US" altLang="ja-JP" sz="1300">
              <a:latin typeface="ＭＳ Ｐゴシック" panose="020B0600070205080204" pitchFamily="50" charset="-128"/>
              <a:ea typeface="ＭＳ Ｐゴシック" panose="020B0600070205080204" pitchFamily="50" charset="-128"/>
            </a:rPr>
            <a:t>196,866</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197,033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172,433</a:t>
          </a:r>
          <a:r>
            <a:rPr kumimoji="1" lang="ja-JP" altLang="en-US" sz="1300">
              <a:latin typeface="ＭＳ Ｐゴシック" panose="020B0600070205080204" pitchFamily="50" charset="-128"/>
              <a:ea typeface="ＭＳ Ｐゴシック" panose="020B0600070205080204" pitchFamily="50" charset="-128"/>
            </a:rPr>
            <a:t>円）を上回っている。前年度より減少した主因は、子育て世帯への臨時特別給付金の事業終了、住民税非課税世帯等に対する臨時特別給付金の事業終了によるものである。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17,343</a:t>
          </a:r>
          <a:r>
            <a:rPr kumimoji="1" lang="ja-JP" altLang="en-US" sz="1300">
              <a:latin typeface="ＭＳ Ｐゴシック" panose="020B0600070205080204" pitchFamily="50" charset="-128"/>
              <a:ea typeface="ＭＳ Ｐゴシック" panose="020B0600070205080204" pitchFamily="50" charset="-128"/>
            </a:rPr>
            <a:t>円となり、前年度比較</a:t>
          </a:r>
          <a:r>
            <a:rPr kumimoji="1" lang="en-US" altLang="ja-JP" sz="1300">
              <a:latin typeface="ＭＳ Ｐゴシック" panose="020B0600070205080204" pitchFamily="50" charset="-128"/>
              <a:ea typeface="ＭＳ Ｐゴシック" panose="020B0600070205080204" pitchFamily="50" charset="-128"/>
            </a:rPr>
            <a:t>5,165</a:t>
          </a:r>
          <a:r>
            <a:rPr kumimoji="1" lang="ja-JP" altLang="en-US" sz="1300">
              <a:latin typeface="ＭＳ Ｐゴシック" panose="020B0600070205080204" pitchFamily="50" charset="-128"/>
              <a:ea typeface="ＭＳ Ｐゴシック" panose="020B0600070205080204" pitchFamily="50" charset="-128"/>
            </a:rPr>
            <a:t>円の減となった。全国平均（</a:t>
          </a:r>
          <a:r>
            <a:rPr kumimoji="1" lang="en-US" altLang="ja-JP" sz="1300">
              <a:latin typeface="ＭＳ Ｐゴシック" panose="020B0600070205080204" pitchFamily="50" charset="-128"/>
              <a:ea typeface="ＭＳ Ｐゴシック" panose="020B0600070205080204" pitchFamily="50" charset="-128"/>
            </a:rPr>
            <a:t>14,825</a:t>
          </a:r>
          <a:r>
            <a:rPr kumimoji="1" lang="ja-JP" altLang="en-US" sz="1300">
              <a:latin typeface="ＭＳ Ｐゴシック" panose="020B0600070205080204" pitchFamily="50" charset="-128"/>
              <a:ea typeface="ＭＳ Ｐゴシック" panose="020B0600070205080204" pitchFamily="50" charset="-128"/>
            </a:rPr>
            <a:t>円）を上回ったものの、佐賀県平均（</a:t>
          </a:r>
          <a:r>
            <a:rPr kumimoji="1" lang="en-US" altLang="ja-JP" sz="1300">
              <a:latin typeface="ＭＳ Ｐゴシック" panose="020B0600070205080204" pitchFamily="50" charset="-128"/>
              <a:ea typeface="ＭＳ Ｐゴシック" panose="020B0600070205080204" pitchFamily="50" charset="-128"/>
            </a:rPr>
            <a:t>19,637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21,501</a:t>
          </a:r>
          <a:r>
            <a:rPr kumimoji="1" lang="ja-JP" altLang="en-US" sz="1300">
              <a:latin typeface="ＭＳ Ｐゴシック" panose="020B0600070205080204" pitchFamily="50" charset="-128"/>
              <a:ea typeface="ＭＳ Ｐゴシック" panose="020B0600070205080204" pitchFamily="50" charset="-128"/>
            </a:rPr>
            <a:t>円）を下回った。前年度より減少した主因は、消防防災情報発信システムに係る経費が減少したためである。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85,721</a:t>
          </a:r>
          <a:r>
            <a:rPr kumimoji="1" lang="ja-JP" altLang="en-US" sz="1300">
              <a:latin typeface="ＭＳ Ｐゴシック" panose="020B0600070205080204" pitchFamily="50" charset="-128"/>
              <a:ea typeface="ＭＳ Ｐゴシック" panose="020B0600070205080204" pitchFamily="50" charset="-128"/>
            </a:rPr>
            <a:t>円であり、前年度比較</a:t>
          </a:r>
          <a:r>
            <a:rPr kumimoji="1" lang="en-US" altLang="ja-JP" sz="1300">
              <a:latin typeface="ＭＳ Ｐゴシック" panose="020B0600070205080204" pitchFamily="50" charset="-128"/>
              <a:ea typeface="ＭＳ Ｐゴシック" panose="020B0600070205080204" pitchFamily="50" charset="-128"/>
            </a:rPr>
            <a:t>2,521</a:t>
          </a:r>
          <a:r>
            <a:rPr kumimoji="1" lang="ja-JP" altLang="en-US" sz="1300">
              <a:latin typeface="ＭＳ Ｐゴシック" panose="020B0600070205080204" pitchFamily="50" charset="-128"/>
              <a:ea typeface="ＭＳ Ｐゴシック" panose="020B0600070205080204" pitchFamily="50" charset="-128"/>
            </a:rPr>
            <a:t>円の減となった。全国平均（</a:t>
          </a:r>
          <a:r>
            <a:rPr kumimoji="1" lang="en-US" altLang="ja-JP" sz="1300">
              <a:latin typeface="ＭＳ Ｐゴシック" panose="020B0600070205080204" pitchFamily="50" charset="-128"/>
              <a:ea typeface="ＭＳ Ｐゴシック" panose="020B0600070205080204" pitchFamily="50" charset="-128"/>
            </a:rPr>
            <a:t>63,139</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58,743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59,979</a:t>
          </a:r>
          <a:r>
            <a:rPr kumimoji="1" lang="ja-JP" altLang="en-US" sz="1300">
              <a:latin typeface="ＭＳ Ｐゴシック" panose="020B0600070205080204" pitchFamily="50" charset="-128"/>
              <a:ea typeface="ＭＳ Ｐゴシック" panose="020B0600070205080204" pitchFamily="50" charset="-128"/>
            </a:rPr>
            <a:t>円）を上回っている。前年度からの比較では、新球場建設工事、朝日公民館建設工事、北方公民館復旧工事が事業終了等による減の要因となった一方、新体育館建設工事が増の要因となった。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財政調整基金は、前年度は令和３年度の大雨による災害の緊急的な財源として取り崩したため減少したが、今年度は計画的な基金積み立てを行った結果、基金残高の標準財政規模比は</a:t>
          </a:r>
          <a:r>
            <a:rPr kumimoji="1" lang="en-US" altLang="ja-JP" sz="1300">
              <a:latin typeface="ＭＳ ゴシック" pitchFamily="49" charset="-128"/>
              <a:ea typeface="ＭＳ ゴシック" pitchFamily="49" charset="-128"/>
            </a:rPr>
            <a:t>20.72</a:t>
          </a:r>
          <a:r>
            <a:rPr kumimoji="1" lang="ja-JP" altLang="en-US" sz="1300">
              <a:latin typeface="ＭＳ ゴシック" pitchFamily="49" charset="-128"/>
              <a:ea typeface="ＭＳ ゴシック" pitchFamily="49" charset="-128"/>
            </a:rPr>
            <a:t>％と前年度から大幅に改善し、例年並みの水準に戻すことができた。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実質単年度収支は、地方債や地方交付税の減少により歳入全体は減少したものの、歳出面においても事業終了等により歳出全体も減少したことにより、全体として</a:t>
          </a:r>
          <a:r>
            <a:rPr kumimoji="1" lang="en-US" altLang="ja-JP" sz="1300">
              <a:latin typeface="ＭＳ ゴシック" pitchFamily="49" charset="-128"/>
              <a:ea typeface="ＭＳ ゴシック" pitchFamily="49" charset="-128"/>
            </a:rPr>
            <a:t>1.01</a:t>
          </a:r>
          <a:r>
            <a:rPr kumimoji="1" lang="ja-JP" altLang="en-US" sz="1300">
              <a:latin typeface="ＭＳ ゴシック" pitchFamily="49" charset="-128"/>
              <a:ea typeface="ＭＳ ゴシック" pitchFamily="49" charset="-128"/>
            </a:rPr>
            <a:t>％の黒字となった。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一般会計は、歳入面においては、歳入総額（</a:t>
          </a:r>
          <a:r>
            <a:rPr kumimoji="1" lang="en-US" altLang="ja-JP" sz="1400">
              <a:latin typeface="ＭＳ ゴシック" pitchFamily="49" charset="-128"/>
              <a:ea typeface="ＭＳ ゴシック" pitchFamily="49" charset="-128"/>
            </a:rPr>
            <a:t>31,524,654</a:t>
          </a:r>
          <a:r>
            <a:rPr kumimoji="1" lang="ja-JP" altLang="en-US" sz="1400">
              <a:latin typeface="ＭＳ ゴシック" pitchFamily="49" charset="-128"/>
              <a:ea typeface="ＭＳ ゴシック" pitchFamily="49" charset="-128"/>
            </a:rPr>
            <a:t>千円）と前年度に比べ</a:t>
          </a:r>
          <a:r>
            <a:rPr kumimoji="1" lang="en-US" altLang="ja-JP" sz="1400">
              <a:latin typeface="ＭＳ ゴシック" pitchFamily="49" charset="-128"/>
              <a:ea typeface="ＭＳ ゴシック" pitchFamily="49" charset="-128"/>
            </a:rPr>
            <a:t>2,043,555</a:t>
          </a:r>
          <a:r>
            <a:rPr kumimoji="1" lang="ja-JP" altLang="en-US" sz="1400">
              <a:latin typeface="ＭＳ ゴシック" pitchFamily="49" charset="-128"/>
              <a:ea typeface="ＭＳ ゴシック" pitchFamily="49" charset="-128"/>
            </a:rPr>
            <a:t>千円の減少となったが、歳出面においても、歳出総額（</a:t>
          </a:r>
          <a:r>
            <a:rPr kumimoji="1" lang="en-US" altLang="ja-JP" sz="1400">
              <a:latin typeface="ＭＳ ゴシック" pitchFamily="49" charset="-128"/>
              <a:ea typeface="ＭＳ ゴシック" pitchFamily="49" charset="-128"/>
            </a:rPr>
            <a:t>29,881,910</a:t>
          </a:r>
          <a:r>
            <a:rPr kumimoji="1" lang="ja-JP" altLang="en-US" sz="1400">
              <a:latin typeface="ＭＳ ゴシック" pitchFamily="49" charset="-128"/>
              <a:ea typeface="ＭＳ ゴシック" pitchFamily="49" charset="-128"/>
            </a:rPr>
            <a:t>千円）と前年度に比べ</a:t>
          </a:r>
          <a:r>
            <a:rPr kumimoji="1" lang="en-US" altLang="ja-JP" sz="1400">
              <a:latin typeface="ＭＳ ゴシック" pitchFamily="49" charset="-128"/>
              <a:ea typeface="ＭＳ ゴシック" pitchFamily="49" charset="-128"/>
            </a:rPr>
            <a:t>1,076,645</a:t>
          </a:r>
          <a:r>
            <a:rPr kumimoji="1" lang="ja-JP" altLang="en-US" sz="1400">
              <a:latin typeface="ＭＳ ゴシック" pitchFamily="49" charset="-128"/>
              <a:ea typeface="ＭＳ ゴシック" pitchFamily="49" charset="-128"/>
            </a:rPr>
            <a:t>千円の減少となり、黒字となった。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国民健康保険特別会計や下水道事業会計等については、健全な財政運営を図り、一般会計からの繰り出しの縮減を図る必要がある。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競輪事業特別会計については、</a:t>
          </a:r>
          <a:r>
            <a:rPr kumimoji="1" lang="en-US" altLang="ja-JP" sz="1400">
              <a:latin typeface="ＭＳ ゴシック" pitchFamily="49" charset="-128"/>
              <a:ea typeface="ＭＳ ゴシック" pitchFamily="49" charset="-128"/>
            </a:rPr>
            <a:t>380,000</a:t>
          </a:r>
          <a:r>
            <a:rPr kumimoji="1" lang="ja-JP" altLang="en-US" sz="1400">
              <a:latin typeface="ＭＳ ゴシック" pitchFamily="49" charset="-128"/>
              <a:ea typeface="ＭＳ ゴシック" pitchFamily="49" charset="-128"/>
            </a:rPr>
            <a:t>千円の一般会計への繰り出しを実施しており、今後も競輪事業の振興により、財政の健全化を図る。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また、国道３４号線の整備を進めるため、令和３年度から新たに国道３４号用地先行取得事業特別会計を設置している。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31524654</v>
      </c>
      <c r="BO4" s="358"/>
      <c r="BP4" s="358"/>
      <c r="BQ4" s="358"/>
      <c r="BR4" s="358"/>
      <c r="BS4" s="358"/>
      <c r="BT4" s="358"/>
      <c r="BU4" s="359"/>
      <c r="BV4" s="357">
        <v>33568209</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10.199999999999999</v>
      </c>
      <c r="CU4" s="364"/>
      <c r="CV4" s="364"/>
      <c r="CW4" s="364"/>
      <c r="CX4" s="364"/>
      <c r="CY4" s="364"/>
      <c r="CZ4" s="364"/>
      <c r="DA4" s="365"/>
      <c r="DB4" s="363">
        <v>11.4</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29881910</v>
      </c>
      <c r="BO5" s="395"/>
      <c r="BP5" s="395"/>
      <c r="BQ5" s="395"/>
      <c r="BR5" s="395"/>
      <c r="BS5" s="395"/>
      <c r="BT5" s="395"/>
      <c r="BU5" s="396"/>
      <c r="BV5" s="394">
        <v>30958555</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94.3</v>
      </c>
      <c r="CU5" s="392"/>
      <c r="CV5" s="392"/>
      <c r="CW5" s="392"/>
      <c r="CX5" s="392"/>
      <c r="CY5" s="392"/>
      <c r="CZ5" s="392"/>
      <c r="DA5" s="393"/>
      <c r="DB5" s="391">
        <v>86.1</v>
      </c>
      <c r="DC5" s="392"/>
      <c r="DD5" s="392"/>
      <c r="DE5" s="392"/>
      <c r="DF5" s="392"/>
      <c r="DG5" s="392"/>
      <c r="DH5" s="392"/>
      <c r="DI5" s="393"/>
    </row>
    <row r="6" spans="1:119" ht="18.75" customHeight="1" x14ac:dyDescent="0.2">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1642744</v>
      </c>
      <c r="BO6" s="395"/>
      <c r="BP6" s="395"/>
      <c r="BQ6" s="395"/>
      <c r="BR6" s="395"/>
      <c r="BS6" s="395"/>
      <c r="BT6" s="395"/>
      <c r="BU6" s="396"/>
      <c r="BV6" s="394">
        <v>2609654</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95.7</v>
      </c>
      <c r="CU6" s="432"/>
      <c r="CV6" s="432"/>
      <c r="CW6" s="432"/>
      <c r="CX6" s="432"/>
      <c r="CY6" s="432"/>
      <c r="CZ6" s="432"/>
      <c r="DA6" s="433"/>
      <c r="DB6" s="431">
        <v>90.8</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95</v>
      </c>
      <c r="AV7" s="427"/>
      <c r="AW7" s="427"/>
      <c r="AX7" s="427"/>
      <c r="AY7" s="428" t="s">
        <v>106</v>
      </c>
      <c r="AZ7" s="429"/>
      <c r="BA7" s="429"/>
      <c r="BB7" s="429"/>
      <c r="BC7" s="429"/>
      <c r="BD7" s="429"/>
      <c r="BE7" s="429"/>
      <c r="BF7" s="429"/>
      <c r="BG7" s="429"/>
      <c r="BH7" s="429"/>
      <c r="BI7" s="429"/>
      <c r="BJ7" s="429"/>
      <c r="BK7" s="429"/>
      <c r="BL7" s="429"/>
      <c r="BM7" s="430"/>
      <c r="BN7" s="394">
        <v>243021</v>
      </c>
      <c r="BO7" s="395"/>
      <c r="BP7" s="395"/>
      <c r="BQ7" s="395"/>
      <c r="BR7" s="395"/>
      <c r="BS7" s="395"/>
      <c r="BT7" s="395"/>
      <c r="BU7" s="396"/>
      <c r="BV7" s="394">
        <v>1011222</v>
      </c>
      <c r="BW7" s="395"/>
      <c r="BX7" s="395"/>
      <c r="BY7" s="395"/>
      <c r="BZ7" s="395"/>
      <c r="CA7" s="395"/>
      <c r="CB7" s="395"/>
      <c r="CC7" s="396"/>
      <c r="CD7" s="397" t="s">
        <v>107</v>
      </c>
      <c r="CE7" s="398"/>
      <c r="CF7" s="398"/>
      <c r="CG7" s="398"/>
      <c r="CH7" s="398"/>
      <c r="CI7" s="398"/>
      <c r="CJ7" s="398"/>
      <c r="CK7" s="398"/>
      <c r="CL7" s="398"/>
      <c r="CM7" s="398"/>
      <c r="CN7" s="398"/>
      <c r="CO7" s="398"/>
      <c r="CP7" s="398"/>
      <c r="CQ7" s="398"/>
      <c r="CR7" s="398"/>
      <c r="CS7" s="399"/>
      <c r="CT7" s="394">
        <v>13761144</v>
      </c>
      <c r="CU7" s="395"/>
      <c r="CV7" s="395"/>
      <c r="CW7" s="395"/>
      <c r="CX7" s="395"/>
      <c r="CY7" s="395"/>
      <c r="CZ7" s="395"/>
      <c r="DA7" s="396"/>
      <c r="DB7" s="394">
        <v>14011259</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108</v>
      </c>
      <c r="AN8" s="424"/>
      <c r="AO8" s="424"/>
      <c r="AP8" s="424"/>
      <c r="AQ8" s="424"/>
      <c r="AR8" s="424"/>
      <c r="AS8" s="424"/>
      <c r="AT8" s="425"/>
      <c r="AU8" s="426" t="s">
        <v>109</v>
      </c>
      <c r="AV8" s="427"/>
      <c r="AW8" s="427"/>
      <c r="AX8" s="427"/>
      <c r="AY8" s="428" t="s">
        <v>110</v>
      </c>
      <c r="AZ8" s="429"/>
      <c r="BA8" s="429"/>
      <c r="BB8" s="429"/>
      <c r="BC8" s="429"/>
      <c r="BD8" s="429"/>
      <c r="BE8" s="429"/>
      <c r="BF8" s="429"/>
      <c r="BG8" s="429"/>
      <c r="BH8" s="429"/>
      <c r="BI8" s="429"/>
      <c r="BJ8" s="429"/>
      <c r="BK8" s="429"/>
      <c r="BL8" s="429"/>
      <c r="BM8" s="430"/>
      <c r="BN8" s="394">
        <v>1399723</v>
      </c>
      <c r="BO8" s="395"/>
      <c r="BP8" s="395"/>
      <c r="BQ8" s="395"/>
      <c r="BR8" s="395"/>
      <c r="BS8" s="395"/>
      <c r="BT8" s="395"/>
      <c r="BU8" s="396"/>
      <c r="BV8" s="394">
        <v>1598432</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0.48</v>
      </c>
      <c r="CU8" s="435"/>
      <c r="CV8" s="435"/>
      <c r="CW8" s="435"/>
      <c r="CX8" s="435"/>
      <c r="CY8" s="435"/>
      <c r="CZ8" s="435"/>
      <c r="DA8" s="436"/>
      <c r="DB8" s="434">
        <v>0.49</v>
      </c>
      <c r="DC8" s="435"/>
      <c r="DD8" s="435"/>
      <c r="DE8" s="435"/>
      <c r="DF8" s="435"/>
      <c r="DG8" s="435"/>
      <c r="DH8" s="435"/>
      <c r="DI8" s="436"/>
    </row>
    <row r="9" spans="1:119" ht="18.75" customHeight="1" thickBot="1" x14ac:dyDescent="0.25">
      <c r="A9" s="175"/>
      <c r="B9" s="388" t="s">
        <v>112</v>
      </c>
      <c r="C9" s="389"/>
      <c r="D9" s="389"/>
      <c r="E9" s="389"/>
      <c r="F9" s="389"/>
      <c r="G9" s="389"/>
      <c r="H9" s="389"/>
      <c r="I9" s="389"/>
      <c r="J9" s="389"/>
      <c r="K9" s="437"/>
      <c r="L9" s="438" t="s">
        <v>113</v>
      </c>
      <c r="M9" s="439"/>
      <c r="N9" s="439"/>
      <c r="O9" s="439"/>
      <c r="P9" s="439"/>
      <c r="Q9" s="440"/>
      <c r="R9" s="441">
        <v>47914</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95</v>
      </c>
      <c r="AV9" s="427"/>
      <c r="AW9" s="427"/>
      <c r="AX9" s="427"/>
      <c r="AY9" s="428" t="s">
        <v>116</v>
      </c>
      <c r="AZ9" s="429"/>
      <c r="BA9" s="429"/>
      <c r="BB9" s="429"/>
      <c r="BC9" s="429"/>
      <c r="BD9" s="429"/>
      <c r="BE9" s="429"/>
      <c r="BF9" s="429"/>
      <c r="BG9" s="429"/>
      <c r="BH9" s="429"/>
      <c r="BI9" s="429"/>
      <c r="BJ9" s="429"/>
      <c r="BK9" s="429"/>
      <c r="BL9" s="429"/>
      <c r="BM9" s="430"/>
      <c r="BN9" s="394">
        <v>-198709</v>
      </c>
      <c r="BO9" s="395"/>
      <c r="BP9" s="395"/>
      <c r="BQ9" s="395"/>
      <c r="BR9" s="395"/>
      <c r="BS9" s="395"/>
      <c r="BT9" s="395"/>
      <c r="BU9" s="396"/>
      <c r="BV9" s="394">
        <v>1182813</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16.3</v>
      </c>
      <c r="CU9" s="392"/>
      <c r="CV9" s="392"/>
      <c r="CW9" s="392"/>
      <c r="CX9" s="392"/>
      <c r="CY9" s="392"/>
      <c r="CZ9" s="392"/>
      <c r="DA9" s="393"/>
      <c r="DB9" s="391">
        <v>15.8</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118</v>
      </c>
      <c r="M10" s="424"/>
      <c r="N10" s="424"/>
      <c r="O10" s="424"/>
      <c r="P10" s="424"/>
      <c r="Q10" s="425"/>
      <c r="R10" s="445">
        <v>49062</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367393</v>
      </c>
      <c r="BO10" s="395"/>
      <c r="BP10" s="395"/>
      <c r="BQ10" s="395"/>
      <c r="BR10" s="395"/>
      <c r="BS10" s="395"/>
      <c r="BT10" s="395"/>
      <c r="BU10" s="396"/>
      <c r="BV10" s="394">
        <v>56050</v>
      </c>
      <c r="BW10" s="395"/>
      <c r="BX10" s="395"/>
      <c r="BY10" s="395"/>
      <c r="BZ10" s="395"/>
      <c r="CA10" s="395"/>
      <c r="CB10" s="395"/>
      <c r="CC10" s="396"/>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95</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128</v>
      </c>
      <c r="DC11" s="435"/>
      <c r="DD11" s="435"/>
      <c r="DE11" s="435"/>
      <c r="DF11" s="435"/>
      <c r="DG11" s="435"/>
      <c r="DH11" s="435"/>
      <c r="DI11" s="436"/>
    </row>
    <row r="12" spans="1:119" ht="18.75" customHeight="1" x14ac:dyDescent="0.2">
      <c r="A12" s="175"/>
      <c r="B12" s="454" t="s">
        <v>129</v>
      </c>
      <c r="C12" s="455"/>
      <c r="D12" s="455"/>
      <c r="E12" s="455"/>
      <c r="F12" s="455"/>
      <c r="G12" s="455"/>
      <c r="H12" s="455"/>
      <c r="I12" s="455"/>
      <c r="J12" s="455"/>
      <c r="K12" s="456"/>
      <c r="L12" s="463" t="s">
        <v>130</v>
      </c>
      <c r="M12" s="464"/>
      <c r="N12" s="464"/>
      <c r="O12" s="464"/>
      <c r="P12" s="464"/>
      <c r="Q12" s="465"/>
      <c r="R12" s="466">
        <v>47705</v>
      </c>
      <c r="S12" s="467"/>
      <c r="T12" s="467"/>
      <c r="U12" s="467"/>
      <c r="V12" s="468"/>
      <c r="W12" s="469" t="s">
        <v>1</v>
      </c>
      <c r="X12" s="427"/>
      <c r="Y12" s="427"/>
      <c r="Z12" s="427"/>
      <c r="AA12" s="427"/>
      <c r="AB12" s="470"/>
      <c r="AC12" s="471" t="s">
        <v>131</v>
      </c>
      <c r="AD12" s="472"/>
      <c r="AE12" s="472"/>
      <c r="AF12" s="472"/>
      <c r="AG12" s="473"/>
      <c r="AH12" s="471" t="s">
        <v>132</v>
      </c>
      <c r="AI12" s="472"/>
      <c r="AJ12" s="472"/>
      <c r="AK12" s="472"/>
      <c r="AL12" s="474"/>
      <c r="AM12" s="423" t="s">
        <v>133</v>
      </c>
      <c r="AN12" s="424"/>
      <c r="AO12" s="424"/>
      <c r="AP12" s="424"/>
      <c r="AQ12" s="424"/>
      <c r="AR12" s="424"/>
      <c r="AS12" s="424"/>
      <c r="AT12" s="425"/>
      <c r="AU12" s="426" t="s">
        <v>134</v>
      </c>
      <c r="AV12" s="427"/>
      <c r="AW12" s="427"/>
      <c r="AX12" s="427"/>
      <c r="AY12" s="428" t="s">
        <v>135</v>
      </c>
      <c r="AZ12" s="429"/>
      <c r="BA12" s="429"/>
      <c r="BB12" s="429"/>
      <c r="BC12" s="429"/>
      <c r="BD12" s="429"/>
      <c r="BE12" s="429"/>
      <c r="BF12" s="429"/>
      <c r="BG12" s="429"/>
      <c r="BH12" s="429"/>
      <c r="BI12" s="429"/>
      <c r="BJ12" s="429"/>
      <c r="BK12" s="429"/>
      <c r="BL12" s="429"/>
      <c r="BM12" s="430"/>
      <c r="BN12" s="394">
        <v>30000</v>
      </c>
      <c r="BO12" s="395"/>
      <c r="BP12" s="395"/>
      <c r="BQ12" s="395"/>
      <c r="BR12" s="395"/>
      <c r="BS12" s="395"/>
      <c r="BT12" s="395"/>
      <c r="BU12" s="396"/>
      <c r="BV12" s="394">
        <v>384240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128</v>
      </c>
      <c r="CU12" s="435"/>
      <c r="CV12" s="435"/>
      <c r="CW12" s="435"/>
      <c r="CX12" s="435"/>
      <c r="CY12" s="435"/>
      <c r="CZ12" s="435"/>
      <c r="DA12" s="436"/>
      <c r="DB12" s="434" t="s">
        <v>128</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137</v>
      </c>
      <c r="N13" s="486"/>
      <c r="O13" s="486"/>
      <c r="P13" s="486"/>
      <c r="Q13" s="487"/>
      <c r="R13" s="478">
        <v>47475</v>
      </c>
      <c r="S13" s="479"/>
      <c r="T13" s="479"/>
      <c r="U13" s="479"/>
      <c r="V13" s="480"/>
      <c r="W13" s="410" t="s">
        <v>138</v>
      </c>
      <c r="X13" s="411"/>
      <c r="Y13" s="411"/>
      <c r="Z13" s="411"/>
      <c r="AA13" s="411"/>
      <c r="AB13" s="401"/>
      <c r="AC13" s="445">
        <v>1301</v>
      </c>
      <c r="AD13" s="446"/>
      <c r="AE13" s="446"/>
      <c r="AF13" s="446"/>
      <c r="AG13" s="488"/>
      <c r="AH13" s="445">
        <v>1472</v>
      </c>
      <c r="AI13" s="446"/>
      <c r="AJ13" s="446"/>
      <c r="AK13" s="446"/>
      <c r="AL13" s="447"/>
      <c r="AM13" s="423" t="s">
        <v>139</v>
      </c>
      <c r="AN13" s="424"/>
      <c r="AO13" s="424"/>
      <c r="AP13" s="424"/>
      <c r="AQ13" s="424"/>
      <c r="AR13" s="424"/>
      <c r="AS13" s="424"/>
      <c r="AT13" s="425"/>
      <c r="AU13" s="426" t="s">
        <v>134</v>
      </c>
      <c r="AV13" s="427"/>
      <c r="AW13" s="427"/>
      <c r="AX13" s="427"/>
      <c r="AY13" s="428" t="s">
        <v>140</v>
      </c>
      <c r="AZ13" s="429"/>
      <c r="BA13" s="429"/>
      <c r="BB13" s="429"/>
      <c r="BC13" s="429"/>
      <c r="BD13" s="429"/>
      <c r="BE13" s="429"/>
      <c r="BF13" s="429"/>
      <c r="BG13" s="429"/>
      <c r="BH13" s="429"/>
      <c r="BI13" s="429"/>
      <c r="BJ13" s="429"/>
      <c r="BK13" s="429"/>
      <c r="BL13" s="429"/>
      <c r="BM13" s="430"/>
      <c r="BN13" s="394">
        <v>138684</v>
      </c>
      <c r="BO13" s="395"/>
      <c r="BP13" s="395"/>
      <c r="BQ13" s="395"/>
      <c r="BR13" s="395"/>
      <c r="BS13" s="395"/>
      <c r="BT13" s="395"/>
      <c r="BU13" s="396"/>
      <c r="BV13" s="394">
        <v>854623</v>
      </c>
      <c r="BW13" s="395"/>
      <c r="BX13" s="395"/>
      <c r="BY13" s="395"/>
      <c r="BZ13" s="395"/>
      <c r="CA13" s="395"/>
      <c r="CB13" s="395"/>
      <c r="CC13" s="396"/>
      <c r="CD13" s="397" t="s">
        <v>141</v>
      </c>
      <c r="CE13" s="398"/>
      <c r="CF13" s="398"/>
      <c r="CG13" s="398"/>
      <c r="CH13" s="398"/>
      <c r="CI13" s="398"/>
      <c r="CJ13" s="398"/>
      <c r="CK13" s="398"/>
      <c r="CL13" s="398"/>
      <c r="CM13" s="398"/>
      <c r="CN13" s="398"/>
      <c r="CO13" s="398"/>
      <c r="CP13" s="398"/>
      <c r="CQ13" s="398"/>
      <c r="CR13" s="398"/>
      <c r="CS13" s="399"/>
      <c r="CT13" s="391">
        <v>9.9</v>
      </c>
      <c r="CU13" s="392"/>
      <c r="CV13" s="392"/>
      <c r="CW13" s="392"/>
      <c r="CX13" s="392"/>
      <c r="CY13" s="392"/>
      <c r="CZ13" s="392"/>
      <c r="DA13" s="393"/>
      <c r="DB13" s="391">
        <v>9.5</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142</v>
      </c>
      <c r="M14" s="476"/>
      <c r="N14" s="476"/>
      <c r="O14" s="476"/>
      <c r="P14" s="476"/>
      <c r="Q14" s="477"/>
      <c r="R14" s="478">
        <v>48151</v>
      </c>
      <c r="S14" s="479"/>
      <c r="T14" s="479"/>
      <c r="U14" s="479"/>
      <c r="V14" s="480"/>
      <c r="W14" s="384"/>
      <c r="X14" s="385"/>
      <c r="Y14" s="385"/>
      <c r="Z14" s="385"/>
      <c r="AA14" s="385"/>
      <c r="AB14" s="374"/>
      <c r="AC14" s="481">
        <v>5.5</v>
      </c>
      <c r="AD14" s="482"/>
      <c r="AE14" s="482"/>
      <c r="AF14" s="482"/>
      <c r="AG14" s="483"/>
      <c r="AH14" s="481">
        <v>6.3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143</v>
      </c>
      <c r="CE14" s="490"/>
      <c r="CF14" s="490"/>
      <c r="CG14" s="490"/>
      <c r="CH14" s="490"/>
      <c r="CI14" s="490"/>
      <c r="CJ14" s="490"/>
      <c r="CK14" s="490"/>
      <c r="CL14" s="490"/>
      <c r="CM14" s="490"/>
      <c r="CN14" s="490"/>
      <c r="CO14" s="490"/>
      <c r="CP14" s="490"/>
      <c r="CQ14" s="490"/>
      <c r="CR14" s="490"/>
      <c r="CS14" s="491"/>
      <c r="CT14" s="492">
        <v>22.2</v>
      </c>
      <c r="CU14" s="493"/>
      <c r="CV14" s="493"/>
      <c r="CW14" s="493"/>
      <c r="CX14" s="493"/>
      <c r="CY14" s="493"/>
      <c r="CZ14" s="493"/>
      <c r="DA14" s="494"/>
      <c r="DB14" s="492">
        <v>18.100000000000001</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137</v>
      </c>
      <c r="N15" s="486"/>
      <c r="O15" s="486"/>
      <c r="P15" s="486"/>
      <c r="Q15" s="487"/>
      <c r="R15" s="478">
        <v>47909</v>
      </c>
      <c r="S15" s="479"/>
      <c r="T15" s="479"/>
      <c r="U15" s="479"/>
      <c r="V15" s="480"/>
      <c r="W15" s="410" t="s">
        <v>144</v>
      </c>
      <c r="X15" s="411"/>
      <c r="Y15" s="411"/>
      <c r="Z15" s="411"/>
      <c r="AA15" s="411"/>
      <c r="AB15" s="401"/>
      <c r="AC15" s="445">
        <v>6478</v>
      </c>
      <c r="AD15" s="446"/>
      <c r="AE15" s="446"/>
      <c r="AF15" s="446"/>
      <c r="AG15" s="488"/>
      <c r="AH15" s="445">
        <v>6662</v>
      </c>
      <c r="AI15" s="446"/>
      <c r="AJ15" s="446"/>
      <c r="AK15" s="446"/>
      <c r="AL15" s="447"/>
      <c r="AM15" s="423"/>
      <c r="AN15" s="424"/>
      <c r="AO15" s="424"/>
      <c r="AP15" s="424"/>
      <c r="AQ15" s="424"/>
      <c r="AR15" s="424"/>
      <c r="AS15" s="424"/>
      <c r="AT15" s="425"/>
      <c r="AU15" s="426"/>
      <c r="AV15" s="427"/>
      <c r="AW15" s="427"/>
      <c r="AX15" s="427"/>
      <c r="AY15" s="354" t="s">
        <v>145</v>
      </c>
      <c r="AZ15" s="355"/>
      <c r="BA15" s="355"/>
      <c r="BB15" s="355"/>
      <c r="BC15" s="355"/>
      <c r="BD15" s="355"/>
      <c r="BE15" s="355"/>
      <c r="BF15" s="355"/>
      <c r="BG15" s="355"/>
      <c r="BH15" s="355"/>
      <c r="BI15" s="355"/>
      <c r="BJ15" s="355"/>
      <c r="BK15" s="355"/>
      <c r="BL15" s="355"/>
      <c r="BM15" s="356"/>
      <c r="BN15" s="357">
        <v>5794990</v>
      </c>
      <c r="BO15" s="358"/>
      <c r="BP15" s="358"/>
      <c r="BQ15" s="358"/>
      <c r="BR15" s="358"/>
      <c r="BS15" s="358"/>
      <c r="BT15" s="358"/>
      <c r="BU15" s="359"/>
      <c r="BV15" s="357">
        <v>5568340</v>
      </c>
      <c r="BW15" s="358"/>
      <c r="BX15" s="358"/>
      <c r="BY15" s="358"/>
      <c r="BZ15" s="358"/>
      <c r="CA15" s="358"/>
      <c r="CB15" s="358"/>
      <c r="CC15" s="359"/>
      <c r="CD15" s="495" t="s">
        <v>146</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147</v>
      </c>
      <c r="M16" s="498"/>
      <c r="N16" s="498"/>
      <c r="O16" s="498"/>
      <c r="P16" s="498"/>
      <c r="Q16" s="499"/>
      <c r="R16" s="500" t="s">
        <v>148</v>
      </c>
      <c r="S16" s="501"/>
      <c r="T16" s="501"/>
      <c r="U16" s="501"/>
      <c r="V16" s="502"/>
      <c r="W16" s="384"/>
      <c r="X16" s="385"/>
      <c r="Y16" s="385"/>
      <c r="Z16" s="385"/>
      <c r="AA16" s="385"/>
      <c r="AB16" s="374"/>
      <c r="AC16" s="481">
        <v>27.6</v>
      </c>
      <c r="AD16" s="482"/>
      <c r="AE16" s="482"/>
      <c r="AF16" s="482"/>
      <c r="AG16" s="483"/>
      <c r="AH16" s="481">
        <v>28.3</v>
      </c>
      <c r="AI16" s="482"/>
      <c r="AJ16" s="482"/>
      <c r="AK16" s="482"/>
      <c r="AL16" s="484"/>
      <c r="AM16" s="423"/>
      <c r="AN16" s="424"/>
      <c r="AO16" s="424"/>
      <c r="AP16" s="424"/>
      <c r="AQ16" s="424"/>
      <c r="AR16" s="424"/>
      <c r="AS16" s="424"/>
      <c r="AT16" s="425"/>
      <c r="AU16" s="426"/>
      <c r="AV16" s="427"/>
      <c r="AW16" s="427"/>
      <c r="AX16" s="427"/>
      <c r="AY16" s="428" t="s">
        <v>149</v>
      </c>
      <c r="AZ16" s="429"/>
      <c r="BA16" s="429"/>
      <c r="BB16" s="429"/>
      <c r="BC16" s="429"/>
      <c r="BD16" s="429"/>
      <c r="BE16" s="429"/>
      <c r="BF16" s="429"/>
      <c r="BG16" s="429"/>
      <c r="BH16" s="429"/>
      <c r="BI16" s="429"/>
      <c r="BJ16" s="429"/>
      <c r="BK16" s="429"/>
      <c r="BL16" s="429"/>
      <c r="BM16" s="430"/>
      <c r="BN16" s="394">
        <v>12045252</v>
      </c>
      <c r="BO16" s="395"/>
      <c r="BP16" s="395"/>
      <c r="BQ16" s="395"/>
      <c r="BR16" s="395"/>
      <c r="BS16" s="395"/>
      <c r="BT16" s="395"/>
      <c r="BU16" s="396"/>
      <c r="BV16" s="394">
        <v>11814193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150</v>
      </c>
      <c r="N17" s="506"/>
      <c r="O17" s="506"/>
      <c r="P17" s="506"/>
      <c r="Q17" s="507"/>
      <c r="R17" s="500" t="s">
        <v>148</v>
      </c>
      <c r="S17" s="501"/>
      <c r="T17" s="501"/>
      <c r="U17" s="501"/>
      <c r="V17" s="502"/>
      <c r="W17" s="410" t="s">
        <v>151</v>
      </c>
      <c r="X17" s="411"/>
      <c r="Y17" s="411"/>
      <c r="Z17" s="411"/>
      <c r="AA17" s="411"/>
      <c r="AB17" s="401"/>
      <c r="AC17" s="445">
        <v>15683</v>
      </c>
      <c r="AD17" s="446"/>
      <c r="AE17" s="446"/>
      <c r="AF17" s="446"/>
      <c r="AG17" s="488"/>
      <c r="AH17" s="445">
        <v>15382</v>
      </c>
      <c r="AI17" s="446"/>
      <c r="AJ17" s="446"/>
      <c r="AK17" s="446"/>
      <c r="AL17" s="447"/>
      <c r="AM17" s="423"/>
      <c r="AN17" s="424"/>
      <c r="AO17" s="424"/>
      <c r="AP17" s="424"/>
      <c r="AQ17" s="424"/>
      <c r="AR17" s="424"/>
      <c r="AS17" s="424"/>
      <c r="AT17" s="425"/>
      <c r="AU17" s="426"/>
      <c r="AV17" s="427"/>
      <c r="AW17" s="427"/>
      <c r="AX17" s="427"/>
      <c r="AY17" s="428" t="s">
        <v>152</v>
      </c>
      <c r="AZ17" s="429"/>
      <c r="BA17" s="429"/>
      <c r="BB17" s="429"/>
      <c r="BC17" s="429"/>
      <c r="BD17" s="429"/>
      <c r="BE17" s="429"/>
      <c r="BF17" s="429"/>
      <c r="BG17" s="429"/>
      <c r="BH17" s="429"/>
      <c r="BI17" s="429"/>
      <c r="BJ17" s="429"/>
      <c r="BK17" s="429"/>
      <c r="BL17" s="429"/>
      <c r="BM17" s="430"/>
      <c r="BN17" s="394">
        <v>7301150</v>
      </c>
      <c r="BO17" s="395"/>
      <c r="BP17" s="395"/>
      <c r="BQ17" s="395"/>
      <c r="BR17" s="395"/>
      <c r="BS17" s="395"/>
      <c r="BT17" s="395"/>
      <c r="BU17" s="396"/>
      <c r="BV17" s="394">
        <v>6998630</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153</v>
      </c>
      <c r="C18" s="437"/>
      <c r="D18" s="437"/>
      <c r="E18" s="517"/>
      <c r="F18" s="517"/>
      <c r="G18" s="517"/>
      <c r="H18" s="517"/>
      <c r="I18" s="517"/>
      <c r="J18" s="517"/>
      <c r="K18" s="517"/>
      <c r="L18" s="518">
        <v>195.4</v>
      </c>
      <c r="M18" s="518"/>
      <c r="N18" s="518"/>
      <c r="O18" s="518"/>
      <c r="P18" s="518"/>
      <c r="Q18" s="518"/>
      <c r="R18" s="519"/>
      <c r="S18" s="519"/>
      <c r="T18" s="519"/>
      <c r="U18" s="519"/>
      <c r="V18" s="520"/>
      <c r="W18" s="412"/>
      <c r="X18" s="413"/>
      <c r="Y18" s="413"/>
      <c r="Z18" s="413"/>
      <c r="AA18" s="413"/>
      <c r="AB18" s="404"/>
      <c r="AC18" s="521">
        <v>66.8</v>
      </c>
      <c r="AD18" s="522"/>
      <c r="AE18" s="522"/>
      <c r="AF18" s="522"/>
      <c r="AG18" s="523"/>
      <c r="AH18" s="521">
        <v>65.400000000000006</v>
      </c>
      <c r="AI18" s="522"/>
      <c r="AJ18" s="522"/>
      <c r="AK18" s="522"/>
      <c r="AL18" s="524"/>
      <c r="AM18" s="423"/>
      <c r="AN18" s="424"/>
      <c r="AO18" s="424"/>
      <c r="AP18" s="424"/>
      <c r="AQ18" s="424"/>
      <c r="AR18" s="424"/>
      <c r="AS18" s="424"/>
      <c r="AT18" s="425"/>
      <c r="AU18" s="426"/>
      <c r="AV18" s="427"/>
      <c r="AW18" s="427"/>
      <c r="AX18" s="427"/>
      <c r="AY18" s="428" t="s">
        <v>154</v>
      </c>
      <c r="AZ18" s="429"/>
      <c r="BA18" s="429"/>
      <c r="BB18" s="429"/>
      <c r="BC18" s="429"/>
      <c r="BD18" s="429"/>
      <c r="BE18" s="429"/>
      <c r="BF18" s="429"/>
      <c r="BG18" s="429"/>
      <c r="BH18" s="429"/>
      <c r="BI18" s="429"/>
      <c r="BJ18" s="429"/>
      <c r="BK18" s="429"/>
      <c r="BL18" s="429"/>
      <c r="BM18" s="430"/>
      <c r="BN18" s="394">
        <v>13292991</v>
      </c>
      <c r="BO18" s="395"/>
      <c r="BP18" s="395"/>
      <c r="BQ18" s="395"/>
      <c r="BR18" s="395"/>
      <c r="BS18" s="395"/>
      <c r="BT18" s="395"/>
      <c r="BU18" s="396"/>
      <c r="BV18" s="394">
        <v>12474570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155</v>
      </c>
      <c r="C19" s="437"/>
      <c r="D19" s="437"/>
      <c r="E19" s="517"/>
      <c r="F19" s="517"/>
      <c r="G19" s="517"/>
      <c r="H19" s="517"/>
      <c r="I19" s="517"/>
      <c r="J19" s="517"/>
      <c r="K19" s="517"/>
      <c r="L19" s="525">
        <v>245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156</v>
      </c>
      <c r="AZ19" s="429"/>
      <c r="BA19" s="429"/>
      <c r="BB19" s="429"/>
      <c r="BC19" s="429"/>
      <c r="BD19" s="429"/>
      <c r="BE19" s="429"/>
      <c r="BF19" s="429"/>
      <c r="BG19" s="429"/>
      <c r="BH19" s="429"/>
      <c r="BI19" s="429"/>
      <c r="BJ19" s="429"/>
      <c r="BK19" s="429"/>
      <c r="BL19" s="429"/>
      <c r="BM19" s="430"/>
      <c r="BN19" s="394">
        <v>17911764</v>
      </c>
      <c r="BO19" s="395"/>
      <c r="BP19" s="395"/>
      <c r="BQ19" s="395"/>
      <c r="BR19" s="395"/>
      <c r="BS19" s="395"/>
      <c r="BT19" s="395"/>
      <c r="BU19" s="396"/>
      <c r="BV19" s="394">
        <v>18080191</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157</v>
      </c>
      <c r="C20" s="437"/>
      <c r="D20" s="437"/>
      <c r="E20" s="517"/>
      <c r="F20" s="517"/>
      <c r="G20" s="517"/>
      <c r="H20" s="517"/>
      <c r="I20" s="517"/>
      <c r="J20" s="517"/>
      <c r="K20" s="517"/>
      <c r="L20" s="525">
        <v>17624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158</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159</v>
      </c>
      <c r="C22" s="538"/>
      <c r="D22" s="539"/>
      <c r="E22" s="406" t="s">
        <v>1</v>
      </c>
      <c r="F22" s="411"/>
      <c r="G22" s="411"/>
      <c r="H22" s="411"/>
      <c r="I22" s="411"/>
      <c r="J22" s="411"/>
      <c r="K22" s="401"/>
      <c r="L22" s="406" t="s">
        <v>160</v>
      </c>
      <c r="M22" s="411"/>
      <c r="N22" s="411"/>
      <c r="O22" s="411"/>
      <c r="P22" s="401"/>
      <c r="Q22" s="569" t="s">
        <v>161</v>
      </c>
      <c r="R22" s="570"/>
      <c r="S22" s="570"/>
      <c r="T22" s="570"/>
      <c r="U22" s="570"/>
      <c r="V22" s="571"/>
      <c r="W22" s="537" t="s">
        <v>162</v>
      </c>
      <c r="X22" s="538"/>
      <c r="Y22" s="539"/>
      <c r="Z22" s="406" t="s">
        <v>1</v>
      </c>
      <c r="AA22" s="411"/>
      <c r="AB22" s="411"/>
      <c r="AC22" s="411"/>
      <c r="AD22" s="411"/>
      <c r="AE22" s="411"/>
      <c r="AF22" s="411"/>
      <c r="AG22" s="401"/>
      <c r="AH22" s="575" t="s">
        <v>163</v>
      </c>
      <c r="AI22" s="411"/>
      <c r="AJ22" s="411"/>
      <c r="AK22" s="411"/>
      <c r="AL22" s="401"/>
      <c r="AM22" s="575" t="s">
        <v>164</v>
      </c>
      <c r="AN22" s="576"/>
      <c r="AO22" s="576"/>
      <c r="AP22" s="576"/>
      <c r="AQ22" s="576"/>
      <c r="AR22" s="577"/>
      <c r="AS22" s="569" t="s">
        <v>161</v>
      </c>
      <c r="AT22" s="570"/>
      <c r="AU22" s="570"/>
      <c r="AV22" s="570"/>
      <c r="AW22" s="570"/>
      <c r="AX22" s="581"/>
      <c r="AY22" s="354" t="s">
        <v>165</v>
      </c>
      <c r="AZ22" s="355"/>
      <c r="BA22" s="355"/>
      <c r="BB22" s="355"/>
      <c r="BC22" s="355"/>
      <c r="BD22" s="355"/>
      <c r="BE22" s="355"/>
      <c r="BF22" s="355"/>
      <c r="BG22" s="355"/>
      <c r="BH22" s="355"/>
      <c r="BI22" s="355"/>
      <c r="BJ22" s="355"/>
      <c r="BK22" s="355"/>
      <c r="BL22" s="355"/>
      <c r="BM22" s="356"/>
      <c r="BN22" s="357">
        <v>28838559</v>
      </c>
      <c r="BO22" s="358"/>
      <c r="BP22" s="358"/>
      <c r="BQ22" s="358"/>
      <c r="BR22" s="358"/>
      <c r="BS22" s="358"/>
      <c r="BT22" s="358"/>
      <c r="BU22" s="359"/>
      <c r="BV22" s="357">
        <v>29386497</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166</v>
      </c>
      <c r="AZ23" s="429"/>
      <c r="BA23" s="429"/>
      <c r="BB23" s="429"/>
      <c r="BC23" s="429"/>
      <c r="BD23" s="429"/>
      <c r="BE23" s="429"/>
      <c r="BF23" s="429"/>
      <c r="BG23" s="429"/>
      <c r="BH23" s="429"/>
      <c r="BI23" s="429"/>
      <c r="BJ23" s="429"/>
      <c r="BK23" s="429"/>
      <c r="BL23" s="429"/>
      <c r="BM23" s="430"/>
      <c r="BN23" s="394">
        <v>22052674</v>
      </c>
      <c r="BO23" s="395"/>
      <c r="BP23" s="395"/>
      <c r="BQ23" s="395"/>
      <c r="BR23" s="395"/>
      <c r="BS23" s="395"/>
      <c r="BT23" s="395"/>
      <c r="BU23" s="396"/>
      <c r="BV23" s="394">
        <v>22288519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167</v>
      </c>
      <c r="F24" s="424"/>
      <c r="G24" s="424"/>
      <c r="H24" s="424"/>
      <c r="I24" s="424"/>
      <c r="J24" s="424"/>
      <c r="K24" s="425"/>
      <c r="L24" s="445">
        <v>1</v>
      </c>
      <c r="M24" s="446"/>
      <c r="N24" s="446"/>
      <c r="O24" s="446"/>
      <c r="P24" s="488"/>
      <c r="Q24" s="445">
        <v>9500</v>
      </c>
      <c r="R24" s="446"/>
      <c r="S24" s="446"/>
      <c r="T24" s="446"/>
      <c r="U24" s="446"/>
      <c r="V24" s="488"/>
      <c r="W24" s="540"/>
      <c r="X24" s="541"/>
      <c r="Y24" s="542"/>
      <c r="Z24" s="444" t="s">
        <v>168</v>
      </c>
      <c r="AA24" s="424"/>
      <c r="AB24" s="424"/>
      <c r="AC24" s="424"/>
      <c r="AD24" s="424"/>
      <c r="AE24" s="424"/>
      <c r="AF24" s="424"/>
      <c r="AG24" s="425"/>
      <c r="AH24" s="445">
        <v>309</v>
      </c>
      <c r="AI24" s="446"/>
      <c r="AJ24" s="446"/>
      <c r="AK24" s="446"/>
      <c r="AL24" s="488"/>
      <c r="AM24" s="445">
        <v>1006413</v>
      </c>
      <c r="AN24" s="446"/>
      <c r="AO24" s="446"/>
      <c r="AP24" s="446"/>
      <c r="AQ24" s="446"/>
      <c r="AR24" s="488"/>
      <c r="AS24" s="445">
        <v>3257</v>
      </c>
      <c r="AT24" s="446"/>
      <c r="AU24" s="446"/>
      <c r="AV24" s="446"/>
      <c r="AW24" s="446"/>
      <c r="AX24" s="447"/>
      <c r="AY24" s="510" t="s">
        <v>169</v>
      </c>
      <c r="AZ24" s="511"/>
      <c r="BA24" s="511"/>
      <c r="BB24" s="511"/>
      <c r="BC24" s="511"/>
      <c r="BD24" s="511"/>
      <c r="BE24" s="511"/>
      <c r="BF24" s="511"/>
      <c r="BG24" s="511"/>
      <c r="BH24" s="511"/>
      <c r="BI24" s="511"/>
      <c r="BJ24" s="511"/>
      <c r="BK24" s="511"/>
      <c r="BL24" s="511"/>
      <c r="BM24" s="512"/>
      <c r="BN24" s="394">
        <v>20625220</v>
      </c>
      <c r="BO24" s="395"/>
      <c r="BP24" s="395"/>
      <c r="BQ24" s="395"/>
      <c r="BR24" s="395"/>
      <c r="BS24" s="395"/>
      <c r="BT24" s="395"/>
      <c r="BU24" s="396"/>
      <c r="BV24" s="394">
        <v>20544361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170</v>
      </c>
      <c r="F25" s="424"/>
      <c r="G25" s="424"/>
      <c r="H25" s="424"/>
      <c r="I25" s="424"/>
      <c r="J25" s="424"/>
      <c r="K25" s="425"/>
      <c r="L25" s="445">
        <v>2</v>
      </c>
      <c r="M25" s="446"/>
      <c r="N25" s="446"/>
      <c r="O25" s="446"/>
      <c r="P25" s="488"/>
      <c r="Q25" s="445">
        <v>7600</v>
      </c>
      <c r="R25" s="446"/>
      <c r="S25" s="446"/>
      <c r="T25" s="446"/>
      <c r="U25" s="446"/>
      <c r="V25" s="488"/>
      <c r="W25" s="540"/>
      <c r="X25" s="541"/>
      <c r="Y25" s="542"/>
      <c r="Z25" s="444" t="s">
        <v>171</v>
      </c>
      <c r="AA25" s="424"/>
      <c r="AB25" s="424"/>
      <c r="AC25" s="424"/>
      <c r="AD25" s="424"/>
      <c r="AE25" s="424"/>
      <c r="AF25" s="424"/>
      <c r="AG25" s="425"/>
      <c r="AH25" s="445" t="s">
        <v>128</v>
      </c>
      <c r="AI25" s="446"/>
      <c r="AJ25" s="446"/>
      <c r="AK25" s="446"/>
      <c r="AL25" s="488"/>
      <c r="AM25" s="445" t="s">
        <v>128</v>
      </c>
      <c r="AN25" s="446"/>
      <c r="AO25" s="446"/>
      <c r="AP25" s="446"/>
      <c r="AQ25" s="446"/>
      <c r="AR25" s="488"/>
      <c r="AS25" s="445" t="s">
        <v>128</v>
      </c>
      <c r="AT25" s="446"/>
      <c r="AU25" s="446"/>
      <c r="AV25" s="446"/>
      <c r="AW25" s="446"/>
      <c r="AX25" s="447"/>
      <c r="AY25" s="354" t="s">
        <v>172</v>
      </c>
      <c r="AZ25" s="355"/>
      <c r="BA25" s="355"/>
      <c r="BB25" s="355"/>
      <c r="BC25" s="355"/>
      <c r="BD25" s="355"/>
      <c r="BE25" s="355"/>
      <c r="BF25" s="355"/>
      <c r="BG25" s="355"/>
      <c r="BH25" s="355"/>
      <c r="BI25" s="355"/>
      <c r="BJ25" s="355"/>
      <c r="BK25" s="355"/>
      <c r="BL25" s="355"/>
      <c r="BM25" s="356"/>
      <c r="BN25" s="357">
        <v>3975500</v>
      </c>
      <c r="BO25" s="358"/>
      <c r="BP25" s="358"/>
      <c r="BQ25" s="358"/>
      <c r="BR25" s="358"/>
      <c r="BS25" s="358"/>
      <c r="BT25" s="358"/>
      <c r="BU25" s="359"/>
      <c r="BV25" s="357">
        <v>2687585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173</v>
      </c>
      <c r="F26" s="424"/>
      <c r="G26" s="424"/>
      <c r="H26" s="424"/>
      <c r="I26" s="424"/>
      <c r="J26" s="424"/>
      <c r="K26" s="425"/>
      <c r="L26" s="445">
        <v>1</v>
      </c>
      <c r="M26" s="446"/>
      <c r="N26" s="446"/>
      <c r="O26" s="446"/>
      <c r="P26" s="488"/>
      <c r="Q26" s="445">
        <v>6700</v>
      </c>
      <c r="R26" s="446"/>
      <c r="S26" s="446"/>
      <c r="T26" s="446"/>
      <c r="U26" s="446"/>
      <c r="V26" s="488"/>
      <c r="W26" s="540"/>
      <c r="X26" s="541"/>
      <c r="Y26" s="542"/>
      <c r="Z26" s="444" t="s">
        <v>174</v>
      </c>
      <c r="AA26" s="546"/>
      <c r="AB26" s="546"/>
      <c r="AC26" s="546"/>
      <c r="AD26" s="546"/>
      <c r="AE26" s="546"/>
      <c r="AF26" s="546"/>
      <c r="AG26" s="547"/>
      <c r="AH26" s="445">
        <v>2</v>
      </c>
      <c r="AI26" s="446"/>
      <c r="AJ26" s="446"/>
      <c r="AK26" s="446"/>
      <c r="AL26" s="488"/>
      <c r="AM26" s="445" t="s">
        <v>175</v>
      </c>
      <c r="AN26" s="446"/>
      <c r="AO26" s="446"/>
      <c r="AP26" s="446"/>
      <c r="AQ26" s="446"/>
      <c r="AR26" s="488"/>
      <c r="AS26" s="445" t="s">
        <v>175</v>
      </c>
      <c r="AT26" s="446"/>
      <c r="AU26" s="446"/>
      <c r="AV26" s="446"/>
      <c r="AW26" s="446"/>
      <c r="AX26" s="447"/>
      <c r="AY26" s="397" t="s">
        <v>176</v>
      </c>
      <c r="AZ26" s="398"/>
      <c r="BA26" s="398"/>
      <c r="BB26" s="398"/>
      <c r="BC26" s="398"/>
      <c r="BD26" s="398"/>
      <c r="BE26" s="398"/>
      <c r="BF26" s="398"/>
      <c r="BG26" s="398"/>
      <c r="BH26" s="398"/>
      <c r="BI26" s="398"/>
      <c r="BJ26" s="398"/>
      <c r="BK26" s="398"/>
      <c r="BL26" s="398"/>
      <c r="BM26" s="399"/>
      <c r="BN26" s="394">
        <v>380000</v>
      </c>
      <c r="BO26" s="395"/>
      <c r="BP26" s="395"/>
      <c r="BQ26" s="395"/>
      <c r="BR26" s="395"/>
      <c r="BS26" s="395"/>
      <c r="BT26" s="395"/>
      <c r="BU26" s="396"/>
      <c r="BV26" s="394">
        <v>280000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177</v>
      </c>
      <c r="F27" s="424"/>
      <c r="G27" s="424"/>
      <c r="H27" s="424"/>
      <c r="I27" s="424"/>
      <c r="J27" s="424"/>
      <c r="K27" s="425"/>
      <c r="L27" s="445">
        <v>1</v>
      </c>
      <c r="M27" s="446"/>
      <c r="N27" s="446"/>
      <c r="O27" s="446"/>
      <c r="P27" s="488"/>
      <c r="Q27" s="445">
        <v>4900</v>
      </c>
      <c r="R27" s="446"/>
      <c r="S27" s="446"/>
      <c r="T27" s="446"/>
      <c r="U27" s="446"/>
      <c r="V27" s="488"/>
      <c r="W27" s="540"/>
      <c r="X27" s="541"/>
      <c r="Y27" s="542"/>
      <c r="Z27" s="444" t="s">
        <v>178</v>
      </c>
      <c r="AA27" s="424"/>
      <c r="AB27" s="424"/>
      <c r="AC27" s="424"/>
      <c r="AD27" s="424"/>
      <c r="AE27" s="424"/>
      <c r="AF27" s="424"/>
      <c r="AG27" s="425"/>
      <c r="AH27" s="445">
        <v>3</v>
      </c>
      <c r="AI27" s="446"/>
      <c r="AJ27" s="446"/>
      <c r="AK27" s="446"/>
      <c r="AL27" s="488"/>
      <c r="AM27" s="445">
        <v>11580</v>
      </c>
      <c r="AN27" s="446"/>
      <c r="AO27" s="446"/>
      <c r="AP27" s="446"/>
      <c r="AQ27" s="446"/>
      <c r="AR27" s="488"/>
      <c r="AS27" s="445">
        <v>3860</v>
      </c>
      <c r="AT27" s="446"/>
      <c r="AU27" s="446"/>
      <c r="AV27" s="446"/>
      <c r="AW27" s="446"/>
      <c r="AX27" s="447"/>
      <c r="AY27" s="489" t="s">
        <v>179</v>
      </c>
      <c r="AZ27" s="490"/>
      <c r="BA27" s="490"/>
      <c r="BB27" s="490"/>
      <c r="BC27" s="490"/>
      <c r="BD27" s="490"/>
      <c r="BE27" s="490"/>
      <c r="BF27" s="490"/>
      <c r="BG27" s="490"/>
      <c r="BH27" s="490"/>
      <c r="BI27" s="490"/>
      <c r="BJ27" s="490"/>
      <c r="BK27" s="490"/>
      <c r="BL27" s="490"/>
      <c r="BM27" s="491"/>
      <c r="BN27" s="513">
        <v>866003</v>
      </c>
      <c r="BO27" s="514"/>
      <c r="BP27" s="514"/>
      <c r="BQ27" s="514"/>
      <c r="BR27" s="514"/>
      <c r="BS27" s="514"/>
      <c r="BT27" s="514"/>
      <c r="BU27" s="515"/>
      <c r="BV27" s="513">
        <v>866003</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180</v>
      </c>
      <c r="F28" s="424"/>
      <c r="G28" s="424"/>
      <c r="H28" s="424"/>
      <c r="I28" s="424"/>
      <c r="J28" s="424"/>
      <c r="K28" s="425"/>
      <c r="L28" s="445">
        <v>1</v>
      </c>
      <c r="M28" s="446"/>
      <c r="N28" s="446"/>
      <c r="O28" s="446"/>
      <c r="P28" s="488"/>
      <c r="Q28" s="445">
        <v>4400</v>
      </c>
      <c r="R28" s="446"/>
      <c r="S28" s="446"/>
      <c r="T28" s="446"/>
      <c r="U28" s="446"/>
      <c r="V28" s="488"/>
      <c r="W28" s="540"/>
      <c r="X28" s="541"/>
      <c r="Y28" s="542"/>
      <c r="Z28" s="444" t="s">
        <v>181</v>
      </c>
      <c r="AA28" s="424"/>
      <c r="AB28" s="424"/>
      <c r="AC28" s="424"/>
      <c r="AD28" s="424"/>
      <c r="AE28" s="424"/>
      <c r="AF28" s="424"/>
      <c r="AG28" s="425"/>
      <c r="AH28" s="445">
        <v>4</v>
      </c>
      <c r="AI28" s="446"/>
      <c r="AJ28" s="446"/>
      <c r="AK28" s="446"/>
      <c r="AL28" s="488"/>
      <c r="AM28" s="445">
        <v>9108</v>
      </c>
      <c r="AN28" s="446"/>
      <c r="AO28" s="446"/>
      <c r="AP28" s="446"/>
      <c r="AQ28" s="446"/>
      <c r="AR28" s="488"/>
      <c r="AS28" s="445">
        <v>2277</v>
      </c>
      <c r="AT28" s="446"/>
      <c r="AU28" s="446"/>
      <c r="AV28" s="446"/>
      <c r="AW28" s="446"/>
      <c r="AX28" s="447"/>
      <c r="AY28" s="548" t="s">
        <v>182</v>
      </c>
      <c r="AZ28" s="549"/>
      <c r="BA28" s="549"/>
      <c r="BB28" s="550"/>
      <c r="BC28" s="354" t="s">
        <v>49</v>
      </c>
      <c r="BD28" s="355"/>
      <c r="BE28" s="355"/>
      <c r="BF28" s="355"/>
      <c r="BG28" s="355"/>
      <c r="BH28" s="355"/>
      <c r="BI28" s="355"/>
      <c r="BJ28" s="355"/>
      <c r="BK28" s="355"/>
      <c r="BL28" s="355"/>
      <c r="BM28" s="356"/>
      <c r="BN28" s="357">
        <v>2851580</v>
      </c>
      <c r="BO28" s="358"/>
      <c r="BP28" s="358"/>
      <c r="BQ28" s="358"/>
      <c r="BR28" s="358"/>
      <c r="BS28" s="358"/>
      <c r="BT28" s="358"/>
      <c r="BU28" s="359"/>
      <c r="BV28" s="357">
        <v>2514189</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183</v>
      </c>
      <c r="F29" s="424"/>
      <c r="G29" s="424"/>
      <c r="H29" s="424"/>
      <c r="I29" s="424"/>
      <c r="J29" s="424"/>
      <c r="K29" s="425"/>
      <c r="L29" s="445">
        <v>18</v>
      </c>
      <c r="M29" s="446"/>
      <c r="N29" s="446"/>
      <c r="O29" s="446"/>
      <c r="P29" s="488"/>
      <c r="Q29" s="445">
        <v>4100</v>
      </c>
      <c r="R29" s="446"/>
      <c r="S29" s="446"/>
      <c r="T29" s="446"/>
      <c r="U29" s="446"/>
      <c r="V29" s="488"/>
      <c r="W29" s="543"/>
      <c r="X29" s="544"/>
      <c r="Y29" s="545"/>
      <c r="Z29" s="444" t="s">
        <v>184</v>
      </c>
      <c r="AA29" s="424"/>
      <c r="AB29" s="424"/>
      <c r="AC29" s="424"/>
      <c r="AD29" s="424"/>
      <c r="AE29" s="424"/>
      <c r="AF29" s="424"/>
      <c r="AG29" s="425"/>
      <c r="AH29" s="445">
        <v>316</v>
      </c>
      <c r="AI29" s="446"/>
      <c r="AJ29" s="446"/>
      <c r="AK29" s="446"/>
      <c r="AL29" s="488"/>
      <c r="AM29" s="445">
        <v>1027101</v>
      </c>
      <c r="AN29" s="446"/>
      <c r="AO29" s="446"/>
      <c r="AP29" s="446"/>
      <c r="AQ29" s="446"/>
      <c r="AR29" s="488"/>
      <c r="AS29" s="445">
        <v>3250</v>
      </c>
      <c r="AT29" s="446"/>
      <c r="AU29" s="446"/>
      <c r="AV29" s="446"/>
      <c r="AW29" s="446"/>
      <c r="AX29" s="447"/>
      <c r="AY29" s="551"/>
      <c r="AZ29" s="552"/>
      <c r="BA29" s="552"/>
      <c r="BB29" s="553"/>
      <c r="BC29" s="428" t="s">
        <v>185</v>
      </c>
      <c r="BD29" s="429"/>
      <c r="BE29" s="429"/>
      <c r="BF29" s="429"/>
      <c r="BG29" s="429"/>
      <c r="BH29" s="429"/>
      <c r="BI29" s="429"/>
      <c r="BJ29" s="429"/>
      <c r="BK29" s="429"/>
      <c r="BL29" s="429"/>
      <c r="BM29" s="430"/>
      <c r="BN29" s="394">
        <v>1095338</v>
      </c>
      <c r="BO29" s="395"/>
      <c r="BP29" s="395"/>
      <c r="BQ29" s="395"/>
      <c r="BR29" s="395"/>
      <c r="BS29" s="395"/>
      <c r="BT29" s="395"/>
      <c r="BU29" s="396"/>
      <c r="BV29" s="394">
        <v>1088342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186</v>
      </c>
      <c r="X30" s="562"/>
      <c r="Y30" s="562"/>
      <c r="Z30" s="562"/>
      <c r="AA30" s="562"/>
      <c r="AB30" s="562"/>
      <c r="AC30" s="562"/>
      <c r="AD30" s="562"/>
      <c r="AE30" s="562"/>
      <c r="AF30" s="562"/>
      <c r="AG30" s="563"/>
      <c r="AH30" s="521">
        <v>99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6206481</v>
      </c>
      <c r="BO30" s="514"/>
      <c r="BP30" s="514"/>
      <c r="BQ30" s="514"/>
      <c r="BR30" s="514"/>
      <c r="BS30" s="514"/>
      <c r="BT30" s="514"/>
      <c r="BU30" s="515"/>
      <c r="BV30" s="513">
        <v>6267995</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187</v>
      </c>
      <c r="D32" s="557"/>
      <c r="E32" s="557"/>
      <c r="F32" s="557"/>
      <c r="G32" s="557"/>
      <c r="H32" s="557"/>
      <c r="I32" s="557"/>
      <c r="J32" s="557"/>
      <c r="K32" s="557"/>
      <c r="L32" s="557"/>
      <c r="M32" s="557"/>
      <c r="N32" s="557"/>
      <c r="O32" s="557"/>
      <c r="P32" s="557"/>
      <c r="Q32" s="557"/>
      <c r="R32" s="557"/>
      <c r="S32" s="557"/>
      <c r="U32" s="398" t="s">
        <v>188</v>
      </c>
      <c r="V32" s="398"/>
      <c r="W32" s="398"/>
      <c r="X32" s="398"/>
      <c r="Y32" s="398"/>
      <c r="Z32" s="398"/>
      <c r="AA32" s="398"/>
      <c r="AB32" s="398"/>
      <c r="AC32" s="398"/>
      <c r="AD32" s="398"/>
      <c r="AE32" s="398"/>
      <c r="AF32" s="398"/>
      <c r="AG32" s="398"/>
      <c r="AH32" s="398"/>
      <c r="AI32" s="398"/>
      <c r="AJ32" s="398"/>
      <c r="AK32" s="398"/>
      <c r="AM32" s="398" t="s">
        <v>189</v>
      </c>
      <c r="AN32" s="398"/>
      <c r="AO32" s="398"/>
      <c r="AP32" s="398"/>
      <c r="AQ32" s="398"/>
      <c r="AR32" s="398"/>
      <c r="AS32" s="398"/>
      <c r="AT32" s="398"/>
      <c r="AU32" s="398"/>
      <c r="AV32" s="398"/>
      <c r="AW32" s="398"/>
      <c r="AX32" s="398"/>
      <c r="AY32" s="398"/>
      <c r="AZ32" s="398"/>
      <c r="BA32" s="398"/>
      <c r="BB32" s="398"/>
      <c r="BC32" s="398"/>
      <c r="BE32" s="398" t="s">
        <v>190</v>
      </c>
      <c r="BF32" s="398"/>
      <c r="BG32" s="398"/>
      <c r="BH32" s="398"/>
      <c r="BI32" s="398"/>
      <c r="BJ32" s="398"/>
      <c r="BK32" s="398"/>
      <c r="BL32" s="398"/>
      <c r="BM32" s="398"/>
      <c r="BN32" s="398"/>
      <c r="BO32" s="398"/>
      <c r="BP32" s="398"/>
      <c r="BQ32" s="398"/>
      <c r="BR32" s="398"/>
      <c r="BS32" s="398"/>
      <c r="BT32" s="398"/>
      <c r="BU32" s="398"/>
      <c r="BW32" s="398" t="s">
        <v>191</v>
      </c>
      <c r="BX32" s="398"/>
      <c r="BY32" s="398"/>
      <c r="BZ32" s="398"/>
      <c r="CA32" s="398"/>
      <c r="CB32" s="398"/>
      <c r="CC32" s="398"/>
      <c r="CD32" s="398"/>
      <c r="CE32" s="398"/>
      <c r="CF32" s="398"/>
      <c r="CG32" s="398"/>
      <c r="CH32" s="398"/>
      <c r="CI32" s="398"/>
      <c r="CJ32" s="398"/>
      <c r="CK32" s="398"/>
      <c r="CL32" s="398"/>
      <c r="CM32" s="398"/>
      <c r="CO32" s="398" t="s">
        <v>192</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193</v>
      </c>
      <c r="D33" s="418"/>
      <c r="E33" s="383" t="s">
        <v>194</v>
      </c>
      <c r="F33" s="383"/>
      <c r="G33" s="383"/>
      <c r="H33" s="383"/>
      <c r="I33" s="383"/>
      <c r="J33" s="383"/>
      <c r="K33" s="383"/>
      <c r="L33" s="383"/>
      <c r="M33" s="383"/>
      <c r="N33" s="383"/>
      <c r="O33" s="383"/>
      <c r="P33" s="383"/>
      <c r="Q33" s="383"/>
      <c r="R33" s="383"/>
      <c r="S33" s="383"/>
      <c r="T33" s="179"/>
      <c r="U33" s="418" t="s">
        <v>193</v>
      </c>
      <c r="V33" s="418"/>
      <c r="W33" s="383" t="s">
        <v>194</v>
      </c>
      <c r="X33" s="383"/>
      <c r="Y33" s="383"/>
      <c r="Z33" s="383"/>
      <c r="AA33" s="383"/>
      <c r="AB33" s="383"/>
      <c r="AC33" s="383"/>
      <c r="AD33" s="383"/>
      <c r="AE33" s="383"/>
      <c r="AF33" s="383"/>
      <c r="AG33" s="383"/>
      <c r="AH33" s="383"/>
      <c r="AI33" s="383"/>
      <c r="AJ33" s="383"/>
      <c r="AK33" s="383"/>
      <c r="AL33" s="179"/>
      <c r="AM33" s="418" t="s">
        <v>193</v>
      </c>
      <c r="AN33" s="418"/>
      <c r="AO33" s="383" t="s">
        <v>194</v>
      </c>
      <c r="AP33" s="383"/>
      <c r="AQ33" s="383"/>
      <c r="AR33" s="383"/>
      <c r="AS33" s="383"/>
      <c r="AT33" s="383"/>
      <c r="AU33" s="383"/>
      <c r="AV33" s="383"/>
      <c r="AW33" s="383"/>
      <c r="AX33" s="383"/>
      <c r="AY33" s="383"/>
      <c r="AZ33" s="383"/>
      <c r="BA33" s="383"/>
      <c r="BB33" s="383"/>
      <c r="BC33" s="383"/>
      <c r="BD33" s="185"/>
      <c r="BE33" s="383" t="s">
        <v>195</v>
      </c>
      <c r="BF33" s="383"/>
      <c r="BG33" s="383" t="s">
        <v>196</v>
      </c>
      <c r="BH33" s="383"/>
      <c r="BI33" s="383"/>
      <c r="BJ33" s="383"/>
      <c r="BK33" s="383"/>
      <c r="BL33" s="383"/>
      <c r="BM33" s="383"/>
      <c r="BN33" s="383"/>
      <c r="BO33" s="383"/>
      <c r="BP33" s="383"/>
      <c r="BQ33" s="383"/>
      <c r="BR33" s="383"/>
      <c r="BS33" s="383"/>
      <c r="BT33" s="383"/>
      <c r="BU33" s="383"/>
      <c r="BV33" s="185"/>
      <c r="BW33" s="418" t="s">
        <v>195</v>
      </c>
      <c r="BX33" s="418"/>
      <c r="BY33" s="383" t="s">
        <v>197</v>
      </c>
      <c r="BZ33" s="383"/>
      <c r="CA33" s="383"/>
      <c r="CB33" s="383"/>
      <c r="CC33" s="383"/>
      <c r="CD33" s="383"/>
      <c r="CE33" s="383"/>
      <c r="CF33" s="383"/>
      <c r="CG33" s="383"/>
      <c r="CH33" s="383"/>
      <c r="CI33" s="383"/>
      <c r="CJ33" s="383"/>
      <c r="CK33" s="383"/>
      <c r="CL33" s="383"/>
      <c r="CM33" s="383"/>
      <c r="CN33" s="179"/>
      <c r="CO33" s="418" t="s">
        <v>193</v>
      </c>
      <c r="CP33" s="418"/>
      <c r="CQ33" s="383" t="s">
        <v>198</v>
      </c>
      <c r="CR33" s="383"/>
      <c r="CS33" s="383"/>
      <c r="CT33" s="383"/>
      <c r="CU33" s="383"/>
      <c r="CV33" s="383"/>
      <c r="CW33" s="383"/>
      <c r="CX33" s="383"/>
      <c r="CY33" s="383"/>
      <c r="CZ33" s="383"/>
      <c r="DA33" s="383"/>
      <c r="DB33" s="383"/>
      <c r="DC33" s="383"/>
      <c r="DD33" s="383"/>
      <c r="DE33" s="383"/>
      <c r="DF33" s="179"/>
      <c r="DG33" s="583" t="s">
        <v>199</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工業用水道事業会計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IF('各会計、関係団体の財政状況及び健全化判断比率'!B33="","",'各会計、関係団体の財政状況及び健全化判断比率'!B33)</f>
        <v>給湯事業特別会計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杵藤地区広域市町村圏組合（一般会計）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武雄市土地開発公社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国道34号用地先行取得事業特別会計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f t="shared" ref="BE35:BE43" si="1">IF(BG35="","",BE34+1)</f>
        <v>9</v>
      </c>
      <c r="BF35" s="584"/>
      <c r="BG35" s="585" t="str">
        <f>IF('各会計、関係団体の財政状況及び健全化判断比率'!B34="","",'各会計、関係団体の財政状況及び健全化判断比率'!B34)</f>
        <v>新工業団地整備事業特別会計</v>
      </c>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杵藤地区広域市町村圏組合（介護保険）</v>
      </c>
      <c r="BZ35" s="585"/>
      <c r="CA35" s="585"/>
      <c r="CB35" s="585"/>
      <c r="CC35" s="585"/>
      <c r="CD35" s="585"/>
      <c r="CE35" s="585"/>
      <c r="CF35" s="585"/>
      <c r="CG35" s="585"/>
      <c r="CH35" s="585"/>
      <c r="CI35" s="585"/>
      <c r="CJ35" s="585"/>
      <c r="CK35" s="585"/>
      <c r="CL35" s="585"/>
      <c r="CM35" s="585"/>
      <c r="CN35" s="175"/>
      <c r="CO35" s="584">
        <f t="shared" ref="CO35:CO43" si="3">IF(CQ35="","",CO34+1)</f>
        <v>20</v>
      </c>
      <c r="CP35" s="584"/>
      <c r="CQ35" s="585" t="str">
        <f>IF('各会計、関係団体の財政状況及び健全化判断比率'!BS8="","",'各会計、関係団体の財政状況及び健全化判断比率'!BS8)</f>
        <v>武雄市体育協会</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競輪事業特別会計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佐賀県後期高齢者医療広域連合（一般会計）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佐賀県後期高齢者医療広域連合（特別会計）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佐賀県市町総合事務組合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佐賀県市町総合事務組合（交通災害）</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佐賀県西部広域環境組合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佐賀西部広域水道企業団</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杵島工業用水道企業団</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200</v>
      </c>
      <c r="E46" s="587" t="s">
        <v>201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205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206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207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208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fAvPmuiD14pgUDrC0/ulNQXwTebBF19g2eW/9PGaAhB7RRtVqWPBn5Qq+gsecBCTnucvtoByP6VgKeGgMVioWQ==" saltValue="x3rvxi+Olruu0k5fAv0JU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P33" sqref="P3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36" t="s">
        <v>565</v>
      </c>
      <c r="D34" s="1136"/>
      <c r="E34" s="1137"/>
      <c r="F34" s="32">
        <v>6.24</v>
      </c>
      <c r="G34" s="33">
        <v>6.49</v>
      </c>
      <c r="H34" s="33">
        <v>3.09</v>
      </c>
      <c r="I34" s="33">
        <v>11.4</v>
      </c>
      <c r="J34" s="34">
        <v>10.17</v>
      </c>
      <c r="K34" s="22"/>
      <c r="L34" s="22"/>
      <c r="M34" s="22"/>
      <c r="N34" s="22"/>
      <c r="O34" s="22"/>
      <c r="P34" s="22"/>
    </row>
    <row r="35" spans="1:16" ht="39" customHeight="1" x14ac:dyDescent="0.2">
      <c r="A35" s="22"/>
      <c r="B35" s="35"/>
      <c r="C35" s="1132" t="s">
        <v>566</v>
      </c>
      <c r="D35" s="1132"/>
      <c r="E35" s="1133"/>
      <c r="F35" s="36">
        <v>4.3899999999999997</v>
      </c>
      <c r="G35" s="37">
        <v>2.98</v>
      </c>
      <c r="H35" s="37">
        <v>3.38</v>
      </c>
      <c r="I35" s="37">
        <v>4.22</v>
      </c>
      <c r="J35" s="38">
        <v>4.16</v>
      </c>
      <c r="K35" s="22"/>
      <c r="L35" s="22"/>
      <c r="M35" s="22"/>
      <c r="N35" s="22"/>
      <c r="O35" s="22"/>
      <c r="P35" s="22"/>
    </row>
    <row r="36" spans="1:16" ht="39" customHeight="1" x14ac:dyDescent="0.2">
      <c r="A36" s="22"/>
      <c r="B36" s="35"/>
      <c r="C36" s="1132" t="s">
        <v>567</v>
      </c>
      <c r="D36" s="1132"/>
      <c r="E36" s="1133"/>
      <c r="F36" s="36">
        <v>0.6</v>
      </c>
      <c r="G36" s="37">
        <v>1.1100000000000001</v>
      </c>
      <c r="H36" s="37">
        <v>1.4</v>
      </c>
      <c r="I36" s="37">
        <v>1.94</v>
      </c>
      <c r="J36" s="38">
        <v>2.0499999999999998</v>
      </c>
      <c r="K36" s="22"/>
      <c r="L36" s="22"/>
      <c r="M36" s="22"/>
      <c r="N36" s="22"/>
      <c r="O36" s="22"/>
      <c r="P36" s="22"/>
    </row>
    <row r="37" spans="1:16" ht="39" customHeight="1" x14ac:dyDescent="0.2">
      <c r="A37" s="22"/>
      <c r="B37" s="35"/>
      <c r="C37" s="1132" t="s">
        <v>568</v>
      </c>
      <c r="D37" s="1132"/>
      <c r="E37" s="1133"/>
      <c r="F37" s="36">
        <v>0.36</v>
      </c>
      <c r="G37" s="37">
        <v>0.27</v>
      </c>
      <c r="H37" s="37">
        <v>0.25</v>
      </c>
      <c r="I37" s="37">
        <v>0.25</v>
      </c>
      <c r="J37" s="38">
        <v>0.33</v>
      </c>
      <c r="K37" s="22"/>
      <c r="L37" s="22"/>
      <c r="M37" s="22"/>
      <c r="N37" s="22"/>
      <c r="O37" s="22"/>
      <c r="P37" s="22"/>
    </row>
    <row r="38" spans="1:16" ht="39" customHeight="1" x14ac:dyDescent="0.2">
      <c r="A38" s="22"/>
      <c r="B38" s="35"/>
      <c r="C38" s="1132" t="s">
        <v>569</v>
      </c>
      <c r="D38" s="1132"/>
      <c r="E38" s="1133"/>
      <c r="F38" s="36">
        <v>0.62</v>
      </c>
      <c r="G38" s="37">
        <v>0.57999999999999996</v>
      </c>
      <c r="H38" s="37">
        <v>0.57999999999999996</v>
      </c>
      <c r="I38" s="37">
        <v>0.62</v>
      </c>
      <c r="J38" s="38">
        <v>0.27</v>
      </c>
      <c r="K38" s="22"/>
      <c r="L38" s="22"/>
      <c r="M38" s="22"/>
      <c r="N38" s="22"/>
      <c r="O38" s="22"/>
      <c r="P38" s="22"/>
    </row>
    <row r="39" spans="1:16" ht="39" customHeight="1" x14ac:dyDescent="0.2">
      <c r="A39" s="22"/>
      <c r="B39" s="35"/>
      <c r="C39" s="1132" t="s">
        <v>570</v>
      </c>
      <c r="D39" s="1132"/>
      <c r="E39" s="1133"/>
      <c r="F39" s="36">
        <v>0.03</v>
      </c>
      <c r="G39" s="37">
        <v>0.01</v>
      </c>
      <c r="H39" s="37">
        <v>0.01</v>
      </c>
      <c r="I39" s="37">
        <v>0.01</v>
      </c>
      <c r="J39" s="38">
        <v>0.02</v>
      </c>
      <c r="K39" s="22"/>
      <c r="L39" s="22"/>
      <c r="M39" s="22"/>
      <c r="N39" s="22"/>
      <c r="O39" s="22"/>
      <c r="P39" s="22"/>
    </row>
    <row r="40" spans="1:16" ht="39" customHeight="1" x14ac:dyDescent="0.2">
      <c r="A40" s="22"/>
      <c r="B40" s="35"/>
      <c r="C40" s="1132" t="s">
        <v>571</v>
      </c>
      <c r="D40" s="1132"/>
      <c r="E40" s="1133"/>
      <c r="F40" s="36">
        <v>0.02</v>
      </c>
      <c r="G40" s="37">
        <v>0.02</v>
      </c>
      <c r="H40" s="37">
        <v>0.02</v>
      </c>
      <c r="I40" s="37">
        <v>0.02</v>
      </c>
      <c r="J40" s="38">
        <v>0.02</v>
      </c>
      <c r="K40" s="22"/>
      <c r="L40" s="22"/>
      <c r="M40" s="22"/>
      <c r="N40" s="22"/>
      <c r="O40" s="22"/>
      <c r="P40" s="22"/>
    </row>
    <row r="41" spans="1:16" ht="39" customHeight="1" x14ac:dyDescent="0.2">
      <c r="A41" s="22"/>
      <c r="B41" s="35"/>
      <c r="C41" s="1132" t="s">
        <v>572</v>
      </c>
      <c r="D41" s="1132"/>
      <c r="E41" s="1133"/>
      <c r="F41" s="36" t="s">
        <v>517</v>
      </c>
      <c r="G41" s="37" t="s">
        <v>517</v>
      </c>
      <c r="H41" s="37" t="s">
        <v>517</v>
      </c>
      <c r="I41" s="37">
        <v>0</v>
      </c>
      <c r="J41" s="38">
        <v>0</v>
      </c>
      <c r="K41" s="22"/>
      <c r="L41" s="22"/>
      <c r="M41" s="22"/>
      <c r="N41" s="22"/>
      <c r="O41" s="22"/>
      <c r="P41" s="22"/>
    </row>
    <row r="42" spans="1:16" ht="39" customHeight="1" x14ac:dyDescent="0.2">
      <c r="A42" s="22"/>
      <c r="B42" s="39"/>
      <c r="C42" s="1132" t="s">
        <v>573</v>
      </c>
      <c r="D42" s="1132"/>
      <c r="E42" s="1133"/>
      <c r="F42" s="36" t="s">
        <v>517</v>
      </c>
      <c r="G42" s="37" t="s">
        <v>517</v>
      </c>
      <c r="H42" s="37" t="s">
        <v>517</v>
      </c>
      <c r="I42" s="37" t="s">
        <v>517</v>
      </c>
      <c r="J42" s="38" t="s">
        <v>517</v>
      </c>
      <c r="K42" s="22"/>
      <c r="L42" s="22"/>
      <c r="M42" s="22"/>
      <c r="N42" s="22"/>
      <c r="O42" s="22"/>
      <c r="P42" s="22"/>
    </row>
    <row r="43" spans="1:16" ht="39" customHeight="1" thickBot="1" x14ac:dyDescent="0.25">
      <c r="A43" s="22"/>
      <c r="B43" s="40"/>
      <c r="C43" s="1134" t="s">
        <v>574</v>
      </c>
      <c r="D43" s="1134"/>
      <c r="E43" s="1135"/>
      <c r="F43" s="41">
        <v>21.89</v>
      </c>
      <c r="G43" s="42">
        <v>8.82</v>
      </c>
      <c r="H43" s="42">
        <v>0</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dIhomA8GxDhUwiXW31IBePBAlFRSlXDIEjlFCsXshN2gkwFUIOlIVl5GhUQQA/uTsMUoVaZ9fgLZKhyI/uIsA==" saltValue="dQDDm4T6Li3nZViUtW6j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election activeCell="Q3" sqref="Q3"/>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2606</v>
      </c>
      <c r="L45" s="58">
        <v>2805</v>
      </c>
      <c r="M45" s="58">
        <v>2908</v>
      </c>
      <c r="N45" s="58">
        <v>2962</v>
      </c>
      <c r="O45" s="59">
        <v>3070</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517</v>
      </c>
      <c r="L46" s="62" t="s">
        <v>517</v>
      </c>
      <c r="M46" s="62" t="s">
        <v>517</v>
      </c>
      <c r="N46" s="62" t="s">
        <v>517</v>
      </c>
      <c r="O46" s="63" t="s">
        <v>517</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517</v>
      </c>
      <c r="L47" s="62" t="s">
        <v>517</v>
      </c>
      <c r="M47" s="62" t="s">
        <v>517</v>
      </c>
      <c r="N47" s="62" t="s">
        <v>517</v>
      </c>
      <c r="O47" s="63" t="s">
        <v>517</v>
      </c>
      <c r="P47" s="46"/>
      <c r="Q47" s="46"/>
      <c r="R47" s="46"/>
      <c r="S47" s="46"/>
      <c r="T47" s="46"/>
      <c r="U47" s="46"/>
    </row>
    <row r="48" spans="1:21" ht="30.75" customHeight="1" x14ac:dyDescent="0.2">
      <c r="A48" s="46"/>
      <c r="B48" s="1140"/>
      <c r="C48" s="1141"/>
      <c r="D48" s="60"/>
      <c r="E48" s="1146" t="s">
        <v>14</v>
      </c>
      <c r="F48" s="1146"/>
      <c r="G48" s="1146"/>
      <c r="H48" s="1146"/>
      <c r="I48" s="1146"/>
      <c r="J48" s="1147"/>
      <c r="K48" s="61">
        <v>582</v>
      </c>
      <c r="L48" s="62">
        <v>571</v>
      </c>
      <c r="M48" s="62">
        <v>555</v>
      </c>
      <c r="N48" s="62">
        <v>554</v>
      </c>
      <c r="O48" s="63">
        <v>534</v>
      </c>
      <c r="P48" s="46"/>
      <c r="Q48" s="46"/>
      <c r="R48" s="46"/>
      <c r="S48" s="46"/>
      <c r="T48" s="46"/>
      <c r="U48" s="46"/>
    </row>
    <row r="49" spans="1:21" ht="30.75" customHeight="1" x14ac:dyDescent="0.2">
      <c r="A49" s="46"/>
      <c r="B49" s="1140"/>
      <c r="C49" s="1141"/>
      <c r="D49" s="60"/>
      <c r="E49" s="1146" t="s">
        <v>15</v>
      </c>
      <c r="F49" s="1146"/>
      <c r="G49" s="1146"/>
      <c r="H49" s="1146"/>
      <c r="I49" s="1146"/>
      <c r="J49" s="1147"/>
      <c r="K49" s="61">
        <v>132</v>
      </c>
      <c r="L49" s="62">
        <v>182</v>
      </c>
      <c r="M49" s="62">
        <v>174</v>
      </c>
      <c r="N49" s="62">
        <v>161</v>
      </c>
      <c r="O49" s="63">
        <v>191</v>
      </c>
      <c r="P49" s="46"/>
      <c r="Q49" s="46"/>
      <c r="R49" s="46"/>
      <c r="S49" s="46"/>
      <c r="T49" s="46"/>
      <c r="U49" s="46"/>
    </row>
    <row r="50" spans="1:21" ht="30.75" customHeight="1" x14ac:dyDescent="0.2">
      <c r="A50" s="46"/>
      <c r="B50" s="1140"/>
      <c r="C50" s="1141"/>
      <c r="D50" s="60"/>
      <c r="E50" s="1146" t="s">
        <v>16</v>
      </c>
      <c r="F50" s="1146"/>
      <c r="G50" s="1146"/>
      <c r="H50" s="1146"/>
      <c r="I50" s="1146"/>
      <c r="J50" s="1147"/>
      <c r="K50" s="61">
        <v>0</v>
      </c>
      <c r="L50" s="62">
        <v>0</v>
      </c>
      <c r="M50" s="62">
        <v>0</v>
      </c>
      <c r="N50" s="62">
        <v>0</v>
      </c>
      <c r="O50" s="63">
        <v>0</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517</v>
      </c>
      <c r="L51" s="62" t="s">
        <v>517</v>
      </c>
      <c r="M51" s="62" t="s">
        <v>517</v>
      </c>
      <c r="N51" s="62" t="s">
        <v>517</v>
      </c>
      <c r="O51" s="63" t="s">
        <v>517</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2439</v>
      </c>
      <c r="L52" s="62">
        <v>2564</v>
      </c>
      <c r="M52" s="62">
        <v>2571</v>
      </c>
      <c r="N52" s="62">
        <v>2569</v>
      </c>
      <c r="O52" s="63">
        <v>2617</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881</v>
      </c>
      <c r="L53" s="67">
        <v>994</v>
      </c>
      <c r="M53" s="67">
        <v>1066</v>
      </c>
      <c r="N53" s="67">
        <v>1108</v>
      </c>
      <c r="O53" s="68">
        <v>1178</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5">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2">
      <c r="B58" s="1154" t="s">
        <v>25</v>
      </c>
      <c r="C58" s="1155"/>
      <c r="D58" s="1160" t="s">
        <v>26</v>
      </c>
      <c r="E58" s="1161"/>
      <c r="F58" s="1161"/>
      <c r="G58" s="1161"/>
      <c r="H58" s="1161"/>
      <c r="I58" s="1161"/>
      <c r="J58" s="1162"/>
      <c r="K58" s="81"/>
      <c r="L58" s="82"/>
      <c r="M58" s="82"/>
      <c r="N58" s="82"/>
      <c r="O58" s="83"/>
    </row>
    <row r="59" spans="1:21" ht="31.5" customHeight="1" x14ac:dyDescent="0.2">
      <c r="B59" s="1156"/>
      <c r="C59" s="1157"/>
      <c r="D59" s="1163" t="s">
        <v>27</v>
      </c>
      <c r="E59" s="1164"/>
      <c r="F59" s="1164"/>
      <c r="G59" s="1164"/>
      <c r="H59" s="1164"/>
      <c r="I59" s="1164"/>
      <c r="J59" s="1165"/>
      <c r="K59" s="84"/>
      <c r="L59" s="85"/>
      <c r="M59" s="85"/>
      <c r="N59" s="85"/>
      <c r="O59" s="86"/>
    </row>
    <row r="60" spans="1:21" ht="31.5" customHeight="1" thickBot="1" x14ac:dyDescent="0.25">
      <c r="B60" s="1158"/>
      <c r="C60" s="1159"/>
      <c r="D60" s="1166" t="s">
        <v>28</v>
      </c>
      <c r="E60" s="1167"/>
      <c r="F60" s="1167"/>
      <c r="G60" s="1167"/>
      <c r="H60" s="1167"/>
      <c r="I60" s="1167"/>
      <c r="J60" s="1168"/>
      <c r="K60" s="87"/>
      <c r="L60" s="88"/>
      <c r="M60" s="88"/>
      <c r="N60" s="88"/>
      <c r="O60" s="89"/>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dUaPe6B6ZvY5uAC9io2my+czEPpaCQqYJVHlE3R5rBnvfp4ha/hXpU5mta4CFjF9K73QXtjl+Mwvr265XzZVCQ==" saltValue="GKol9MrJynITcePcrrFB8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election activeCell="O3" sqref="O3"/>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559</v>
      </c>
      <c r="J40" s="101" t="s">
        <v>560</v>
      </c>
      <c r="K40" s="101" t="s">
        <v>561</v>
      </c>
      <c r="L40" s="101" t="s">
        <v>562</v>
      </c>
      <c r="M40" s="102" t="s">
        <v>563</v>
      </c>
    </row>
    <row r="41" spans="2:13" ht="27.75" customHeight="1" x14ac:dyDescent="0.2">
      <c r="B41" s="1169" t="s">
        <v>31</v>
      </c>
      <c r="C41" s="1170"/>
      <c r="D41" s="103"/>
      <c r="E41" s="1175" t="s">
        <v>32</v>
      </c>
      <c r="F41" s="1175"/>
      <c r="G41" s="1175"/>
      <c r="H41" s="1176"/>
      <c r="I41" s="342">
        <v>29408</v>
      </c>
      <c r="J41" s="343">
        <v>28685</v>
      </c>
      <c r="K41" s="343">
        <v>28389</v>
      </c>
      <c r="L41" s="343">
        <v>29386</v>
      </c>
      <c r="M41" s="344">
        <v>28839</v>
      </c>
    </row>
    <row r="42" spans="2:13" ht="27.75" customHeight="1" x14ac:dyDescent="0.2">
      <c r="B42" s="1171"/>
      <c r="C42" s="1172"/>
      <c r="D42" s="104"/>
      <c r="E42" s="1177" t="s">
        <v>33</v>
      </c>
      <c r="F42" s="1177"/>
      <c r="G42" s="1177"/>
      <c r="H42" s="1178"/>
      <c r="I42" s="345" t="s">
        <v>517</v>
      </c>
      <c r="J42" s="346" t="s">
        <v>517</v>
      </c>
      <c r="K42" s="346" t="s">
        <v>517</v>
      </c>
      <c r="L42" s="346" t="s">
        <v>517</v>
      </c>
      <c r="M42" s="347" t="s">
        <v>517</v>
      </c>
    </row>
    <row r="43" spans="2:13" ht="27.75" customHeight="1" x14ac:dyDescent="0.2">
      <c r="B43" s="1171"/>
      <c r="C43" s="1172"/>
      <c r="D43" s="104"/>
      <c r="E43" s="1177" t="s">
        <v>34</v>
      </c>
      <c r="F43" s="1177"/>
      <c r="G43" s="1177"/>
      <c r="H43" s="1178"/>
      <c r="I43" s="345">
        <v>7744</v>
      </c>
      <c r="J43" s="346">
        <v>7931</v>
      </c>
      <c r="K43" s="346">
        <v>7432</v>
      </c>
      <c r="L43" s="346">
        <v>7502</v>
      </c>
      <c r="M43" s="347">
        <v>7625</v>
      </c>
    </row>
    <row r="44" spans="2:13" ht="27.75" customHeight="1" x14ac:dyDescent="0.2">
      <c r="B44" s="1171"/>
      <c r="C44" s="1172"/>
      <c r="D44" s="104"/>
      <c r="E44" s="1177" t="s">
        <v>35</v>
      </c>
      <c r="F44" s="1177"/>
      <c r="G44" s="1177"/>
      <c r="H44" s="1178"/>
      <c r="I44" s="345">
        <v>2322</v>
      </c>
      <c r="J44" s="346">
        <v>2118</v>
      </c>
      <c r="K44" s="346">
        <v>2577</v>
      </c>
      <c r="L44" s="346">
        <v>2469</v>
      </c>
      <c r="M44" s="347">
        <v>2009</v>
      </c>
    </row>
    <row r="45" spans="2:13" ht="27.75" customHeight="1" x14ac:dyDescent="0.2">
      <c r="B45" s="1171"/>
      <c r="C45" s="1172"/>
      <c r="D45" s="104"/>
      <c r="E45" s="1177" t="s">
        <v>36</v>
      </c>
      <c r="F45" s="1177"/>
      <c r="G45" s="1177"/>
      <c r="H45" s="1178"/>
      <c r="I45" s="345">
        <v>2654</v>
      </c>
      <c r="J45" s="346">
        <v>2701</v>
      </c>
      <c r="K45" s="346">
        <v>2774</v>
      </c>
      <c r="L45" s="346">
        <v>2850</v>
      </c>
      <c r="M45" s="347">
        <v>2919</v>
      </c>
    </row>
    <row r="46" spans="2:13" ht="27.75" customHeight="1" x14ac:dyDescent="0.2">
      <c r="B46" s="1171"/>
      <c r="C46" s="1172"/>
      <c r="D46" s="105"/>
      <c r="E46" s="1177" t="s">
        <v>37</v>
      </c>
      <c r="F46" s="1177"/>
      <c r="G46" s="1177"/>
      <c r="H46" s="1178"/>
      <c r="I46" s="345" t="s">
        <v>517</v>
      </c>
      <c r="J46" s="346" t="s">
        <v>517</v>
      </c>
      <c r="K46" s="346" t="s">
        <v>517</v>
      </c>
      <c r="L46" s="346" t="s">
        <v>517</v>
      </c>
      <c r="M46" s="347" t="s">
        <v>517</v>
      </c>
    </row>
    <row r="47" spans="2:13" ht="27.75" customHeight="1" x14ac:dyDescent="0.2">
      <c r="B47" s="1171"/>
      <c r="C47" s="1172"/>
      <c r="D47" s="106"/>
      <c r="E47" s="1179" t="s">
        <v>38</v>
      </c>
      <c r="F47" s="1180"/>
      <c r="G47" s="1180"/>
      <c r="H47" s="1181"/>
      <c r="I47" s="345" t="s">
        <v>517</v>
      </c>
      <c r="J47" s="346" t="s">
        <v>517</v>
      </c>
      <c r="K47" s="346" t="s">
        <v>517</v>
      </c>
      <c r="L47" s="346" t="s">
        <v>517</v>
      </c>
      <c r="M47" s="347" t="s">
        <v>517</v>
      </c>
    </row>
    <row r="48" spans="2:13" ht="27.75" customHeight="1" x14ac:dyDescent="0.2">
      <c r="B48" s="1171"/>
      <c r="C48" s="1172"/>
      <c r="D48" s="104"/>
      <c r="E48" s="1177" t="s">
        <v>39</v>
      </c>
      <c r="F48" s="1177"/>
      <c r="G48" s="1177"/>
      <c r="H48" s="1178"/>
      <c r="I48" s="345" t="s">
        <v>517</v>
      </c>
      <c r="J48" s="346" t="s">
        <v>517</v>
      </c>
      <c r="K48" s="346" t="s">
        <v>517</v>
      </c>
      <c r="L48" s="346" t="s">
        <v>517</v>
      </c>
      <c r="M48" s="347" t="s">
        <v>517</v>
      </c>
    </row>
    <row r="49" spans="2:13" ht="27.75" customHeight="1" x14ac:dyDescent="0.2">
      <c r="B49" s="1173"/>
      <c r="C49" s="1174"/>
      <c r="D49" s="104"/>
      <c r="E49" s="1177" t="s">
        <v>40</v>
      </c>
      <c r="F49" s="1177"/>
      <c r="G49" s="1177"/>
      <c r="H49" s="1178"/>
      <c r="I49" s="345" t="s">
        <v>517</v>
      </c>
      <c r="J49" s="346" t="s">
        <v>517</v>
      </c>
      <c r="K49" s="346" t="s">
        <v>517</v>
      </c>
      <c r="L49" s="346" t="s">
        <v>517</v>
      </c>
      <c r="M49" s="347" t="s">
        <v>517</v>
      </c>
    </row>
    <row r="50" spans="2:13" ht="27.75" customHeight="1" x14ac:dyDescent="0.2">
      <c r="B50" s="1182" t="s">
        <v>41</v>
      </c>
      <c r="C50" s="1183"/>
      <c r="D50" s="107"/>
      <c r="E50" s="1177" t="s">
        <v>42</v>
      </c>
      <c r="F50" s="1177"/>
      <c r="G50" s="1177"/>
      <c r="H50" s="1178"/>
      <c r="I50" s="345">
        <v>11865</v>
      </c>
      <c r="J50" s="346">
        <v>12159</v>
      </c>
      <c r="K50" s="346">
        <v>13654</v>
      </c>
      <c r="L50" s="346">
        <v>13191</v>
      </c>
      <c r="M50" s="347">
        <v>13328</v>
      </c>
    </row>
    <row r="51" spans="2:13" ht="27.75" customHeight="1" x14ac:dyDescent="0.2">
      <c r="B51" s="1171"/>
      <c r="C51" s="1172"/>
      <c r="D51" s="104"/>
      <c r="E51" s="1177" t="s">
        <v>43</v>
      </c>
      <c r="F51" s="1177"/>
      <c r="G51" s="1177"/>
      <c r="H51" s="1178"/>
      <c r="I51" s="345">
        <v>1219</v>
      </c>
      <c r="J51" s="346">
        <v>1233</v>
      </c>
      <c r="K51" s="346">
        <v>1753</v>
      </c>
      <c r="L51" s="346">
        <v>1685</v>
      </c>
      <c r="M51" s="347">
        <v>1833</v>
      </c>
    </row>
    <row r="52" spans="2:13" ht="27.75" customHeight="1" x14ac:dyDescent="0.2">
      <c r="B52" s="1173"/>
      <c r="C52" s="1174"/>
      <c r="D52" s="104"/>
      <c r="E52" s="1177" t="s">
        <v>44</v>
      </c>
      <c r="F52" s="1177"/>
      <c r="G52" s="1177"/>
      <c r="H52" s="1178"/>
      <c r="I52" s="345">
        <v>26828</v>
      </c>
      <c r="J52" s="346">
        <v>25304</v>
      </c>
      <c r="K52" s="346">
        <v>24749</v>
      </c>
      <c r="L52" s="346">
        <v>25235</v>
      </c>
      <c r="M52" s="347">
        <v>23716</v>
      </c>
    </row>
    <row r="53" spans="2:13" ht="27.75" customHeight="1" thickBot="1" x14ac:dyDescent="0.25">
      <c r="B53" s="1184" t="s">
        <v>45</v>
      </c>
      <c r="C53" s="1185"/>
      <c r="D53" s="108"/>
      <c r="E53" s="1186" t="s">
        <v>46</v>
      </c>
      <c r="F53" s="1186"/>
      <c r="G53" s="1186"/>
      <c r="H53" s="1187"/>
      <c r="I53" s="348">
        <v>2215</v>
      </c>
      <c r="J53" s="349">
        <v>2739</v>
      </c>
      <c r="K53" s="349">
        <v>1015</v>
      </c>
      <c r="L53" s="349">
        <v>2097</v>
      </c>
      <c r="M53" s="350">
        <v>2515</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K7JZXQKQxj3D2Eb4S15nUpNavdqkDNUQ6ggJhcFLNqzY0p11RbZq6sfKw8VlUX0KkA9gTIb08yObmTd55J3nkw==" saltValue="aDEa0uGLK3JcBg/TKM46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K2" sqref="K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561</v>
      </c>
      <c r="G54" s="117" t="s">
        <v>562</v>
      </c>
      <c r="H54" s="118" t="s">
        <v>563</v>
      </c>
    </row>
    <row r="55" spans="2:8" ht="52.5" customHeight="1" x14ac:dyDescent="0.2">
      <c r="B55" s="119"/>
      <c r="C55" s="1196" t="s">
        <v>49</v>
      </c>
      <c r="D55" s="1196"/>
      <c r="E55" s="1197"/>
      <c r="F55" s="120">
        <v>2842</v>
      </c>
      <c r="G55" s="120">
        <v>2514</v>
      </c>
      <c r="H55" s="121">
        <v>2852</v>
      </c>
    </row>
    <row r="56" spans="2:8" ht="52.5" customHeight="1" x14ac:dyDescent="0.2">
      <c r="B56" s="122"/>
      <c r="C56" s="1198" t="s">
        <v>50</v>
      </c>
      <c r="D56" s="1198"/>
      <c r="E56" s="1199"/>
      <c r="F56" s="123">
        <v>881</v>
      </c>
      <c r="G56" s="123">
        <v>1088</v>
      </c>
      <c r="H56" s="124">
        <v>1095</v>
      </c>
    </row>
    <row r="57" spans="2:8" ht="53.25" customHeight="1" x14ac:dyDescent="0.2">
      <c r="B57" s="122"/>
      <c r="C57" s="1200" t="s">
        <v>51</v>
      </c>
      <c r="D57" s="1200"/>
      <c r="E57" s="1201"/>
      <c r="F57" s="125">
        <v>7516</v>
      </c>
      <c r="G57" s="125">
        <v>6268</v>
      </c>
      <c r="H57" s="126">
        <v>6206</v>
      </c>
    </row>
    <row r="58" spans="2:8" ht="45.75" customHeight="1" x14ac:dyDescent="0.2">
      <c r="B58" s="127"/>
      <c r="C58" s="1188" t="s">
        <v>581</v>
      </c>
      <c r="D58" s="1189"/>
      <c r="E58" s="1190"/>
      <c r="F58" s="128">
        <v>3282</v>
      </c>
      <c r="G58" s="128">
        <v>2729</v>
      </c>
      <c r="H58" s="129">
        <v>2737</v>
      </c>
    </row>
    <row r="59" spans="2:8" ht="45.75" customHeight="1" x14ac:dyDescent="0.2">
      <c r="B59" s="127"/>
      <c r="C59" s="1188" t="s">
        <v>585</v>
      </c>
      <c r="D59" s="1189"/>
      <c r="E59" s="1190"/>
      <c r="F59" s="128">
        <v>1466</v>
      </c>
      <c r="G59" s="128">
        <v>1435</v>
      </c>
      <c r="H59" s="129">
        <v>1342</v>
      </c>
    </row>
    <row r="60" spans="2:8" ht="45.75" customHeight="1" x14ac:dyDescent="0.2">
      <c r="B60" s="127"/>
      <c r="C60" s="1188" t="s">
        <v>583</v>
      </c>
      <c r="D60" s="1189"/>
      <c r="E60" s="1190"/>
      <c r="F60" s="128">
        <v>611</v>
      </c>
      <c r="G60" s="128">
        <v>604</v>
      </c>
      <c r="H60" s="129">
        <v>605</v>
      </c>
    </row>
    <row r="61" spans="2:8" ht="45.75" customHeight="1" x14ac:dyDescent="0.2">
      <c r="B61" s="127"/>
      <c r="C61" s="1188" t="s">
        <v>584</v>
      </c>
      <c r="D61" s="1189"/>
      <c r="E61" s="1190"/>
      <c r="F61" s="128">
        <v>366</v>
      </c>
      <c r="G61" s="128">
        <v>365</v>
      </c>
      <c r="H61" s="129">
        <v>362</v>
      </c>
    </row>
    <row r="62" spans="2:8" ht="45.75" customHeight="1" thickBot="1" x14ac:dyDescent="0.25">
      <c r="B62" s="130"/>
      <c r="C62" s="1191" t="s">
        <v>582</v>
      </c>
      <c r="D62" s="1192"/>
      <c r="E62" s="1193"/>
      <c r="F62" s="131">
        <v>340</v>
      </c>
      <c r="G62" s="131">
        <v>340</v>
      </c>
      <c r="H62" s="132">
        <v>341</v>
      </c>
    </row>
    <row r="63" spans="2:8" ht="52.5" customHeight="1" thickBot="1" x14ac:dyDescent="0.25">
      <c r="B63" s="133"/>
      <c r="C63" s="1194" t="s">
        <v>52</v>
      </c>
      <c r="D63" s="1194"/>
      <c r="E63" s="1195"/>
      <c r="F63" s="134">
        <v>11240</v>
      </c>
      <c r="G63" s="134">
        <v>9871</v>
      </c>
      <c r="H63" s="135">
        <v>10153</v>
      </c>
    </row>
    <row r="64" spans="2:8" ht="13.2" x14ac:dyDescent="0.2"/>
  </sheetData>
  <sheetProtection algorithmName="SHA-512" hashValue="EM/mtR94yXfN5Vbj1RvMxltaMRHCmYCkPlyoejacbqizVAP163A+hCBPd9ln105BKO+kIfaW3ndbtLthsJH+Lw==" saltValue="RZOiTUybChiYlfT62+/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556</v>
      </c>
      <c r="G2" s="149"/>
      <c r="H2" s="150"/>
    </row>
    <row r="3" spans="1:8" x14ac:dyDescent="0.2">
      <c r="A3" s="146" t="s">
        <v>549</v>
      </c>
      <c r="B3" s="151"/>
      <c r="C3" s="152"/>
      <c r="D3" s="153">
        <v>74311</v>
      </c>
      <c r="E3" s="154"/>
      <c r="F3" s="155">
        <v>69729</v>
      </c>
      <c r="G3" s="156"/>
      <c r="H3" s="157"/>
    </row>
    <row r="4" spans="1:8" x14ac:dyDescent="0.2">
      <c r="A4" s="158"/>
      <c r="B4" s="159"/>
      <c r="C4" s="160"/>
      <c r="D4" s="161">
        <v>34587</v>
      </c>
      <c r="E4" s="162"/>
      <c r="F4" s="163">
        <v>38908</v>
      </c>
      <c r="G4" s="164"/>
      <c r="H4" s="165"/>
    </row>
    <row r="5" spans="1:8" x14ac:dyDescent="0.2">
      <c r="A5" s="146" t="s">
        <v>551</v>
      </c>
      <c r="B5" s="151"/>
      <c r="C5" s="152"/>
      <c r="D5" s="153">
        <v>56109</v>
      </c>
      <c r="E5" s="154"/>
      <c r="F5" s="155">
        <v>74581</v>
      </c>
      <c r="G5" s="156"/>
      <c r="H5" s="157"/>
    </row>
    <row r="6" spans="1:8" x14ac:dyDescent="0.2">
      <c r="A6" s="158"/>
      <c r="B6" s="159"/>
      <c r="C6" s="160"/>
      <c r="D6" s="161">
        <v>18918</v>
      </c>
      <c r="E6" s="162"/>
      <c r="F6" s="163">
        <v>41563</v>
      </c>
      <c r="G6" s="164"/>
      <c r="H6" s="165"/>
    </row>
    <row r="7" spans="1:8" x14ac:dyDescent="0.2">
      <c r="A7" s="146" t="s">
        <v>552</v>
      </c>
      <c r="B7" s="151"/>
      <c r="C7" s="152"/>
      <c r="D7" s="153">
        <v>71535</v>
      </c>
      <c r="E7" s="154"/>
      <c r="F7" s="155">
        <v>76347</v>
      </c>
      <c r="G7" s="156"/>
      <c r="H7" s="157"/>
    </row>
    <row r="8" spans="1:8" x14ac:dyDescent="0.2">
      <c r="A8" s="158"/>
      <c r="B8" s="159"/>
      <c r="C8" s="160"/>
      <c r="D8" s="161">
        <v>23963</v>
      </c>
      <c r="E8" s="162"/>
      <c r="F8" s="163">
        <v>41762</v>
      </c>
      <c r="G8" s="164"/>
      <c r="H8" s="165"/>
    </row>
    <row r="9" spans="1:8" x14ac:dyDescent="0.2">
      <c r="A9" s="146" t="s">
        <v>553</v>
      </c>
      <c r="B9" s="151"/>
      <c r="C9" s="152"/>
      <c r="D9" s="153">
        <v>114079</v>
      </c>
      <c r="E9" s="154"/>
      <c r="F9" s="155">
        <v>69604</v>
      </c>
      <c r="G9" s="156"/>
      <c r="H9" s="157"/>
    </row>
    <row r="10" spans="1:8" x14ac:dyDescent="0.2">
      <c r="A10" s="158"/>
      <c r="B10" s="159"/>
      <c r="C10" s="160"/>
      <c r="D10" s="161">
        <v>70497</v>
      </c>
      <c r="E10" s="162"/>
      <c r="F10" s="163">
        <v>36247</v>
      </c>
      <c r="G10" s="164"/>
      <c r="H10" s="165"/>
    </row>
    <row r="11" spans="1:8" x14ac:dyDescent="0.2">
      <c r="A11" s="146" t="s">
        <v>554</v>
      </c>
      <c r="B11" s="151"/>
      <c r="C11" s="152"/>
      <c r="D11" s="153">
        <v>105952</v>
      </c>
      <c r="E11" s="154"/>
      <c r="F11" s="155">
        <v>68410</v>
      </c>
      <c r="G11" s="156"/>
      <c r="H11" s="157"/>
    </row>
    <row r="12" spans="1:8" x14ac:dyDescent="0.2">
      <c r="A12" s="158"/>
      <c r="B12" s="159"/>
      <c r="C12" s="166"/>
      <c r="D12" s="161">
        <v>34321</v>
      </c>
      <c r="E12" s="162"/>
      <c r="F12" s="163">
        <v>35086</v>
      </c>
      <c r="G12" s="164"/>
      <c r="H12" s="165"/>
    </row>
    <row r="13" spans="1:8" x14ac:dyDescent="0.2">
      <c r="A13" s="146"/>
      <c r="B13" s="151"/>
      <c r="C13" s="152"/>
      <c r="D13" s="153">
        <v>84397</v>
      </c>
      <c r="E13" s="154"/>
      <c r="F13" s="155">
        <v>71734</v>
      </c>
      <c r="G13" s="167"/>
      <c r="H13" s="157"/>
    </row>
    <row r="14" spans="1:8" x14ac:dyDescent="0.2">
      <c r="A14" s="158"/>
      <c r="B14" s="159"/>
      <c r="C14" s="160"/>
      <c r="D14" s="161">
        <v>36457</v>
      </c>
      <c r="E14" s="162"/>
      <c r="F14" s="163">
        <v>38713</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6.26</v>
      </c>
      <c r="C19" s="168">
        <f>ROUND(VALUE(SUBSTITUTE(実質収支比率等に係る経年分析!G$48,"▲","-")),2)</f>
        <v>6.49</v>
      </c>
      <c r="D19" s="168">
        <f>ROUND(VALUE(SUBSTITUTE(実質収支比率等に係る経年分析!H$48,"▲","-")),2)</f>
        <v>3.1</v>
      </c>
      <c r="E19" s="168">
        <f>ROUND(VALUE(SUBSTITUTE(実質収支比率等に係る経年分析!I$48,"▲","-")),2)</f>
        <v>11.41</v>
      </c>
      <c r="F19" s="168">
        <f>ROUND(VALUE(SUBSTITUTE(実質収支比率等に係る経年分析!J$48,"▲","-")),2)</f>
        <v>10.17</v>
      </c>
    </row>
    <row r="20" spans="1:11" x14ac:dyDescent="0.2">
      <c r="A20" s="168" t="s">
        <v>56</v>
      </c>
      <c r="B20" s="168">
        <f>ROUND(VALUE(SUBSTITUTE(実質収支比率等に係る経年分析!F$47,"▲","-")),2)</f>
        <v>20.5</v>
      </c>
      <c r="C20" s="168">
        <f>ROUND(VALUE(SUBSTITUTE(実質収支比率等に係る経年分析!G$47,"▲","-")),2)</f>
        <v>20.37</v>
      </c>
      <c r="D20" s="168">
        <f>ROUND(VALUE(SUBSTITUTE(実質収支比率等に係る経年分析!H$47,"▲","-")),2)</f>
        <v>21.17</v>
      </c>
      <c r="E20" s="168">
        <f>ROUND(VALUE(SUBSTITUTE(実質収支比率等に係る経年分析!I$47,"▲","-")),2)</f>
        <v>17.940000000000001</v>
      </c>
      <c r="F20" s="168">
        <f>ROUND(VALUE(SUBSTITUTE(実質収支比率等に係る経年分析!J$47,"▲","-")),2)</f>
        <v>20.72</v>
      </c>
    </row>
    <row r="21" spans="1:11" x14ac:dyDescent="0.2">
      <c r="A21" s="168" t="s">
        <v>57</v>
      </c>
      <c r="B21" s="168">
        <f>IF(ISNUMBER(VALUE(SUBSTITUTE(実質収支比率等に係る経年分析!F$49,"▲","-"))),ROUND(VALUE(SUBSTITUTE(実質収支比率等に係る経年分析!F$49,"▲","-")),2),NA())</f>
        <v>4.78</v>
      </c>
      <c r="C21" s="168">
        <f>IF(ISNUMBER(VALUE(SUBSTITUTE(実質収支比率等に係る経年分析!G$49,"▲","-"))),ROUND(VALUE(SUBSTITUTE(実質収支比率等に係る経年分析!G$49,"▲","-")),2),NA())</f>
        <v>0.51</v>
      </c>
      <c r="D21" s="168">
        <f>IF(ISNUMBER(VALUE(SUBSTITUTE(実質収支比率等に係る経年分析!H$49,"▲","-"))),ROUND(VALUE(SUBSTITUTE(実質収支比率等に係る経年分析!H$49,"▲","-")),2),NA())</f>
        <v>-2.12</v>
      </c>
      <c r="E21" s="168">
        <f>IF(ISNUMBER(VALUE(SUBSTITUTE(実質収支比率等に係る経年分析!I$49,"▲","-"))),ROUND(VALUE(SUBSTITUTE(実質収支比率等に係る経年分析!I$49,"▲","-")),2),NA())</f>
        <v>6.1</v>
      </c>
      <c r="F21" s="168">
        <f>IF(ISNUMBER(VALUE(SUBSTITUTE(実質収支比率等に係る経年分析!J$49,"▲","-"))),ROUND(VALUE(SUBSTITUTE(実質収支比率等に係る経年分析!J$49,"▲","-")),2),NA())</f>
        <v>1.01</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21.89</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8.82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国道34号用地先行取得事業特別会計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給湯事業特別会計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0.02</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0.02</v>
      </c>
    </row>
    <row r="32" spans="1:11" x14ac:dyDescent="0.2">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0.57999999999999996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0.57999999999999996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0.27</v>
      </c>
    </row>
    <row r="33" spans="1:16" x14ac:dyDescent="0.2">
      <c r="A33" s="169" t="str">
        <f>IF(連結実質赤字比率に係る赤字・黒字の構成分析!C$37="",NA(),連結実質赤字比率に係る赤字・黒字の構成分析!C$37)</f>
        <v>工業用水道事業会計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0.33</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1.1100000000000001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2.0499999999999998</v>
      </c>
    </row>
    <row r="35" spans="1:16" x14ac:dyDescent="0.2">
      <c r="A35" s="169" t="str">
        <f>IF(連結実質赤字比率に係る赤字・黒字の構成分析!C$35="",NA(),連結実質赤字比率に係る赤字・黒字の構成分析!C$35)</f>
        <v>競輪事業特別会計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4.3899999999999997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2.98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3.38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4.22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4.16</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6.24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6.49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3.09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10.17</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2439</v>
      </c>
      <c r="E42" s="170"/>
      <c r="F42" s="170"/>
      <c r="G42" s="170">
        <f>'実質公債費比率（分子）の構造'!L$52</f>
        <v>2564</v>
      </c>
      <c r="H42" s="170"/>
      <c r="I42" s="170"/>
      <c r="J42" s="170">
        <f>'実質公債費比率（分子）の構造'!M$52</f>
        <v>2571</v>
      </c>
      <c r="K42" s="170"/>
      <c r="L42" s="170"/>
      <c r="M42" s="170">
        <f>'実質公債費比率（分子）の構造'!N$52</f>
        <v>2569</v>
      </c>
      <c r="N42" s="170"/>
      <c r="O42" s="170"/>
      <c r="P42" s="170">
        <f>'実質公債費比率（分子）の構造'!O$52</f>
        <v>2617</v>
      </c>
    </row>
    <row r="43" spans="1:16" x14ac:dyDescent="0.2">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2">
      <c r="A45" s="170" t="s">
        <v>67</v>
      </c>
      <c r="B45" s="170">
        <f>'実質公債費比率（分子）の構造'!K$49</f>
        <v>132</v>
      </c>
      <c r="C45" s="170"/>
      <c r="D45" s="170"/>
      <c r="E45" s="170">
        <f>'実質公債費比率（分子）の構造'!L$49</f>
        <v>182</v>
      </c>
      <c r="F45" s="170"/>
      <c r="G45" s="170"/>
      <c r="H45" s="170">
        <f>'実質公債費比率（分子）の構造'!M$49</f>
        <v>174</v>
      </c>
      <c r="I45" s="170"/>
      <c r="J45" s="170"/>
      <c r="K45" s="170">
        <f>'実質公債費比率（分子）の構造'!N$49</f>
        <v>161</v>
      </c>
      <c r="L45" s="170"/>
      <c r="M45" s="170"/>
      <c r="N45" s="170">
        <f>'実質公債費比率（分子）の構造'!O$49</f>
        <v>191</v>
      </c>
      <c r="O45" s="170"/>
      <c r="P45" s="170"/>
    </row>
    <row r="46" spans="1:16" x14ac:dyDescent="0.2">
      <c r="A46" s="170" t="s">
        <v>68</v>
      </c>
      <c r="B46" s="170">
        <f>'実質公債費比率（分子）の構造'!K$48</f>
        <v>582</v>
      </c>
      <c r="C46" s="170"/>
      <c r="D46" s="170"/>
      <c r="E46" s="170">
        <f>'実質公債費比率（分子）の構造'!L$48</f>
        <v>571</v>
      </c>
      <c r="F46" s="170"/>
      <c r="G46" s="170"/>
      <c r="H46" s="170">
        <f>'実質公債費比率（分子）の構造'!M$48</f>
        <v>555</v>
      </c>
      <c r="I46" s="170"/>
      <c r="J46" s="170"/>
      <c r="K46" s="170">
        <f>'実質公債費比率（分子）の構造'!N$48</f>
        <v>554</v>
      </c>
      <c r="L46" s="170"/>
      <c r="M46" s="170"/>
      <c r="N46" s="170">
        <f>'実質公債費比率（分子）の構造'!O$48</f>
        <v>534</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2606</v>
      </c>
      <c r="C49" s="170"/>
      <c r="D49" s="170"/>
      <c r="E49" s="170">
        <f>'実質公債費比率（分子）の構造'!L$45</f>
        <v>2805</v>
      </c>
      <c r="F49" s="170"/>
      <c r="G49" s="170"/>
      <c r="H49" s="170">
        <f>'実質公債費比率（分子）の構造'!M$45</f>
        <v>2908</v>
      </c>
      <c r="I49" s="170"/>
      <c r="J49" s="170"/>
      <c r="K49" s="170">
        <f>'実質公債費比率（分子）の構造'!N$45</f>
        <v>2962</v>
      </c>
      <c r="L49" s="170"/>
      <c r="M49" s="170"/>
      <c r="N49" s="170">
        <f>'実質公債費比率（分子）の構造'!O$45</f>
        <v>3070</v>
      </c>
      <c r="O49" s="170"/>
      <c r="P49" s="170"/>
    </row>
    <row r="50" spans="1:16" x14ac:dyDescent="0.2">
      <c r="A50" s="170" t="s">
        <v>72</v>
      </c>
      <c r="B50" s="170" t="e">
        <f>NA()</f>
        <v>#N/A</v>
      </c>
      <c r="C50" s="170">
        <f>IF(ISNUMBER('実質公債費比率（分子）の構造'!K$53),'実質公債費比率（分子）の構造'!K$53,NA())</f>
        <v>881</v>
      </c>
      <c r="D50" s="170" t="e">
        <f>NA()</f>
        <v>#N/A</v>
      </c>
      <c r="E50" s="170" t="e">
        <f>NA()</f>
        <v>#N/A</v>
      </c>
      <c r="F50" s="170">
        <f>IF(ISNUMBER('実質公債費比率（分子）の構造'!L$53),'実質公債費比率（分子）の構造'!L$53,NA())</f>
        <v>994</v>
      </c>
      <c r="G50" s="170" t="e">
        <f>NA()</f>
        <v>#N/A</v>
      </c>
      <c r="H50" s="170" t="e">
        <f>NA()</f>
        <v>#N/A</v>
      </c>
      <c r="I50" s="170">
        <f>IF(ISNUMBER('実質公債費比率（分子）の構造'!M$53),'実質公債費比率（分子）の構造'!M$53,NA())</f>
        <v>1066</v>
      </c>
      <c r="J50" s="170" t="e">
        <f>NA()</f>
        <v>#N/A</v>
      </c>
      <c r="K50" s="170" t="e">
        <f>NA()</f>
        <v>#N/A</v>
      </c>
      <c r="L50" s="170">
        <f>IF(ISNUMBER('実質公債費比率（分子）の構造'!N$53),'実質公債費比率（分子）の構造'!N$53,NA())</f>
        <v>1108</v>
      </c>
      <c r="M50" s="170" t="e">
        <f>NA()</f>
        <v>#N/A</v>
      </c>
      <c r="N50" s="170" t="e">
        <f>NA()</f>
        <v>#N/A</v>
      </c>
      <c r="O50" s="170">
        <f>IF(ISNUMBER('実質公債費比率（分子）の構造'!O$53),'実質公債費比率（分子）の構造'!O$53,NA())</f>
        <v>1178</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26828</v>
      </c>
      <c r="E56" s="169"/>
      <c r="F56" s="169"/>
      <c r="G56" s="169">
        <f>'将来負担比率（分子）の構造'!J$52</f>
        <v>25304</v>
      </c>
      <c r="H56" s="169"/>
      <c r="I56" s="169"/>
      <c r="J56" s="169">
        <f>'将来負担比率（分子）の構造'!K$52</f>
        <v>24749</v>
      </c>
      <c r="K56" s="169"/>
      <c r="L56" s="169"/>
      <c r="M56" s="169">
        <f>'将来負担比率（分子）の構造'!L$52</f>
        <v>25235</v>
      </c>
      <c r="N56" s="169"/>
      <c r="O56" s="169"/>
      <c r="P56" s="169">
        <f>'将来負担比率（分子）の構造'!M$52</f>
        <v>23716</v>
      </c>
    </row>
    <row r="57" spans="1:16" x14ac:dyDescent="0.2">
      <c r="A57" s="169" t="s">
        <v>43</v>
      </c>
      <c r="B57" s="169"/>
      <c r="C57" s="169"/>
      <c r="D57" s="169">
        <f>'将来負担比率（分子）の構造'!I$51</f>
        <v>1219</v>
      </c>
      <c r="E57" s="169"/>
      <c r="F57" s="169"/>
      <c r="G57" s="169">
        <f>'将来負担比率（分子）の構造'!J$51</f>
        <v>1233</v>
      </c>
      <c r="H57" s="169"/>
      <c r="I57" s="169"/>
      <c r="J57" s="169">
        <f>'将来負担比率（分子）の構造'!K$51</f>
        <v>1753</v>
      </c>
      <c r="K57" s="169"/>
      <c r="L57" s="169"/>
      <c r="M57" s="169">
        <f>'将来負担比率（分子）の構造'!L$51</f>
        <v>1685</v>
      </c>
      <c r="N57" s="169"/>
      <c r="O57" s="169"/>
      <c r="P57" s="169">
        <f>'将来負担比率（分子）の構造'!M$51</f>
        <v>1833</v>
      </c>
    </row>
    <row r="58" spans="1:16" x14ac:dyDescent="0.2">
      <c r="A58" s="169" t="s">
        <v>42</v>
      </c>
      <c r="B58" s="169"/>
      <c r="C58" s="169"/>
      <c r="D58" s="169">
        <f>'将来負担比率（分子）の構造'!I$50</f>
        <v>11865</v>
      </c>
      <c r="E58" s="169"/>
      <c r="F58" s="169"/>
      <c r="G58" s="169">
        <f>'将来負担比率（分子）の構造'!J$50</f>
        <v>12159</v>
      </c>
      <c r="H58" s="169"/>
      <c r="I58" s="169"/>
      <c r="J58" s="169">
        <f>'将来負担比率（分子）の構造'!K$50</f>
        <v>13654</v>
      </c>
      <c r="K58" s="169"/>
      <c r="L58" s="169"/>
      <c r="M58" s="169">
        <f>'将来負担比率（分子）の構造'!L$50</f>
        <v>13191</v>
      </c>
      <c r="N58" s="169"/>
      <c r="O58" s="169"/>
      <c r="P58" s="169">
        <f>'将来負担比率（分子）の構造'!M$50</f>
        <v>13328</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2654</v>
      </c>
      <c r="C62" s="169"/>
      <c r="D62" s="169"/>
      <c r="E62" s="169">
        <f>'将来負担比率（分子）の構造'!J$45</f>
        <v>2701</v>
      </c>
      <c r="F62" s="169"/>
      <c r="G62" s="169"/>
      <c r="H62" s="169">
        <f>'将来負担比率（分子）の構造'!K$45</f>
        <v>2774</v>
      </c>
      <c r="I62" s="169"/>
      <c r="J62" s="169"/>
      <c r="K62" s="169">
        <f>'将来負担比率（分子）の構造'!L$45</f>
        <v>2850</v>
      </c>
      <c r="L62" s="169"/>
      <c r="M62" s="169"/>
      <c r="N62" s="169">
        <f>'将来負担比率（分子）の構造'!M$45</f>
        <v>2919</v>
      </c>
      <c r="O62" s="169"/>
      <c r="P62" s="169"/>
    </row>
    <row r="63" spans="1:16" x14ac:dyDescent="0.2">
      <c r="A63" s="169" t="s">
        <v>35</v>
      </c>
      <c r="B63" s="169">
        <f>'将来負担比率（分子）の構造'!I$44</f>
        <v>2322</v>
      </c>
      <c r="C63" s="169"/>
      <c r="D63" s="169"/>
      <c r="E63" s="169">
        <f>'将来負担比率（分子）の構造'!J$44</f>
        <v>2118</v>
      </c>
      <c r="F63" s="169"/>
      <c r="G63" s="169"/>
      <c r="H63" s="169">
        <f>'将来負担比率（分子）の構造'!K$44</f>
        <v>2577</v>
      </c>
      <c r="I63" s="169"/>
      <c r="J63" s="169"/>
      <c r="K63" s="169">
        <f>'将来負担比率（分子）の構造'!L$44</f>
        <v>2469</v>
      </c>
      <c r="L63" s="169"/>
      <c r="M63" s="169"/>
      <c r="N63" s="169">
        <f>'将来負担比率（分子）の構造'!M$44</f>
        <v>2009</v>
      </c>
      <c r="O63" s="169"/>
      <c r="P63" s="169"/>
    </row>
    <row r="64" spans="1:16" x14ac:dyDescent="0.2">
      <c r="A64" s="169" t="s">
        <v>34</v>
      </c>
      <c r="B64" s="169">
        <f>'将来負担比率（分子）の構造'!I$43</f>
        <v>7744</v>
      </c>
      <c r="C64" s="169"/>
      <c r="D64" s="169"/>
      <c r="E64" s="169">
        <f>'将来負担比率（分子）の構造'!J$43</f>
        <v>7931</v>
      </c>
      <c r="F64" s="169"/>
      <c r="G64" s="169"/>
      <c r="H64" s="169">
        <f>'将来負担比率（分子）の構造'!K$43</f>
        <v>7432</v>
      </c>
      <c r="I64" s="169"/>
      <c r="J64" s="169"/>
      <c r="K64" s="169">
        <f>'将来負担比率（分子）の構造'!L$43</f>
        <v>7502</v>
      </c>
      <c r="L64" s="169"/>
      <c r="M64" s="169"/>
      <c r="N64" s="169">
        <f>'将来負担比率（分子）の構造'!M$43</f>
        <v>7625</v>
      </c>
      <c r="O64" s="169"/>
      <c r="P64" s="169"/>
    </row>
    <row r="65" spans="1:16" x14ac:dyDescent="0.2">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32</v>
      </c>
      <c r="B66" s="169">
        <f>'将来負担比率（分子）の構造'!I$41</f>
        <v>29408</v>
      </c>
      <c r="C66" s="169"/>
      <c r="D66" s="169"/>
      <c r="E66" s="169">
        <f>'将来負担比率（分子）の構造'!J$41</f>
        <v>28685</v>
      </c>
      <c r="F66" s="169"/>
      <c r="G66" s="169"/>
      <c r="H66" s="169">
        <f>'将来負担比率（分子）の構造'!K$41</f>
        <v>28389</v>
      </c>
      <c r="I66" s="169"/>
      <c r="J66" s="169"/>
      <c r="K66" s="169">
        <f>'将来負担比率（分子）の構造'!L$41</f>
        <v>29386</v>
      </c>
      <c r="L66" s="169"/>
      <c r="M66" s="169"/>
      <c r="N66" s="169">
        <f>'将来負担比率（分子）の構造'!M$41</f>
        <v>28839</v>
      </c>
      <c r="O66" s="169"/>
      <c r="P66" s="169"/>
    </row>
    <row r="67" spans="1:16" x14ac:dyDescent="0.2">
      <c r="A67" s="169" t="s">
        <v>76</v>
      </c>
      <c r="B67" s="169" t="e">
        <f>NA()</f>
        <v>#N/A</v>
      </c>
      <c r="C67" s="169">
        <f>IF(ISNUMBER('将来負担比率（分子）の構造'!I$53), IF('将来負担比率（分子）の構造'!I$53 &lt; 0, 0, '将来負担比率（分子）の構造'!I$53), NA())</f>
        <v>2215</v>
      </c>
      <c r="D67" s="169" t="e">
        <f>NA()</f>
        <v>#N/A</v>
      </c>
      <c r="E67" s="169" t="e">
        <f>NA()</f>
        <v>#N/A</v>
      </c>
      <c r="F67" s="169">
        <f>IF(ISNUMBER('将来負担比率（分子）の構造'!J$53), IF('将来負担比率（分子）の構造'!J$53 &lt; 0, 0, '将来負担比率（分子）の構造'!J$53), NA())</f>
        <v>2739</v>
      </c>
      <c r="G67" s="169" t="e">
        <f>NA()</f>
        <v>#N/A</v>
      </c>
      <c r="H67" s="169" t="e">
        <f>NA()</f>
        <v>#N/A</v>
      </c>
      <c r="I67" s="169">
        <f>IF(ISNUMBER('将来負担比率（分子）の構造'!K$53), IF('将来負担比率（分子）の構造'!K$53 &lt; 0, 0, '将来負担比率（分子）の構造'!K$53), NA())</f>
        <v>1015</v>
      </c>
      <c r="J67" s="169" t="e">
        <f>NA()</f>
        <v>#N/A</v>
      </c>
      <c r="K67" s="169" t="e">
        <f>NA()</f>
        <v>#N/A</v>
      </c>
      <c r="L67" s="169">
        <f>IF(ISNUMBER('将来負担比率（分子）の構造'!L$53), IF('将来負担比率（分子）の構造'!L$53 &lt; 0, 0, '将来負担比率（分子）の構造'!L$53), NA())</f>
        <v>2097</v>
      </c>
      <c r="M67" s="169" t="e">
        <f>NA()</f>
        <v>#N/A</v>
      </c>
      <c r="N67" s="169" t="e">
        <f>NA()</f>
        <v>#N/A</v>
      </c>
      <c r="O67" s="169">
        <f>IF(ISNUMBER('将来負担比率（分子）の構造'!M$53), IF('将来負担比率（分子）の構造'!M$53 &lt; 0, 0, '将来負担比率（分子）の構造'!M$53), NA())</f>
        <v>2515</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2842</v>
      </c>
      <c r="C72" s="173">
        <f>基金残高に係る経年分析!G55</f>
        <v>2514</v>
      </c>
      <c r="D72" s="173">
        <f>基金残高に係る経年分析!H55</f>
        <v>2852</v>
      </c>
    </row>
    <row r="73" spans="1:16" x14ac:dyDescent="0.2">
      <c r="A73" s="172" t="s">
        <v>79</v>
      </c>
      <c r="B73" s="173">
        <f>基金残高に係る経年分析!F56</f>
        <v>881</v>
      </c>
      <c r="C73" s="173">
        <f>基金残高に係る経年分析!G56</f>
        <v>1088</v>
      </c>
      <c r="D73" s="173">
        <f>基金残高に係る経年分析!H56</f>
        <v>1095</v>
      </c>
    </row>
    <row r="74" spans="1:16" x14ac:dyDescent="0.2">
      <c r="A74" s="172" t="s">
        <v>80</v>
      </c>
      <c r="B74" s="173">
        <f>基金残高に係る経年分析!F57</f>
        <v>7516</v>
      </c>
      <c r="C74" s="173">
        <f>基金残高に係る経年分析!G57</f>
        <v>6268</v>
      </c>
      <c r="D74" s="173">
        <f>基金残高に係る経年分析!H57</f>
        <v>6206</v>
      </c>
    </row>
  </sheetData>
  <sheetProtection algorithmName="SHA-512" hashValue="Q0efnFdSVzlt3fmR5QxuFbvQYsUFFOrwBglPRBeyHqZPDKdk/fRaeZAFReESoI4ku6IxfuwRlJiZWcm6Jor4Qw==" saltValue="lQ5I99J5vUiSmwx3+Fi7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60" zoomScaleNormal="6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209</v>
      </c>
      <c r="DI1" s="590"/>
      <c r="DJ1" s="590"/>
      <c r="DK1" s="590"/>
      <c r="DL1" s="590"/>
      <c r="DM1" s="590"/>
      <c r="DN1" s="591"/>
      <c r="DO1" s="208"/>
      <c r="DP1" s="589" t="s">
        <v>210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215</v>
      </c>
      <c r="S4" s="593"/>
      <c r="T4" s="593"/>
      <c r="U4" s="593"/>
      <c r="V4" s="593"/>
      <c r="W4" s="593"/>
      <c r="X4" s="593"/>
      <c r="Y4" s="594"/>
      <c r="Z4" s="592" t="s">
        <v>216</v>
      </c>
      <c r="AA4" s="593"/>
      <c r="AB4" s="593"/>
      <c r="AC4" s="594"/>
      <c r="AD4" s="592" t="s">
        <v>217</v>
      </c>
      <c r="AE4" s="593"/>
      <c r="AF4" s="593"/>
      <c r="AG4" s="593"/>
      <c r="AH4" s="593"/>
      <c r="AI4" s="593"/>
      <c r="AJ4" s="593"/>
      <c r="AK4" s="594"/>
      <c r="AL4" s="592" t="s">
        <v>216</v>
      </c>
      <c r="AM4" s="593"/>
      <c r="AN4" s="593"/>
      <c r="AO4" s="594"/>
      <c r="AP4" s="595" t="s">
        <v>218</v>
      </c>
      <c r="AQ4" s="595"/>
      <c r="AR4" s="595"/>
      <c r="AS4" s="595"/>
      <c r="AT4" s="595"/>
      <c r="AU4" s="595"/>
      <c r="AV4" s="595"/>
      <c r="AW4" s="595"/>
      <c r="AX4" s="595"/>
      <c r="AY4" s="595"/>
      <c r="AZ4" s="595"/>
      <c r="BA4" s="595"/>
      <c r="BB4" s="595"/>
      <c r="BC4" s="595"/>
      <c r="BD4" s="595"/>
      <c r="BE4" s="595"/>
      <c r="BF4" s="595"/>
      <c r="BG4" s="595" t="s">
        <v>219</v>
      </c>
      <c r="BH4" s="595"/>
      <c r="BI4" s="595"/>
      <c r="BJ4" s="595"/>
      <c r="BK4" s="595"/>
      <c r="BL4" s="595"/>
      <c r="BM4" s="595"/>
      <c r="BN4" s="595"/>
      <c r="BO4" s="595" t="s">
        <v>216</v>
      </c>
      <c r="BP4" s="595"/>
      <c r="BQ4" s="595"/>
      <c r="BR4" s="595"/>
      <c r="BS4" s="595" t="s">
        <v>220</v>
      </c>
      <c r="BT4" s="595"/>
      <c r="BU4" s="595"/>
      <c r="BV4" s="595"/>
      <c r="BW4" s="595"/>
      <c r="BX4" s="595"/>
      <c r="BY4" s="595"/>
      <c r="BZ4" s="595"/>
      <c r="CA4" s="595"/>
      <c r="CB4" s="595"/>
      <c r="CD4" s="592" t="s">
        <v>221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222</v>
      </c>
      <c r="C5" s="597"/>
      <c r="D5" s="597"/>
      <c r="E5" s="597"/>
      <c r="F5" s="597"/>
      <c r="G5" s="597"/>
      <c r="H5" s="597"/>
      <c r="I5" s="597"/>
      <c r="J5" s="597"/>
      <c r="K5" s="597"/>
      <c r="L5" s="597"/>
      <c r="M5" s="597"/>
      <c r="N5" s="597"/>
      <c r="O5" s="597"/>
      <c r="P5" s="597"/>
      <c r="Q5" s="598"/>
      <c r="R5" s="599">
        <v>5966480</v>
      </c>
      <c r="S5" s="600"/>
      <c r="T5" s="600"/>
      <c r="U5" s="600"/>
      <c r="V5" s="600"/>
      <c r="W5" s="600"/>
      <c r="X5" s="600"/>
      <c r="Y5" s="601"/>
      <c r="Z5" s="602">
        <v>18.899999999999999</v>
      </c>
      <c r="AA5" s="602"/>
      <c r="AB5" s="602"/>
      <c r="AC5" s="602"/>
      <c r="AD5" s="603">
        <v>5966480</v>
      </c>
      <c r="AE5" s="603"/>
      <c r="AF5" s="603"/>
      <c r="AG5" s="603"/>
      <c r="AH5" s="603"/>
      <c r="AI5" s="603"/>
      <c r="AJ5" s="603"/>
      <c r="AK5" s="603"/>
      <c r="AL5" s="604">
        <v>43</v>
      </c>
      <c r="AM5" s="605"/>
      <c r="AN5" s="605"/>
      <c r="AO5" s="606"/>
      <c r="AP5" s="596" t="s">
        <v>223</v>
      </c>
      <c r="AQ5" s="597"/>
      <c r="AR5" s="597"/>
      <c r="AS5" s="597"/>
      <c r="AT5" s="597"/>
      <c r="AU5" s="597"/>
      <c r="AV5" s="597"/>
      <c r="AW5" s="597"/>
      <c r="AX5" s="597"/>
      <c r="AY5" s="597"/>
      <c r="AZ5" s="597"/>
      <c r="BA5" s="597"/>
      <c r="BB5" s="597"/>
      <c r="BC5" s="597"/>
      <c r="BD5" s="597"/>
      <c r="BE5" s="597"/>
      <c r="BF5" s="598"/>
      <c r="BG5" s="610">
        <v>5946086</v>
      </c>
      <c r="BH5" s="611"/>
      <c r="BI5" s="611"/>
      <c r="BJ5" s="611"/>
      <c r="BK5" s="611"/>
      <c r="BL5" s="611"/>
      <c r="BM5" s="611"/>
      <c r="BN5" s="612"/>
      <c r="BO5" s="613">
        <v>99.7</v>
      </c>
      <c r="BP5" s="613"/>
      <c r="BQ5" s="613"/>
      <c r="BR5" s="613"/>
      <c r="BS5" s="614">
        <v>231809</v>
      </c>
      <c r="BT5" s="614"/>
      <c r="BU5" s="614"/>
      <c r="BV5" s="614"/>
      <c r="BW5" s="614"/>
      <c r="BX5" s="614"/>
      <c r="BY5" s="614"/>
      <c r="BZ5" s="614"/>
      <c r="CA5" s="614"/>
      <c r="CB5" s="618"/>
      <c r="CD5" s="592" t="s">
        <v>218</v>
      </c>
      <c r="CE5" s="593"/>
      <c r="CF5" s="593"/>
      <c r="CG5" s="593"/>
      <c r="CH5" s="593"/>
      <c r="CI5" s="593"/>
      <c r="CJ5" s="593"/>
      <c r="CK5" s="593"/>
      <c r="CL5" s="593"/>
      <c r="CM5" s="593"/>
      <c r="CN5" s="593"/>
      <c r="CO5" s="593"/>
      <c r="CP5" s="593"/>
      <c r="CQ5" s="594"/>
      <c r="CR5" s="592" t="s">
        <v>224</v>
      </c>
      <c r="CS5" s="593"/>
      <c r="CT5" s="593"/>
      <c r="CU5" s="593"/>
      <c r="CV5" s="593"/>
      <c r="CW5" s="593"/>
      <c r="CX5" s="593"/>
      <c r="CY5" s="594"/>
      <c r="CZ5" s="592" t="s">
        <v>216</v>
      </c>
      <c r="DA5" s="593"/>
      <c r="DB5" s="593"/>
      <c r="DC5" s="594"/>
      <c r="DD5" s="592" t="s">
        <v>225</v>
      </c>
      <c r="DE5" s="593"/>
      <c r="DF5" s="593"/>
      <c r="DG5" s="593"/>
      <c r="DH5" s="593"/>
      <c r="DI5" s="593"/>
      <c r="DJ5" s="593"/>
      <c r="DK5" s="593"/>
      <c r="DL5" s="593"/>
      <c r="DM5" s="593"/>
      <c r="DN5" s="593"/>
      <c r="DO5" s="593"/>
      <c r="DP5" s="594"/>
      <c r="DQ5" s="592" t="s">
        <v>226</v>
      </c>
      <c r="DR5" s="593"/>
      <c r="DS5" s="593"/>
      <c r="DT5" s="593"/>
      <c r="DU5" s="593"/>
      <c r="DV5" s="593"/>
      <c r="DW5" s="593"/>
      <c r="DX5" s="593"/>
      <c r="DY5" s="593"/>
      <c r="DZ5" s="593"/>
      <c r="EA5" s="593"/>
      <c r="EB5" s="593"/>
      <c r="EC5" s="594"/>
    </row>
    <row r="6" spans="2:143" ht="11.25" customHeight="1" x14ac:dyDescent="0.2">
      <c r="B6" s="607" t="s">
        <v>227</v>
      </c>
      <c r="C6" s="608"/>
      <c r="D6" s="608"/>
      <c r="E6" s="608"/>
      <c r="F6" s="608"/>
      <c r="G6" s="608"/>
      <c r="H6" s="608"/>
      <c r="I6" s="608"/>
      <c r="J6" s="608"/>
      <c r="K6" s="608"/>
      <c r="L6" s="608"/>
      <c r="M6" s="608"/>
      <c r="N6" s="608"/>
      <c r="O6" s="608"/>
      <c r="P6" s="608"/>
      <c r="Q6" s="609"/>
      <c r="R6" s="610">
        <v>235876</v>
      </c>
      <c r="S6" s="611"/>
      <c r="T6" s="611"/>
      <c r="U6" s="611"/>
      <c r="V6" s="611"/>
      <c r="W6" s="611"/>
      <c r="X6" s="611"/>
      <c r="Y6" s="612"/>
      <c r="Z6" s="613">
        <v>0.7</v>
      </c>
      <c r="AA6" s="613"/>
      <c r="AB6" s="613"/>
      <c r="AC6" s="613"/>
      <c r="AD6" s="614">
        <v>235876</v>
      </c>
      <c r="AE6" s="614"/>
      <c r="AF6" s="614"/>
      <c r="AG6" s="614"/>
      <c r="AH6" s="614"/>
      <c r="AI6" s="614"/>
      <c r="AJ6" s="614"/>
      <c r="AK6" s="614"/>
      <c r="AL6" s="615">
        <v>1.7</v>
      </c>
      <c r="AM6" s="616"/>
      <c r="AN6" s="616"/>
      <c r="AO6" s="617"/>
      <c r="AP6" s="607" t="s">
        <v>228</v>
      </c>
      <c r="AQ6" s="608"/>
      <c r="AR6" s="608"/>
      <c r="AS6" s="608"/>
      <c r="AT6" s="608"/>
      <c r="AU6" s="608"/>
      <c r="AV6" s="608"/>
      <c r="AW6" s="608"/>
      <c r="AX6" s="608"/>
      <c r="AY6" s="608"/>
      <c r="AZ6" s="608"/>
      <c r="BA6" s="608"/>
      <c r="BB6" s="608"/>
      <c r="BC6" s="608"/>
      <c r="BD6" s="608"/>
      <c r="BE6" s="608"/>
      <c r="BF6" s="609"/>
      <c r="BG6" s="610">
        <v>5946086</v>
      </c>
      <c r="BH6" s="611"/>
      <c r="BI6" s="611"/>
      <c r="BJ6" s="611"/>
      <c r="BK6" s="611"/>
      <c r="BL6" s="611"/>
      <c r="BM6" s="611"/>
      <c r="BN6" s="612"/>
      <c r="BO6" s="613">
        <v>99.7</v>
      </c>
      <c r="BP6" s="613"/>
      <c r="BQ6" s="613"/>
      <c r="BR6" s="613"/>
      <c r="BS6" s="614">
        <v>231809</v>
      </c>
      <c r="BT6" s="614"/>
      <c r="BU6" s="614"/>
      <c r="BV6" s="614"/>
      <c r="BW6" s="614"/>
      <c r="BX6" s="614"/>
      <c r="BY6" s="614"/>
      <c r="BZ6" s="614"/>
      <c r="CA6" s="614"/>
      <c r="CB6" s="618"/>
      <c r="CD6" s="596" t="s">
        <v>229</v>
      </c>
      <c r="CE6" s="597"/>
      <c r="CF6" s="597"/>
      <c r="CG6" s="597"/>
      <c r="CH6" s="597"/>
      <c r="CI6" s="597"/>
      <c r="CJ6" s="597"/>
      <c r="CK6" s="597"/>
      <c r="CL6" s="597"/>
      <c r="CM6" s="597"/>
      <c r="CN6" s="597"/>
      <c r="CO6" s="597"/>
      <c r="CP6" s="597"/>
      <c r="CQ6" s="598"/>
      <c r="CR6" s="610">
        <v>213904</v>
      </c>
      <c r="CS6" s="611"/>
      <c r="CT6" s="611"/>
      <c r="CU6" s="611"/>
      <c r="CV6" s="611"/>
      <c r="CW6" s="611"/>
      <c r="CX6" s="611"/>
      <c r="CY6" s="612"/>
      <c r="CZ6" s="604">
        <v>0.7</v>
      </c>
      <c r="DA6" s="605"/>
      <c r="DB6" s="605"/>
      <c r="DC6" s="621"/>
      <c r="DD6" s="619" t="s">
        <v>230</v>
      </c>
      <c r="DE6" s="611"/>
      <c r="DF6" s="611"/>
      <c r="DG6" s="611"/>
      <c r="DH6" s="611"/>
      <c r="DI6" s="611"/>
      <c r="DJ6" s="611"/>
      <c r="DK6" s="611"/>
      <c r="DL6" s="611"/>
      <c r="DM6" s="611"/>
      <c r="DN6" s="611"/>
      <c r="DO6" s="611"/>
      <c r="DP6" s="612"/>
      <c r="DQ6" s="619">
        <v>213793</v>
      </c>
      <c r="DR6" s="611"/>
      <c r="DS6" s="611"/>
      <c r="DT6" s="611"/>
      <c r="DU6" s="611"/>
      <c r="DV6" s="611"/>
      <c r="DW6" s="611"/>
      <c r="DX6" s="611"/>
      <c r="DY6" s="611"/>
      <c r="DZ6" s="611"/>
      <c r="EA6" s="611"/>
      <c r="EB6" s="611"/>
      <c r="EC6" s="620"/>
    </row>
    <row r="7" spans="2:143" ht="11.25" customHeight="1" x14ac:dyDescent="0.2">
      <c r="B7" s="607" t="s">
        <v>231</v>
      </c>
      <c r="C7" s="608"/>
      <c r="D7" s="608"/>
      <c r="E7" s="608"/>
      <c r="F7" s="608"/>
      <c r="G7" s="608"/>
      <c r="H7" s="608"/>
      <c r="I7" s="608"/>
      <c r="J7" s="608"/>
      <c r="K7" s="608"/>
      <c r="L7" s="608"/>
      <c r="M7" s="608"/>
      <c r="N7" s="608"/>
      <c r="O7" s="608"/>
      <c r="P7" s="608"/>
      <c r="Q7" s="609"/>
      <c r="R7" s="610">
        <v>2099</v>
      </c>
      <c r="S7" s="611"/>
      <c r="T7" s="611"/>
      <c r="U7" s="611"/>
      <c r="V7" s="611"/>
      <c r="W7" s="611"/>
      <c r="X7" s="611"/>
      <c r="Y7" s="612"/>
      <c r="Z7" s="613">
        <v>0</v>
      </c>
      <c r="AA7" s="613"/>
      <c r="AB7" s="613"/>
      <c r="AC7" s="613"/>
      <c r="AD7" s="614">
        <v>2099</v>
      </c>
      <c r="AE7" s="614"/>
      <c r="AF7" s="614"/>
      <c r="AG7" s="614"/>
      <c r="AH7" s="614"/>
      <c r="AI7" s="614"/>
      <c r="AJ7" s="614"/>
      <c r="AK7" s="614"/>
      <c r="AL7" s="615">
        <v>0</v>
      </c>
      <c r="AM7" s="616"/>
      <c r="AN7" s="616"/>
      <c r="AO7" s="617"/>
      <c r="AP7" s="607" t="s">
        <v>232</v>
      </c>
      <c r="AQ7" s="608"/>
      <c r="AR7" s="608"/>
      <c r="AS7" s="608"/>
      <c r="AT7" s="608"/>
      <c r="AU7" s="608"/>
      <c r="AV7" s="608"/>
      <c r="AW7" s="608"/>
      <c r="AX7" s="608"/>
      <c r="AY7" s="608"/>
      <c r="AZ7" s="608"/>
      <c r="BA7" s="608"/>
      <c r="BB7" s="608"/>
      <c r="BC7" s="608"/>
      <c r="BD7" s="608"/>
      <c r="BE7" s="608"/>
      <c r="BF7" s="609"/>
      <c r="BG7" s="610">
        <v>2375666</v>
      </c>
      <c r="BH7" s="611"/>
      <c r="BI7" s="611"/>
      <c r="BJ7" s="611"/>
      <c r="BK7" s="611"/>
      <c r="BL7" s="611"/>
      <c r="BM7" s="611"/>
      <c r="BN7" s="612"/>
      <c r="BO7" s="613">
        <v>39.799999999999997</v>
      </c>
      <c r="BP7" s="613"/>
      <c r="BQ7" s="613"/>
      <c r="BR7" s="613"/>
      <c r="BS7" s="614">
        <v>73737</v>
      </c>
      <c r="BT7" s="614"/>
      <c r="BU7" s="614"/>
      <c r="BV7" s="614"/>
      <c r="BW7" s="614"/>
      <c r="BX7" s="614"/>
      <c r="BY7" s="614"/>
      <c r="BZ7" s="614"/>
      <c r="CA7" s="614"/>
      <c r="CB7" s="618"/>
      <c r="CD7" s="607" t="s">
        <v>233</v>
      </c>
      <c r="CE7" s="608"/>
      <c r="CF7" s="608"/>
      <c r="CG7" s="608"/>
      <c r="CH7" s="608"/>
      <c r="CI7" s="608"/>
      <c r="CJ7" s="608"/>
      <c r="CK7" s="608"/>
      <c r="CL7" s="608"/>
      <c r="CM7" s="608"/>
      <c r="CN7" s="608"/>
      <c r="CO7" s="608"/>
      <c r="CP7" s="608"/>
      <c r="CQ7" s="609"/>
      <c r="CR7" s="610">
        <v>3152305</v>
      </c>
      <c r="CS7" s="611"/>
      <c r="CT7" s="611"/>
      <c r="CU7" s="611"/>
      <c r="CV7" s="611"/>
      <c r="CW7" s="611"/>
      <c r="CX7" s="611"/>
      <c r="CY7" s="612"/>
      <c r="CZ7" s="613">
        <v>10.5</v>
      </c>
      <c r="DA7" s="613"/>
      <c r="DB7" s="613"/>
      <c r="DC7" s="613"/>
      <c r="DD7" s="619">
        <v>82510</v>
      </c>
      <c r="DE7" s="611"/>
      <c r="DF7" s="611"/>
      <c r="DG7" s="611"/>
      <c r="DH7" s="611"/>
      <c r="DI7" s="611"/>
      <c r="DJ7" s="611"/>
      <c r="DK7" s="611"/>
      <c r="DL7" s="611"/>
      <c r="DM7" s="611"/>
      <c r="DN7" s="611"/>
      <c r="DO7" s="611"/>
      <c r="DP7" s="612"/>
      <c r="DQ7" s="619">
        <v>2478830</v>
      </c>
      <c r="DR7" s="611"/>
      <c r="DS7" s="611"/>
      <c r="DT7" s="611"/>
      <c r="DU7" s="611"/>
      <c r="DV7" s="611"/>
      <c r="DW7" s="611"/>
      <c r="DX7" s="611"/>
      <c r="DY7" s="611"/>
      <c r="DZ7" s="611"/>
      <c r="EA7" s="611"/>
      <c r="EB7" s="611"/>
      <c r="EC7" s="620"/>
    </row>
    <row r="8" spans="2:143" ht="11.25" customHeight="1" x14ac:dyDescent="0.2">
      <c r="B8" s="607" t="s">
        <v>234</v>
      </c>
      <c r="C8" s="608"/>
      <c r="D8" s="608"/>
      <c r="E8" s="608"/>
      <c r="F8" s="608"/>
      <c r="G8" s="608"/>
      <c r="H8" s="608"/>
      <c r="I8" s="608"/>
      <c r="J8" s="608"/>
      <c r="K8" s="608"/>
      <c r="L8" s="608"/>
      <c r="M8" s="608"/>
      <c r="N8" s="608"/>
      <c r="O8" s="608"/>
      <c r="P8" s="608"/>
      <c r="Q8" s="609"/>
      <c r="R8" s="610">
        <v>16916</v>
      </c>
      <c r="S8" s="611"/>
      <c r="T8" s="611"/>
      <c r="U8" s="611"/>
      <c r="V8" s="611"/>
      <c r="W8" s="611"/>
      <c r="X8" s="611"/>
      <c r="Y8" s="612"/>
      <c r="Z8" s="613">
        <v>0.1</v>
      </c>
      <c r="AA8" s="613"/>
      <c r="AB8" s="613"/>
      <c r="AC8" s="613"/>
      <c r="AD8" s="614">
        <v>16916</v>
      </c>
      <c r="AE8" s="614"/>
      <c r="AF8" s="614"/>
      <c r="AG8" s="614"/>
      <c r="AH8" s="614"/>
      <c r="AI8" s="614"/>
      <c r="AJ8" s="614"/>
      <c r="AK8" s="614"/>
      <c r="AL8" s="615">
        <v>0.1</v>
      </c>
      <c r="AM8" s="616"/>
      <c r="AN8" s="616"/>
      <c r="AO8" s="617"/>
      <c r="AP8" s="607" t="s">
        <v>235</v>
      </c>
      <c r="AQ8" s="608"/>
      <c r="AR8" s="608"/>
      <c r="AS8" s="608"/>
      <c r="AT8" s="608"/>
      <c r="AU8" s="608"/>
      <c r="AV8" s="608"/>
      <c r="AW8" s="608"/>
      <c r="AX8" s="608"/>
      <c r="AY8" s="608"/>
      <c r="AZ8" s="608"/>
      <c r="BA8" s="608"/>
      <c r="BB8" s="608"/>
      <c r="BC8" s="608"/>
      <c r="BD8" s="608"/>
      <c r="BE8" s="608"/>
      <c r="BF8" s="609"/>
      <c r="BG8" s="610">
        <v>84077</v>
      </c>
      <c r="BH8" s="611"/>
      <c r="BI8" s="611"/>
      <c r="BJ8" s="611"/>
      <c r="BK8" s="611"/>
      <c r="BL8" s="611"/>
      <c r="BM8" s="611"/>
      <c r="BN8" s="612"/>
      <c r="BO8" s="613">
        <v>1.4</v>
      </c>
      <c r="BP8" s="613"/>
      <c r="BQ8" s="613"/>
      <c r="BR8" s="613"/>
      <c r="BS8" s="614" t="s">
        <v>128</v>
      </c>
      <c r="BT8" s="614"/>
      <c r="BU8" s="614"/>
      <c r="BV8" s="614"/>
      <c r="BW8" s="614"/>
      <c r="BX8" s="614"/>
      <c r="BY8" s="614"/>
      <c r="BZ8" s="614"/>
      <c r="CA8" s="614"/>
      <c r="CB8" s="618"/>
      <c r="CD8" s="607" t="s">
        <v>236</v>
      </c>
      <c r="CE8" s="608"/>
      <c r="CF8" s="608"/>
      <c r="CG8" s="608"/>
      <c r="CH8" s="608"/>
      <c r="CI8" s="608"/>
      <c r="CJ8" s="608"/>
      <c r="CK8" s="608"/>
      <c r="CL8" s="608"/>
      <c r="CM8" s="608"/>
      <c r="CN8" s="608"/>
      <c r="CO8" s="608"/>
      <c r="CP8" s="608"/>
      <c r="CQ8" s="609"/>
      <c r="CR8" s="610">
        <v>9639743</v>
      </c>
      <c r="CS8" s="611"/>
      <c r="CT8" s="611"/>
      <c r="CU8" s="611"/>
      <c r="CV8" s="611"/>
      <c r="CW8" s="611"/>
      <c r="CX8" s="611"/>
      <c r="CY8" s="612"/>
      <c r="CZ8" s="613">
        <v>32.299999999999997</v>
      </c>
      <c r="DA8" s="613"/>
      <c r="DB8" s="613"/>
      <c r="DC8" s="613"/>
      <c r="DD8" s="619">
        <v>11067</v>
      </c>
      <c r="DE8" s="611"/>
      <c r="DF8" s="611"/>
      <c r="DG8" s="611"/>
      <c r="DH8" s="611"/>
      <c r="DI8" s="611"/>
      <c r="DJ8" s="611"/>
      <c r="DK8" s="611"/>
      <c r="DL8" s="611"/>
      <c r="DM8" s="611"/>
      <c r="DN8" s="611"/>
      <c r="DO8" s="611"/>
      <c r="DP8" s="612"/>
      <c r="DQ8" s="619">
        <v>4056081</v>
      </c>
      <c r="DR8" s="611"/>
      <c r="DS8" s="611"/>
      <c r="DT8" s="611"/>
      <c r="DU8" s="611"/>
      <c r="DV8" s="611"/>
      <c r="DW8" s="611"/>
      <c r="DX8" s="611"/>
      <c r="DY8" s="611"/>
      <c r="DZ8" s="611"/>
      <c r="EA8" s="611"/>
      <c r="EB8" s="611"/>
      <c r="EC8" s="620"/>
    </row>
    <row r="9" spans="2:143" ht="11.25" customHeight="1" x14ac:dyDescent="0.2">
      <c r="B9" s="607" t="s">
        <v>237</v>
      </c>
      <c r="C9" s="608"/>
      <c r="D9" s="608"/>
      <c r="E9" s="608"/>
      <c r="F9" s="608"/>
      <c r="G9" s="608"/>
      <c r="H9" s="608"/>
      <c r="I9" s="608"/>
      <c r="J9" s="608"/>
      <c r="K9" s="608"/>
      <c r="L9" s="608"/>
      <c r="M9" s="608"/>
      <c r="N9" s="608"/>
      <c r="O9" s="608"/>
      <c r="P9" s="608"/>
      <c r="Q9" s="609"/>
      <c r="R9" s="610">
        <v>14482</v>
      </c>
      <c r="S9" s="611"/>
      <c r="T9" s="611"/>
      <c r="U9" s="611"/>
      <c r="V9" s="611"/>
      <c r="W9" s="611"/>
      <c r="X9" s="611"/>
      <c r="Y9" s="612"/>
      <c r="Z9" s="613">
        <v>0</v>
      </c>
      <c r="AA9" s="613"/>
      <c r="AB9" s="613"/>
      <c r="AC9" s="613"/>
      <c r="AD9" s="614">
        <v>14482</v>
      </c>
      <c r="AE9" s="614"/>
      <c r="AF9" s="614"/>
      <c r="AG9" s="614"/>
      <c r="AH9" s="614"/>
      <c r="AI9" s="614"/>
      <c r="AJ9" s="614"/>
      <c r="AK9" s="614"/>
      <c r="AL9" s="615">
        <v>0.1</v>
      </c>
      <c r="AM9" s="616"/>
      <c r="AN9" s="616"/>
      <c r="AO9" s="617"/>
      <c r="AP9" s="607" t="s">
        <v>238</v>
      </c>
      <c r="AQ9" s="608"/>
      <c r="AR9" s="608"/>
      <c r="AS9" s="608"/>
      <c r="AT9" s="608"/>
      <c r="AU9" s="608"/>
      <c r="AV9" s="608"/>
      <c r="AW9" s="608"/>
      <c r="AX9" s="608"/>
      <c r="AY9" s="608"/>
      <c r="AZ9" s="608"/>
      <c r="BA9" s="608"/>
      <c r="BB9" s="608"/>
      <c r="BC9" s="608"/>
      <c r="BD9" s="608"/>
      <c r="BE9" s="608"/>
      <c r="BF9" s="609"/>
      <c r="BG9" s="610">
        <v>1877003</v>
      </c>
      <c r="BH9" s="611"/>
      <c r="BI9" s="611"/>
      <c r="BJ9" s="611"/>
      <c r="BK9" s="611"/>
      <c r="BL9" s="611"/>
      <c r="BM9" s="611"/>
      <c r="BN9" s="612"/>
      <c r="BO9" s="613">
        <v>31.5</v>
      </c>
      <c r="BP9" s="613"/>
      <c r="BQ9" s="613"/>
      <c r="BR9" s="613"/>
      <c r="BS9" s="614" t="s">
        <v>128</v>
      </c>
      <c r="BT9" s="614"/>
      <c r="BU9" s="614"/>
      <c r="BV9" s="614"/>
      <c r="BW9" s="614"/>
      <c r="BX9" s="614"/>
      <c r="BY9" s="614"/>
      <c r="BZ9" s="614"/>
      <c r="CA9" s="614"/>
      <c r="CB9" s="618"/>
      <c r="CD9" s="607" t="s">
        <v>239</v>
      </c>
      <c r="CE9" s="608"/>
      <c r="CF9" s="608"/>
      <c r="CG9" s="608"/>
      <c r="CH9" s="608"/>
      <c r="CI9" s="608"/>
      <c r="CJ9" s="608"/>
      <c r="CK9" s="608"/>
      <c r="CL9" s="608"/>
      <c r="CM9" s="608"/>
      <c r="CN9" s="608"/>
      <c r="CO9" s="608"/>
      <c r="CP9" s="608"/>
      <c r="CQ9" s="609"/>
      <c r="CR9" s="610">
        <v>2156028</v>
      </c>
      <c r="CS9" s="611"/>
      <c r="CT9" s="611"/>
      <c r="CU9" s="611"/>
      <c r="CV9" s="611"/>
      <c r="CW9" s="611"/>
      <c r="CX9" s="611"/>
      <c r="CY9" s="612"/>
      <c r="CZ9" s="613">
        <v>7.2</v>
      </c>
      <c r="DA9" s="613"/>
      <c r="DB9" s="613"/>
      <c r="DC9" s="613"/>
      <c r="DD9" s="619">
        <v>28229</v>
      </c>
      <c r="DE9" s="611"/>
      <c r="DF9" s="611"/>
      <c r="DG9" s="611"/>
      <c r="DH9" s="611"/>
      <c r="DI9" s="611"/>
      <c r="DJ9" s="611"/>
      <c r="DK9" s="611"/>
      <c r="DL9" s="611"/>
      <c r="DM9" s="611"/>
      <c r="DN9" s="611"/>
      <c r="DO9" s="611"/>
      <c r="DP9" s="612"/>
      <c r="DQ9" s="619">
        <v>1498822</v>
      </c>
      <c r="DR9" s="611"/>
      <c r="DS9" s="611"/>
      <c r="DT9" s="611"/>
      <c r="DU9" s="611"/>
      <c r="DV9" s="611"/>
      <c r="DW9" s="611"/>
      <c r="DX9" s="611"/>
      <c r="DY9" s="611"/>
      <c r="DZ9" s="611"/>
      <c r="EA9" s="611"/>
      <c r="EB9" s="611"/>
      <c r="EC9" s="620"/>
    </row>
    <row r="10" spans="2:143" ht="11.25" customHeight="1" x14ac:dyDescent="0.2">
      <c r="B10" s="607" t="s">
        <v>240</v>
      </c>
      <c r="C10" s="608"/>
      <c r="D10" s="608"/>
      <c r="E10" s="608"/>
      <c r="F10" s="608"/>
      <c r="G10" s="608"/>
      <c r="H10" s="608"/>
      <c r="I10" s="608"/>
      <c r="J10" s="608"/>
      <c r="K10" s="608"/>
      <c r="L10" s="608"/>
      <c r="M10" s="608"/>
      <c r="N10" s="608"/>
      <c r="O10" s="608"/>
      <c r="P10" s="608"/>
      <c r="Q10" s="609"/>
      <c r="R10" s="610" t="s">
        <v>128</v>
      </c>
      <c r="S10" s="611"/>
      <c r="T10" s="611"/>
      <c r="U10" s="611"/>
      <c r="V10" s="611"/>
      <c r="W10" s="611"/>
      <c r="X10" s="611"/>
      <c r="Y10" s="612"/>
      <c r="Z10" s="613" t="s">
        <v>128</v>
      </c>
      <c r="AA10" s="613"/>
      <c r="AB10" s="613"/>
      <c r="AC10" s="613"/>
      <c r="AD10" s="614" t="s">
        <v>230</v>
      </c>
      <c r="AE10" s="614"/>
      <c r="AF10" s="614"/>
      <c r="AG10" s="614"/>
      <c r="AH10" s="614"/>
      <c r="AI10" s="614"/>
      <c r="AJ10" s="614"/>
      <c r="AK10" s="614"/>
      <c r="AL10" s="615" t="s">
        <v>230</v>
      </c>
      <c r="AM10" s="616"/>
      <c r="AN10" s="616"/>
      <c r="AO10" s="617"/>
      <c r="AP10" s="607" t="s">
        <v>241</v>
      </c>
      <c r="AQ10" s="608"/>
      <c r="AR10" s="608"/>
      <c r="AS10" s="608"/>
      <c r="AT10" s="608"/>
      <c r="AU10" s="608"/>
      <c r="AV10" s="608"/>
      <c r="AW10" s="608"/>
      <c r="AX10" s="608"/>
      <c r="AY10" s="608"/>
      <c r="AZ10" s="608"/>
      <c r="BA10" s="608"/>
      <c r="BB10" s="608"/>
      <c r="BC10" s="608"/>
      <c r="BD10" s="608"/>
      <c r="BE10" s="608"/>
      <c r="BF10" s="609"/>
      <c r="BG10" s="610">
        <v>156307</v>
      </c>
      <c r="BH10" s="611"/>
      <c r="BI10" s="611"/>
      <c r="BJ10" s="611"/>
      <c r="BK10" s="611"/>
      <c r="BL10" s="611"/>
      <c r="BM10" s="611"/>
      <c r="BN10" s="612"/>
      <c r="BO10" s="613">
        <v>2.6</v>
      </c>
      <c r="BP10" s="613"/>
      <c r="BQ10" s="613"/>
      <c r="BR10" s="613"/>
      <c r="BS10" s="614" t="s">
        <v>230</v>
      </c>
      <c r="BT10" s="614"/>
      <c r="BU10" s="614"/>
      <c r="BV10" s="614"/>
      <c r="BW10" s="614"/>
      <c r="BX10" s="614"/>
      <c r="BY10" s="614"/>
      <c r="BZ10" s="614"/>
      <c r="CA10" s="614"/>
      <c r="CB10" s="618"/>
      <c r="CD10" s="607" t="s">
        <v>242</v>
      </c>
      <c r="CE10" s="608"/>
      <c r="CF10" s="608"/>
      <c r="CG10" s="608"/>
      <c r="CH10" s="608"/>
      <c r="CI10" s="608"/>
      <c r="CJ10" s="608"/>
      <c r="CK10" s="608"/>
      <c r="CL10" s="608"/>
      <c r="CM10" s="608"/>
      <c r="CN10" s="608"/>
      <c r="CO10" s="608"/>
      <c r="CP10" s="608"/>
      <c r="CQ10" s="609"/>
      <c r="CR10" s="610">
        <v>25469</v>
      </c>
      <c r="CS10" s="611"/>
      <c r="CT10" s="611"/>
      <c r="CU10" s="611"/>
      <c r="CV10" s="611"/>
      <c r="CW10" s="611"/>
      <c r="CX10" s="611"/>
      <c r="CY10" s="612"/>
      <c r="CZ10" s="613">
        <v>0.1</v>
      </c>
      <c r="DA10" s="613"/>
      <c r="DB10" s="613"/>
      <c r="DC10" s="613"/>
      <c r="DD10" s="619" t="s">
        <v>128</v>
      </c>
      <c r="DE10" s="611"/>
      <c r="DF10" s="611"/>
      <c r="DG10" s="611"/>
      <c r="DH10" s="611"/>
      <c r="DI10" s="611"/>
      <c r="DJ10" s="611"/>
      <c r="DK10" s="611"/>
      <c r="DL10" s="611"/>
      <c r="DM10" s="611"/>
      <c r="DN10" s="611"/>
      <c r="DO10" s="611"/>
      <c r="DP10" s="612"/>
      <c r="DQ10" s="619">
        <v>19469</v>
      </c>
      <c r="DR10" s="611"/>
      <c r="DS10" s="611"/>
      <c r="DT10" s="611"/>
      <c r="DU10" s="611"/>
      <c r="DV10" s="611"/>
      <c r="DW10" s="611"/>
      <c r="DX10" s="611"/>
      <c r="DY10" s="611"/>
      <c r="DZ10" s="611"/>
      <c r="EA10" s="611"/>
      <c r="EB10" s="611"/>
      <c r="EC10" s="620"/>
    </row>
    <row r="11" spans="2:143" ht="11.25" customHeight="1" x14ac:dyDescent="0.2">
      <c r="B11" s="607" t="s">
        <v>243</v>
      </c>
      <c r="C11" s="608"/>
      <c r="D11" s="608"/>
      <c r="E11" s="608"/>
      <c r="F11" s="608"/>
      <c r="G11" s="608"/>
      <c r="H11" s="608"/>
      <c r="I11" s="608"/>
      <c r="J11" s="608"/>
      <c r="K11" s="608"/>
      <c r="L11" s="608"/>
      <c r="M11" s="608"/>
      <c r="N11" s="608"/>
      <c r="O11" s="608"/>
      <c r="P11" s="608"/>
      <c r="Q11" s="609"/>
      <c r="R11" s="610">
        <v>1179224</v>
      </c>
      <c r="S11" s="611"/>
      <c r="T11" s="611"/>
      <c r="U11" s="611"/>
      <c r="V11" s="611"/>
      <c r="W11" s="611"/>
      <c r="X11" s="611"/>
      <c r="Y11" s="612"/>
      <c r="Z11" s="615">
        <v>3.7</v>
      </c>
      <c r="AA11" s="616"/>
      <c r="AB11" s="616"/>
      <c r="AC11" s="622"/>
      <c r="AD11" s="619">
        <v>1179224</v>
      </c>
      <c r="AE11" s="611"/>
      <c r="AF11" s="611"/>
      <c r="AG11" s="611"/>
      <c r="AH11" s="611"/>
      <c r="AI11" s="611"/>
      <c r="AJ11" s="611"/>
      <c r="AK11" s="612"/>
      <c r="AL11" s="615">
        <v>8.5</v>
      </c>
      <c r="AM11" s="616"/>
      <c r="AN11" s="616"/>
      <c r="AO11" s="617"/>
      <c r="AP11" s="607" t="s">
        <v>244</v>
      </c>
      <c r="AQ11" s="608"/>
      <c r="AR11" s="608"/>
      <c r="AS11" s="608"/>
      <c r="AT11" s="608"/>
      <c r="AU11" s="608"/>
      <c r="AV11" s="608"/>
      <c r="AW11" s="608"/>
      <c r="AX11" s="608"/>
      <c r="AY11" s="608"/>
      <c r="AZ11" s="608"/>
      <c r="BA11" s="608"/>
      <c r="BB11" s="608"/>
      <c r="BC11" s="608"/>
      <c r="BD11" s="608"/>
      <c r="BE11" s="608"/>
      <c r="BF11" s="609"/>
      <c r="BG11" s="610">
        <v>258279</v>
      </c>
      <c r="BH11" s="611"/>
      <c r="BI11" s="611"/>
      <c r="BJ11" s="611"/>
      <c r="BK11" s="611"/>
      <c r="BL11" s="611"/>
      <c r="BM11" s="611"/>
      <c r="BN11" s="612"/>
      <c r="BO11" s="613">
        <v>4.3</v>
      </c>
      <c r="BP11" s="613"/>
      <c r="BQ11" s="613"/>
      <c r="BR11" s="613"/>
      <c r="BS11" s="614">
        <v>73737</v>
      </c>
      <c r="BT11" s="614"/>
      <c r="BU11" s="614"/>
      <c r="BV11" s="614"/>
      <c r="BW11" s="614"/>
      <c r="BX11" s="614"/>
      <c r="BY11" s="614"/>
      <c r="BZ11" s="614"/>
      <c r="CA11" s="614"/>
      <c r="CB11" s="618"/>
      <c r="CD11" s="607" t="s">
        <v>245</v>
      </c>
      <c r="CE11" s="608"/>
      <c r="CF11" s="608"/>
      <c r="CG11" s="608"/>
      <c r="CH11" s="608"/>
      <c r="CI11" s="608"/>
      <c r="CJ11" s="608"/>
      <c r="CK11" s="608"/>
      <c r="CL11" s="608"/>
      <c r="CM11" s="608"/>
      <c r="CN11" s="608"/>
      <c r="CO11" s="608"/>
      <c r="CP11" s="608"/>
      <c r="CQ11" s="609"/>
      <c r="CR11" s="610">
        <v>1030944</v>
      </c>
      <c r="CS11" s="611"/>
      <c r="CT11" s="611"/>
      <c r="CU11" s="611"/>
      <c r="CV11" s="611"/>
      <c r="CW11" s="611"/>
      <c r="CX11" s="611"/>
      <c r="CY11" s="612"/>
      <c r="CZ11" s="613">
        <v>3.5</v>
      </c>
      <c r="DA11" s="613"/>
      <c r="DB11" s="613"/>
      <c r="DC11" s="613"/>
      <c r="DD11" s="619">
        <v>497771</v>
      </c>
      <c r="DE11" s="611"/>
      <c r="DF11" s="611"/>
      <c r="DG11" s="611"/>
      <c r="DH11" s="611"/>
      <c r="DI11" s="611"/>
      <c r="DJ11" s="611"/>
      <c r="DK11" s="611"/>
      <c r="DL11" s="611"/>
      <c r="DM11" s="611"/>
      <c r="DN11" s="611"/>
      <c r="DO11" s="611"/>
      <c r="DP11" s="612"/>
      <c r="DQ11" s="619">
        <v>425576</v>
      </c>
      <c r="DR11" s="611"/>
      <c r="DS11" s="611"/>
      <c r="DT11" s="611"/>
      <c r="DU11" s="611"/>
      <c r="DV11" s="611"/>
      <c r="DW11" s="611"/>
      <c r="DX11" s="611"/>
      <c r="DY11" s="611"/>
      <c r="DZ11" s="611"/>
      <c r="EA11" s="611"/>
      <c r="EB11" s="611"/>
      <c r="EC11" s="620"/>
    </row>
    <row r="12" spans="2:143" ht="11.25" customHeight="1" x14ac:dyDescent="0.2">
      <c r="B12" s="607" t="s">
        <v>246</v>
      </c>
      <c r="C12" s="608"/>
      <c r="D12" s="608"/>
      <c r="E12" s="608"/>
      <c r="F12" s="608"/>
      <c r="G12" s="608"/>
      <c r="H12" s="608"/>
      <c r="I12" s="608"/>
      <c r="J12" s="608"/>
      <c r="K12" s="608"/>
      <c r="L12" s="608"/>
      <c r="M12" s="608"/>
      <c r="N12" s="608"/>
      <c r="O12" s="608"/>
      <c r="P12" s="608"/>
      <c r="Q12" s="609"/>
      <c r="R12" s="610">
        <v>39870</v>
      </c>
      <c r="S12" s="611"/>
      <c r="T12" s="611"/>
      <c r="U12" s="611"/>
      <c r="V12" s="611"/>
      <c r="W12" s="611"/>
      <c r="X12" s="611"/>
      <c r="Y12" s="612"/>
      <c r="Z12" s="613">
        <v>0.1</v>
      </c>
      <c r="AA12" s="613"/>
      <c r="AB12" s="613"/>
      <c r="AC12" s="613"/>
      <c r="AD12" s="614">
        <v>39870</v>
      </c>
      <c r="AE12" s="614"/>
      <c r="AF12" s="614"/>
      <c r="AG12" s="614"/>
      <c r="AH12" s="614"/>
      <c r="AI12" s="614"/>
      <c r="AJ12" s="614"/>
      <c r="AK12" s="614"/>
      <c r="AL12" s="615">
        <v>0.3</v>
      </c>
      <c r="AM12" s="616"/>
      <c r="AN12" s="616"/>
      <c r="AO12" s="617"/>
      <c r="AP12" s="607" t="s">
        <v>247</v>
      </c>
      <c r="AQ12" s="608"/>
      <c r="AR12" s="608"/>
      <c r="AS12" s="608"/>
      <c r="AT12" s="608"/>
      <c r="AU12" s="608"/>
      <c r="AV12" s="608"/>
      <c r="AW12" s="608"/>
      <c r="AX12" s="608"/>
      <c r="AY12" s="608"/>
      <c r="AZ12" s="608"/>
      <c r="BA12" s="608"/>
      <c r="BB12" s="608"/>
      <c r="BC12" s="608"/>
      <c r="BD12" s="608"/>
      <c r="BE12" s="608"/>
      <c r="BF12" s="609"/>
      <c r="BG12" s="610">
        <v>2943177</v>
      </c>
      <c r="BH12" s="611"/>
      <c r="BI12" s="611"/>
      <c r="BJ12" s="611"/>
      <c r="BK12" s="611"/>
      <c r="BL12" s="611"/>
      <c r="BM12" s="611"/>
      <c r="BN12" s="612"/>
      <c r="BO12" s="613">
        <v>49.3</v>
      </c>
      <c r="BP12" s="613"/>
      <c r="BQ12" s="613"/>
      <c r="BR12" s="613"/>
      <c r="BS12" s="614">
        <v>158072</v>
      </c>
      <c r="BT12" s="614"/>
      <c r="BU12" s="614"/>
      <c r="BV12" s="614"/>
      <c r="BW12" s="614"/>
      <c r="BX12" s="614"/>
      <c r="BY12" s="614"/>
      <c r="BZ12" s="614"/>
      <c r="CA12" s="614"/>
      <c r="CB12" s="618"/>
      <c r="CD12" s="607" t="s">
        <v>248</v>
      </c>
      <c r="CE12" s="608"/>
      <c r="CF12" s="608"/>
      <c r="CG12" s="608"/>
      <c r="CH12" s="608"/>
      <c r="CI12" s="608"/>
      <c r="CJ12" s="608"/>
      <c r="CK12" s="608"/>
      <c r="CL12" s="608"/>
      <c r="CM12" s="608"/>
      <c r="CN12" s="608"/>
      <c r="CO12" s="608"/>
      <c r="CP12" s="608"/>
      <c r="CQ12" s="609"/>
      <c r="CR12" s="610">
        <v>1252572</v>
      </c>
      <c r="CS12" s="611"/>
      <c r="CT12" s="611"/>
      <c r="CU12" s="611"/>
      <c r="CV12" s="611"/>
      <c r="CW12" s="611"/>
      <c r="CX12" s="611"/>
      <c r="CY12" s="612"/>
      <c r="CZ12" s="613">
        <v>4.2</v>
      </c>
      <c r="DA12" s="613"/>
      <c r="DB12" s="613"/>
      <c r="DC12" s="613"/>
      <c r="DD12" s="619">
        <v>245395</v>
      </c>
      <c r="DE12" s="611"/>
      <c r="DF12" s="611"/>
      <c r="DG12" s="611"/>
      <c r="DH12" s="611"/>
      <c r="DI12" s="611"/>
      <c r="DJ12" s="611"/>
      <c r="DK12" s="611"/>
      <c r="DL12" s="611"/>
      <c r="DM12" s="611"/>
      <c r="DN12" s="611"/>
      <c r="DO12" s="611"/>
      <c r="DP12" s="612"/>
      <c r="DQ12" s="619">
        <v>658377</v>
      </c>
      <c r="DR12" s="611"/>
      <c r="DS12" s="611"/>
      <c r="DT12" s="611"/>
      <c r="DU12" s="611"/>
      <c r="DV12" s="611"/>
      <c r="DW12" s="611"/>
      <c r="DX12" s="611"/>
      <c r="DY12" s="611"/>
      <c r="DZ12" s="611"/>
      <c r="EA12" s="611"/>
      <c r="EB12" s="611"/>
      <c r="EC12" s="620"/>
    </row>
    <row r="13" spans="2:143" ht="11.25" customHeight="1" x14ac:dyDescent="0.2">
      <c r="B13" s="607" t="s">
        <v>249</v>
      </c>
      <c r="C13" s="608"/>
      <c r="D13" s="608"/>
      <c r="E13" s="608"/>
      <c r="F13" s="608"/>
      <c r="G13" s="608"/>
      <c r="H13" s="608"/>
      <c r="I13" s="608"/>
      <c r="J13" s="608"/>
      <c r="K13" s="608"/>
      <c r="L13" s="608"/>
      <c r="M13" s="608"/>
      <c r="N13" s="608"/>
      <c r="O13" s="608"/>
      <c r="P13" s="608"/>
      <c r="Q13" s="609"/>
      <c r="R13" s="610" t="s">
        <v>128</v>
      </c>
      <c r="S13" s="611"/>
      <c r="T13" s="611"/>
      <c r="U13" s="611"/>
      <c r="V13" s="611"/>
      <c r="W13" s="611"/>
      <c r="X13" s="611"/>
      <c r="Y13" s="612"/>
      <c r="Z13" s="613" t="s">
        <v>230</v>
      </c>
      <c r="AA13" s="613"/>
      <c r="AB13" s="613"/>
      <c r="AC13" s="613"/>
      <c r="AD13" s="614" t="s">
        <v>230</v>
      </c>
      <c r="AE13" s="614"/>
      <c r="AF13" s="614"/>
      <c r="AG13" s="614"/>
      <c r="AH13" s="614"/>
      <c r="AI13" s="614"/>
      <c r="AJ13" s="614"/>
      <c r="AK13" s="614"/>
      <c r="AL13" s="615" t="s">
        <v>230</v>
      </c>
      <c r="AM13" s="616"/>
      <c r="AN13" s="616"/>
      <c r="AO13" s="617"/>
      <c r="AP13" s="607" t="s">
        <v>250</v>
      </c>
      <c r="AQ13" s="608"/>
      <c r="AR13" s="608"/>
      <c r="AS13" s="608"/>
      <c r="AT13" s="608"/>
      <c r="AU13" s="608"/>
      <c r="AV13" s="608"/>
      <c r="AW13" s="608"/>
      <c r="AX13" s="608"/>
      <c r="AY13" s="608"/>
      <c r="AZ13" s="608"/>
      <c r="BA13" s="608"/>
      <c r="BB13" s="608"/>
      <c r="BC13" s="608"/>
      <c r="BD13" s="608"/>
      <c r="BE13" s="608"/>
      <c r="BF13" s="609"/>
      <c r="BG13" s="610">
        <v>2939242</v>
      </c>
      <c r="BH13" s="611"/>
      <c r="BI13" s="611"/>
      <c r="BJ13" s="611"/>
      <c r="BK13" s="611"/>
      <c r="BL13" s="611"/>
      <c r="BM13" s="611"/>
      <c r="BN13" s="612"/>
      <c r="BO13" s="613">
        <v>49.3</v>
      </c>
      <c r="BP13" s="613"/>
      <c r="BQ13" s="613"/>
      <c r="BR13" s="613"/>
      <c r="BS13" s="614">
        <v>158072</v>
      </c>
      <c r="BT13" s="614"/>
      <c r="BU13" s="614"/>
      <c r="BV13" s="614"/>
      <c r="BW13" s="614"/>
      <c r="BX13" s="614"/>
      <c r="BY13" s="614"/>
      <c r="BZ13" s="614"/>
      <c r="CA13" s="614"/>
      <c r="CB13" s="618"/>
      <c r="CD13" s="607" t="s">
        <v>251</v>
      </c>
      <c r="CE13" s="608"/>
      <c r="CF13" s="608"/>
      <c r="CG13" s="608"/>
      <c r="CH13" s="608"/>
      <c r="CI13" s="608"/>
      <c r="CJ13" s="608"/>
      <c r="CK13" s="608"/>
      <c r="CL13" s="608"/>
      <c r="CM13" s="608"/>
      <c r="CN13" s="608"/>
      <c r="CO13" s="608"/>
      <c r="CP13" s="608"/>
      <c r="CQ13" s="609"/>
      <c r="CR13" s="610">
        <v>3208859</v>
      </c>
      <c r="CS13" s="611"/>
      <c r="CT13" s="611"/>
      <c r="CU13" s="611"/>
      <c r="CV13" s="611"/>
      <c r="CW13" s="611"/>
      <c r="CX13" s="611"/>
      <c r="CY13" s="612"/>
      <c r="CZ13" s="613">
        <v>10.7</v>
      </c>
      <c r="DA13" s="613"/>
      <c r="DB13" s="613"/>
      <c r="DC13" s="613"/>
      <c r="DD13" s="619">
        <v>1857616</v>
      </c>
      <c r="DE13" s="611"/>
      <c r="DF13" s="611"/>
      <c r="DG13" s="611"/>
      <c r="DH13" s="611"/>
      <c r="DI13" s="611"/>
      <c r="DJ13" s="611"/>
      <c r="DK13" s="611"/>
      <c r="DL13" s="611"/>
      <c r="DM13" s="611"/>
      <c r="DN13" s="611"/>
      <c r="DO13" s="611"/>
      <c r="DP13" s="612"/>
      <c r="DQ13" s="619">
        <v>1378545</v>
      </c>
      <c r="DR13" s="611"/>
      <c r="DS13" s="611"/>
      <c r="DT13" s="611"/>
      <c r="DU13" s="611"/>
      <c r="DV13" s="611"/>
      <c r="DW13" s="611"/>
      <c r="DX13" s="611"/>
      <c r="DY13" s="611"/>
      <c r="DZ13" s="611"/>
      <c r="EA13" s="611"/>
      <c r="EB13" s="611"/>
      <c r="EC13" s="620"/>
    </row>
    <row r="14" spans="2:143" ht="11.25" customHeight="1" x14ac:dyDescent="0.2">
      <c r="B14" s="607" t="s">
        <v>252</v>
      </c>
      <c r="C14" s="608"/>
      <c r="D14" s="608"/>
      <c r="E14" s="608"/>
      <c r="F14" s="608"/>
      <c r="G14" s="608"/>
      <c r="H14" s="608"/>
      <c r="I14" s="608"/>
      <c r="J14" s="608"/>
      <c r="K14" s="608"/>
      <c r="L14" s="608"/>
      <c r="M14" s="608"/>
      <c r="N14" s="608"/>
      <c r="O14" s="608"/>
      <c r="P14" s="608"/>
      <c r="Q14" s="609"/>
      <c r="R14" s="610">
        <v>419</v>
      </c>
      <c r="S14" s="611"/>
      <c r="T14" s="611"/>
      <c r="U14" s="611"/>
      <c r="V14" s="611"/>
      <c r="W14" s="611"/>
      <c r="X14" s="611"/>
      <c r="Y14" s="612"/>
      <c r="Z14" s="613">
        <v>0</v>
      </c>
      <c r="AA14" s="613"/>
      <c r="AB14" s="613"/>
      <c r="AC14" s="613"/>
      <c r="AD14" s="614">
        <v>419</v>
      </c>
      <c r="AE14" s="614"/>
      <c r="AF14" s="614"/>
      <c r="AG14" s="614"/>
      <c r="AH14" s="614"/>
      <c r="AI14" s="614"/>
      <c r="AJ14" s="614"/>
      <c r="AK14" s="614"/>
      <c r="AL14" s="615">
        <v>0</v>
      </c>
      <c r="AM14" s="616"/>
      <c r="AN14" s="616"/>
      <c r="AO14" s="617"/>
      <c r="AP14" s="607" t="s">
        <v>253</v>
      </c>
      <c r="AQ14" s="608"/>
      <c r="AR14" s="608"/>
      <c r="AS14" s="608"/>
      <c r="AT14" s="608"/>
      <c r="AU14" s="608"/>
      <c r="AV14" s="608"/>
      <c r="AW14" s="608"/>
      <c r="AX14" s="608"/>
      <c r="AY14" s="608"/>
      <c r="AZ14" s="608"/>
      <c r="BA14" s="608"/>
      <c r="BB14" s="608"/>
      <c r="BC14" s="608"/>
      <c r="BD14" s="608"/>
      <c r="BE14" s="608"/>
      <c r="BF14" s="609"/>
      <c r="BG14" s="610">
        <v>215643</v>
      </c>
      <c r="BH14" s="611"/>
      <c r="BI14" s="611"/>
      <c r="BJ14" s="611"/>
      <c r="BK14" s="611"/>
      <c r="BL14" s="611"/>
      <c r="BM14" s="611"/>
      <c r="BN14" s="612"/>
      <c r="BO14" s="613">
        <v>3.6</v>
      </c>
      <c r="BP14" s="613"/>
      <c r="BQ14" s="613"/>
      <c r="BR14" s="613"/>
      <c r="BS14" s="614" t="s">
        <v>128</v>
      </c>
      <c r="BT14" s="614"/>
      <c r="BU14" s="614"/>
      <c r="BV14" s="614"/>
      <c r="BW14" s="614"/>
      <c r="BX14" s="614"/>
      <c r="BY14" s="614"/>
      <c r="BZ14" s="614"/>
      <c r="CA14" s="614"/>
      <c r="CB14" s="618"/>
      <c r="CD14" s="607" t="s">
        <v>254</v>
      </c>
      <c r="CE14" s="608"/>
      <c r="CF14" s="608"/>
      <c r="CG14" s="608"/>
      <c r="CH14" s="608"/>
      <c r="CI14" s="608"/>
      <c r="CJ14" s="608"/>
      <c r="CK14" s="608"/>
      <c r="CL14" s="608"/>
      <c r="CM14" s="608"/>
      <c r="CN14" s="608"/>
      <c r="CO14" s="608"/>
      <c r="CP14" s="608"/>
      <c r="CQ14" s="609"/>
      <c r="CR14" s="610">
        <v>827366</v>
      </c>
      <c r="CS14" s="611"/>
      <c r="CT14" s="611"/>
      <c r="CU14" s="611"/>
      <c r="CV14" s="611"/>
      <c r="CW14" s="611"/>
      <c r="CX14" s="611"/>
      <c r="CY14" s="612"/>
      <c r="CZ14" s="613">
        <v>2.8</v>
      </c>
      <c r="DA14" s="613"/>
      <c r="DB14" s="613"/>
      <c r="DC14" s="613"/>
      <c r="DD14" s="619">
        <v>61895</v>
      </c>
      <c r="DE14" s="611"/>
      <c r="DF14" s="611"/>
      <c r="DG14" s="611"/>
      <c r="DH14" s="611"/>
      <c r="DI14" s="611"/>
      <c r="DJ14" s="611"/>
      <c r="DK14" s="611"/>
      <c r="DL14" s="611"/>
      <c r="DM14" s="611"/>
      <c r="DN14" s="611"/>
      <c r="DO14" s="611"/>
      <c r="DP14" s="612"/>
      <c r="DQ14" s="619">
        <v>743121</v>
      </c>
      <c r="DR14" s="611"/>
      <c r="DS14" s="611"/>
      <c r="DT14" s="611"/>
      <c r="DU14" s="611"/>
      <c r="DV14" s="611"/>
      <c r="DW14" s="611"/>
      <c r="DX14" s="611"/>
      <c r="DY14" s="611"/>
      <c r="DZ14" s="611"/>
      <c r="EA14" s="611"/>
      <c r="EB14" s="611"/>
      <c r="EC14" s="620"/>
    </row>
    <row r="15" spans="2:143" ht="11.25" customHeight="1" x14ac:dyDescent="0.2">
      <c r="B15" s="607" t="s">
        <v>255</v>
      </c>
      <c r="C15" s="608"/>
      <c r="D15" s="608"/>
      <c r="E15" s="608"/>
      <c r="F15" s="608"/>
      <c r="G15" s="608"/>
      <c r="H15" s="608"/>
      <c r="I15" s="608"/>
      <c r="J15" s="608"/>
      <c r="K15" s="608"/>
      <c r="L15" s="608"/>
      <c r="M15" s="608"/>
      <c r="N15" s="608"/>
      <c r="O15" s="608"/>
      <c r="P15" s="608"/>
      <c r="Q15" s="609"/>
      <c r="R15" s="610" t="s">
        <v>128</v>
      </c>
      <c r="S15" s="611"/>
      <c r="T15" s="611"/>
      <c r="U15" s="611"/>
      <c r="V15" s="611"/>
      <c r="W15" s="611"/>
      <c r="X15" s="611"/>
      <c r="Y15" s="612"/>
      <c r="Z15" s="613" t="s">
        <v>128</v>
      </c>
      <c r="AA15" s="613"/>
      <c r="AB15" s="613"/>
      <c r="AC15" s="613"/>
      <c r="AD15" s="614" t="s">
        <v>128</v>
      </c>
      <c r="AE15" s="614"/>
      <c r="AF15" s="614"/>
      <c r="AG15" s="614"/>
      <c r="AH15" s="614"/>
      <c r="AI15" s="614"/>
      <c r="AJ15" s="614"/>
      <c r="AK15" s="614"/>
      <c r="AL15" s="615" t="s">
        <v>128</v>
      </c>
      <c r="AM15" s="616"/>
      <c r="AN15" s="616"/>
      <c r="AO15" s="617"/>
      <c r="AP15" s="607" t="s">
        <v>256</v>
      </c>
      <c r="AQ15" s="608"/>
      <c r="AR15" s="608"/>
      <c r="AS15" s="608"/>
      <c r="AT15" s="608"/>
      <c r="AU15" s="608"/>
      <c r="AV15" s="608"/>
      <c r="AW15" s="608"/>
      <c r="AX15" s="608"/>
      <c r="AY15" s="608"/>
      <c r="AZ15" s="608"/>
      <c r="BA15" s="608"/>
      <c r="BB15" s="608"/>
      <c r="BC15" s="608"/>
      <c r="BD15" s="608"/>
      <c r="BE15" s="608"/>
      <c r="BF15" s="609"/>
      <c r="BG15" s="610">
        <v>411600</v>
      </c>
      <c r="BH15" s="611"/>
      <c r="BI15" s="611"/>
      <c r="BJ15" s="611"/>
      <c r="BK15" s="611"/>
      <c r="BL15" s="611"/>
      <c r="BM15" s="611"/>
      <c r="BN15" s="612"/>
      <c r="BO15" s="613">
        <v>6.9</v>
      </c>
      <c r="BP15" s="613"/>
      <c r="BQ15" s="613"/>
      <c r="BR15" s="613"/>
      <c r="BS15" s="614" t="s">
        <v>128</v>
      </c>
      <c r="BT15" s="614"/>
      <c r="BU15" s="614"/>
      <c r="BV15" s="614"/>
      <c r="BW15" s="614"/>
      <c r="BX15" s="614"/>
      <c r="BY15" s="614"/>
      <c r="BZ15" s="614"/>
      <c r="CA15" s="614"/>
      <c r="CB15" s="618"/>
      <c r="CD15" s="607" t="s">
        <v>257</v>
      </c>
      <c r="CE15" s="608"/>
      <c r="CF15" s="608"/>
      <c r="CG15" s="608"/>
      <c r="CH15" s="608"/>
      <c r="CI15" s="608"/>
      <c r="CJ15" s="608"/>
      <c r="CK15" s="608"/>
      <c r="CL15" s="608"/>
      <c r="CM15" s="608"/>
      <c r="CN15" s="608"/>
      <c r="CO15" s="608"/>
      <c r="CP15" s="608"/>
      <c r="CQ15" s="609"/>
      <c r="CR15" s="610">
        <v>4089339</v>
      </c>
      <c r="CS15" s="611"/>
      <c r="CT15" s="611"/>
      <c r="CU15" s="611"/>
      <c r="CV15" s="611"/>
      <c r="CW15" s="611"/>
      <c r="CX15" s="611"/>
      <c r="CY15" s="612"/>
      <c r="CZ15" s="613">
        <v>13.7</v>
      </c>
      <c r="DA15" s="613"/>
      <c r="DB15" s="613"/>
      <c r="DC15" s="613"/>
      <c r="DD15" s="619">
        <v>2269967</v>
      </c>
      <c r="DE15" s="611"/>
      <c r="DF15" s="611"/>
      <c r="DG15" s="611"/>
      <c r="DH15" s="611"/>
      <c r="DI15" s="611"/>
      <c r="DJ15" s="611"/>
      <c r="DK15" s="611"/>
      <c r="DL15" s="611"/>
      <c r="DM15" s="611"/>
      <c r="DN15" s="611"/>
      <c r="DO15" s="611"/>
      <c r="DP15" s="612"/>
      <c r="DQ15" s="619">
        <v>1838721</v>
      </c>
      <c r="DR15" s="611"/>
      <c r="DS15" s="611"/>
      <c r="DT15" s="611"/>
      <c r="DU15" s="611"/>
      <c r="DV15" s="611"/>
      <c r="DW15" s="611"/>
      <c r="DX15" s="611"/>
      <c r="DY15" s="611"/>
      <c r="DZ15" s="611"/>
      <c r="EA15" s="611"/>
      <c r="EB15" s="611"/>
      <c r="EC15" s="620"/>
    </row>
    <row r="16" spans="2:143" ht="11.25" customHeight="1" x14ac:dyDescent="0.2">
      <c r="B16" s="607" t="s">
        <v>258</v>
      </c>
      <c r="C16" s="608"/>
      <c r="D16" s="608"/>
      <c r="E16" s="608"/>
      <c r="F16" s="608"/>
      <c r="G16" s="608"/>
      <c r="H16" s="608"/>
      <c r="I16" s="608"/>
      <c r="J16" s="608"/>
      <c r="K16" s="608"/>
      <c r="L16" s="608"/>
      <c r="M16" s="608"/>
      <c r="N16" s="608"/>
      <c r="O16" s="608"/>
      <c r="P16" s="608"/>
      <c r="Q16" s="609"/>
      <c r="R16" s="610">
        <v>16137</v>
      </c>
      <c r="S16" s="611"/>
      <c r="T16" s="611"/>
      <c r="U16" s="611"/>
      <c r="V16" s="611"/>
      <c r="W16" s="611"/>
      <c r="X16" s="611"/>
      <c r="Y16" s="612"/>
      <c r="Z16" s="613">
        <v>0.1</v>
      </c>
      <c r="AA16" s="613"/>
      <c r="AB16" s="613"/>
      <c r="AC16" s="613"/>
      <c r="AD16" s="614">
        <v>16137</v>
      </c>
      <c r="AE16" s="614"/>
      <c r="AF16" s="614"/>
      <c r="AG16" s="614"/>
      <c r="AH16" s="614"/>
      <c r="AI16" s="614"/>
      <c r="AJ16" s="614"/>
      <c r="AK16" s="614"/>
      <c r="AL16" s="615">
        <v>0.1</v>
      </c>
      <c r="AM16" s="616"/>
      <c r="AN16" s="616"/>
      <c r="AO16" s="617"/>
      <c r="AP16" s="607" t="s">
        <v>259</v>
      </c>
      <c r="AQ16" s="608"/>
      <c r="AR16" s="608"/>
      <c r="AS16" s="608"/>
      <c r="AT16" s="608"/>
      <c r="AU16" s="608"/>
      <c r="AV16" s="608"/>
      <c r="AW16" s="608"/>
      <c r="AX16" s="608"/>
      <c r="AY16" s="608"/>
      <c r="AZ16" s="608"/>
      <c r="BA16" s="608"/>
      <c r="BB16" s="608"/>
      <c r="BC16" s="608"/>
      <c r="BD16" s="608"/>
      <c r="BE16" s="608"/>
      <c r="BF16" s="609"/>
      <c r="BG16" s="610" t="s">
        <v>128</v>
      </c>
      <c r="BH16" s="611"/>
      <c r="BI16" s="611"/>
      <c r="BJ16" s="611"/>
      <c r="BK16" s="611"/>
      <c r="BL16" s="611"/>
      <c r="BM16" s="611"/>
      <c r="BN16" s="612"/>
      <c r="BO16" s="613" t="s">
        <v>128</v>
      </c>
      <c r="BP16" s="613"/>
      <c r="BQ16" s="613"/>
      <c r="BR16" s="613"/>
      <c r="BS16" s="614" t="s">
        <v>128</v>
      </c>
      <c r="BT16" s="614"/>
      <c r="BU16" s="614"/>
      <c r="BV16" s="614"/>
      <c r="BW16" s="614"/>
      <c r="BX16" s="614"/>
      <c r="BY16" s="614"/>
      <c r="BZ16" s="614"/>
      <c r="CA16" s="614"/>
      <c r="CB16" s="618"/>
      <c r="CD16" s="607" t="s">
        <v>260</v>
      </c>
      <c r="CE16" s="608"/>
      <c r="CF16" s="608"/>
      <c r="CG16" s="608"/>
      <c r="CH16" s="608"/>
      <c r="CI16" s="608"/>
      <c r="CJ16" s="608"/>
      <c r="CK16" s="608"/>
      <c r="CL16" s="608"/>
      <c r="CM16" s="608"/>
      <c r="CN16" s="608"/>
      <c r="CO16" s="608"/>
      <c r="CP16" s="608"/>
      <c r="CQ16" s="609"/>
      <c r="CR16" s="610">
        <v>1214912</v>
      </c>
      <c r="CS16" s="611"/>
      <c r="CT16" s="611"/>
      <c r="CU16" s="611"/>
      <c r="CV16" s="611"/>
      <c r="CW16" s="611"/>
      <c r="CX16" s="611"/>
      <c r="CY16" s="612"/>
      <c r="CZ16" s="613">
        <v>4.0999999999999996</v>
      </c>
      <c r="DA16" s="613"/>
      <c r="DB16" s="613"/>
      <c r="DC16" s="613"/>
      <c r="DD16" s="619" t="s">
        <v>230</v>
      </c>
      <c r="DE16" s="611"/>
      <c r="DF16" s="611"/>
      <c r="DG16" s="611"/>
      <c r="DH16" s="611"/>
      <c r="DI16" s="611"/>
      <c r="DJ16" s="611"/>
      <c r="DK16" s="611"/>
      <c r="DL16" s="611"/>
      <c r="DM16" s="611"/>
      <c r="DN16" s="611"/>
      <c r="DO16" s="611"/>
      <c r="DP16" s="612"/>
      <c r="DQ16" s="619">
        <v>41800</v>
      </c>
      <c r="DR16" s="611"/>
      <c r="DS16" s="611"/>
      <c r="DT16" s="611"/>
      <c r="DU16" s="611"/>
      <c r="DV16" s="611"/>
      <c r="DW16" s="611"/>
      <c r="DX16" s="611"/>
      <c r="DY16" s="611"/>
      <c r="DZ16" s="611"/>
      <c r="EA16" s="611"/>
      <c r="EB16" s="611"/>
      <c r="EC16" s="620"/>
    </row>
    <row r="17" spans="2:133" ht="11.25" customHeight="1" x14ac:dyDescent="0.2">
      <c r="B17" s="607" t="s">
        <v>261</v>
      </c>
      <c r="C17" s="608"/>
      <c r="D17" s="608"/>
      <c r="E17" s="608"/>
      <c r="F17" s="608"/>
      <c r="G17" s="608"/>
      <c r="H17" s="608"/>
      <c r="I17" s="608"/>
      <c r="J17" s="608"/>
      <c r="K17" s="608"/>
      <c r="L17" s="608"/>
      <c r="M17" s="608"/>
      <c r="N17" s="608"/>
      <c r="O17" s="608"/>
      <c r="P17" s="608"/>
      <c r="Q17" s="609"/>
      <c r="R17" s="610">
        <v>88981</v>
      </c>
      <c r="S17" s="611"/>
      <c r="T17" s="611"/>
      <c r="U17" s="611"/>
      <c r="V17" s="611"/>
      <c r="W17" s="611"/>
      <c r="X17" s="611"/>
      <c r="Y17" s="612"/>
      <c r="Z17" s="613">
        <v>0.3</v>
      </c>
      <c r="AA17" s="613"/>
      <c r="AB17" s="613"/>
      <c r="AC17" s="613"/>
      <c r="AD17" s="614">
        <v>88981</v>
      </c>
      <c r="AE17" s="614"/>
      <c r="AF17" s="614"/>
      <c r="AG17" s="614"/>
      <c r="AH17" s="614"/>
      <c r="AI17" s="614"/>
      <c r="AJ17" s="614"/>
      <c r="AK17" s="614"/>
      <c r="AL17" s="615">
        <v>0.6</v>
      </c>
      <c r="AM17" s="616"/>
      <c r="AN17" s="616"/>
      <c r="AO17" s="617"/>
      <c r="AP17" s="607" t="s">
        <v>262</v>
      </c>
      <c r="AQ17" s="608"/>
      <c r="AR17" s="608"/>
      <c r="AS17" s="608"/>
      <c r="AT17" s="608"/>
      <c r="AU17" s="608"/>
      <c r="AV17" s="608"/>
      <c r="AW17" s="608"/>
      <c r="AX17" s="608"/>
      <c r="AY17" s="608"/>
      <c r="AZ17" s="608"/>
      <c r="BA17" s="608"/>
      <c r="BB17" s="608"/>
      <c r="BC17" s="608"/>
      <c r="BD17" s="608"/>
      <c r="BE17" s="608"/>
      <c r="BF17" s="609"/>
      <c r="BG17" s="610" t="s">
        <v>128</v>
      </c>
      <c r="BH17" s="611"/>
      <c r="BI17" s="611"/>
      <c r="BJ17" s="611"/>
      <c r="BK17" s="611"/>
      <c r="BL17" s="611"/>
      <c r="BM17" s="611"/>
      <c r="BN17" s="612"/>
      <c r="BO17" s="613" t="s">
        <v>128</v>
      </c>
      <c r="BP17" s="613"/>
      <c r="BQ17" s="613"/>
      <c r="BR17" s="613"/>
      <c r="BS17" s="614" t="s">
        <v>230</v>
      </c>
      <c r="BT17" s="614"/>
      <c r="BU17" s="614"/>
      <c r="BV17" s="614"/>
      <c r="BW17" s="614"/>
      <c r="BX17" s="614"/>
      <c r="BY17" s="614"/>
      <c r="BZ17" s="614"/>
      <c r="CA17" s="614"/>
      <c r="CB17" s="618"/>
      <c r="CD17" s="607" t="s">
        <v>263</v>
      </c>
      <c r="CE17" s="608"/>
      <c r="CF17" s="608"/>
      <c r="CG17" s="608"/>
      <c r="CH17" s="608"/>
      <c r="CI17" s="608"/>
      <c r="CJ17" s="608"/>
      <c r="CK17" s="608"/>
      <c r="CL17" s="608"/>
      <c r="CM17" s="608"/>
      <c r="CN17" s="608"/>
      <c r="CO17" s="608"/>
      <c r="CP17" s="608"/>
      <c r="CQ17" s="609"/>
      <c r="CR17" s="610">
        <v>3070469</v>
      </c>
      <c r="CS17" s="611"/>
      <c r="CT17" s="611"/>
      <c r="CU17" s="611"/>
      <c r="CV17" s="611"/>
      <c r="CW17" s="611"/>
      <c r="CX17" s="611"/>
      <c r="CY17" s="612"/>
      <c r="CZ17" s="613">
        <v>10.3</v>
      </c>
      <c r="DA17" s="613"/>
      <c r="DB17" s="613"/>
      <c r="DC17" s="613"/>
      <c r="DD17" s="619" t="s">
        <v>230</v>
      </c>
      <c r="DE17" s="611"/>
      <c r="DF17" s="611"/>
      <c r="DG17" s="611"/>
      <c r="DH17" s="611"/>
      <c r="DI17" s="611"/>
      <c r="DJ17" s="611"/>
      <c r="DK17" s="611"/>
      <c r="DL17" s="611"/>
      <c r="DM17" s="611"/>
      <c r="DN17" s="611"/>
      <c r="DO17" s="611"/>
      <c r="DP17" s="612"/>
      <c r="DQ17" s="619">
        <v>2915885</v>
      </c>
      <c r="DR17" s="611"/>
      <c r="DS17" s="611"/>
      <c r="DT17" s="611"/>
      <c r="DU17" s="611"/>
      <c r="DV17" s="611"/>
      <c r="DW17" s="611"/>
      <c r="DX17" s="611"/>
      <c r="DY17" s="611"/>
      <c r="DZ17" s="611"/>
      <c r="EA17" s="611"/>
      <c r="EB17" s="611"/>
      <c r="EC17" s="620"/>
    </row>
    <row r="18" spans="2:133" ht="11.25" customHeight="1" x14ac:dyDescent="0.2">
      <c r="B18" s="607" t="s">
        <v>264</v>
      </c>
      <c r="C18" s="608"/>
      <c r="D18" s="608"/>
      <c r="E18" s="608"/>
      <c r="F18" s="608"/>
      <c r="G18" s="608"/>
      <c r="H18" s="608"/>
      <c r="I18" s="608"/>
      <c r="J18" s="608"/>
      <c r="K18" s="608"/>
      <c r="L18" s="608"/>
      <c r="M18" s="608"/>
      <c r="N18" s="608"/>
      <c r="O18" s="608"/>
      <c r="P18" s="608"/>
      <c r="Q18" s="609"/>
      <c r="R18" s="610">
        <v>46883</v>
      </c>
      <c r="S18" s="611"/>
      <c r="T18" s="611"/>
      <c r="U18" s="611"/>
      <c r="V18" s="611"/>
      <c r="W18" s="611"/>
      <c r="X18" s="611"/>
      <c r="Y18" s="612"/>
      <c r="Z18" s="613">
        <v>0.1</v>
      </c>
      <c r="AA18" s="613"/>
      <c r="AB18" s="613"/>
      <c r="AC18" s="613"/>
      <c r="AD18" s="614">
        <v>46883</v>
      </c>
      <c r="AE18" s="614"/>
      <c r="AF18" s="614"/>
      <c r="AG18" s="614"/>
      <c r="AH18" s="614"/>
      <c r="AI18" s="614"/>
      <c r="AJ18" s="614"/>
      <c r="AK18" s="614"/>
      <c r="AL18" s="615">
        <v>0.3</v>
      </c>
      <c r="AM18" s="616"/>
      <c r="AN18" s="616"/>
      <c r="AO18" s="617"/>
      <c r="AP18" s="607" t="s">
        <v>265</v>
      </c>
      <c r="AQ18" s="608"/>
      <c r="AR18" s="608"/>
      <c r="AS18" s="608"/>
      <c r="AT18" s="608"/>
      <c r="AU18" s="608"/>
      <c r="AV18" s="608"/>
      <c r="AW18" s="608"/>
      <c r="AX18" s="608"/>
      <c r="AY18" s="608"/>
      <c r="AZ18" s="608"/>
      <c r="BA18" s="608"/>
      <c r="BB18" s="608"/>
      <c r="BC18" s="608"/>
      <c r="BD18" s="608"/>
      <c r="BE18" s="608"/>
      <c r="BF18" s="609"/>
      <c r="BG18" s="610" t="s">
        <v>230</v>
      </c>
      <c r="BH18" s="611"/>
      <c r="BI18" s="611"/>
      <c r="BJ18" s="611"/>
      <c r="BK18" s="611"/>
      <c r="BL18" s="611"/>
      <c r="BM18" s="611"/>
      <c r="BN18" s="612"/>
      <c r="BO18" s="613" t="s">
        <v>230</v>
      </c>
      <c r="BP18" s="613"/>
      <c r="BQ18" s="613"/>
      <c r="BR18" s="613"/>
      <c r="BS18" s="614" t="s">
        <v>128</v>
      </c>
      <c r="BT18" s="614"/>
      <c r="BU18" s="614"/>
      <c r="BV18" s="614"/>
      <c r="BW18" s="614"/>
      <c r="BX18" s="614"/>
      <c r="BY18" s="614"/>
      <c r="BZ18" s="614"/>
      <c r="CA18" s="614"/>
      <c r="CB18" s="618"/>
      <c r="CD18" s="607" t="s">
        <v>266</v>
      </c>
      <c r="CE18" s="608"/>
      <c r="CF18" s="608"/>
      <c r="CG18" s="608"/>
      <c r="CH18" s="608"/>
      <c r="CI18" s="608"/>
      <c r="CJ18" s="608"/>
      <c r="CK18" s="608"/>
      <c r="CL18" s="608"/>
      <c r="CM18" s="608"/>
      <c r="CN18" s="608"/>
      <c r="CO18" s="608"/>
      <c r="CP18" s="608"/>
      <c r="CQ18" s="609"/>
      <c r="CR18" s="610" t="s">
        <v>230</v>
      </c>
      <c r="CS18" s="611"/>
      <c r="CT18" s="611"/>
      <c r="CU18" s="611"/>
      <c r="CV18" s="611"/>
      <c r="CW18" s="611"/>
      <c r="CX18" s="611"/>
      <c r="CY18" s="612"/>
      <c r="CZ18" s="613" t="s">
        <v>128</v>
      </c>
      <c r="DA18" s="613"/>
      <c r="DB18" s="613"/>
      <c r="DC18" s="613"/>
      <c r="DD18" s="619" t="s">
        <v>128</v>
      </c>
      <c r="DE18" s="611"/>
      <c r="DF18" s="611"/>
      <c r="DG18" s="611"/>
      <c r="DH18" s="611"/>
      <c r="DI18" s="611"/>
      <c r="DJ18" s="611"/>
      <c r="DK18" s="611"/>
      <c r="DL18" s="611"/>
      <c r="DM18" s="611"/>
      <c r="DN18" s="611"/>
      <c r="DO18" s="611"/>
      <c r="DP18" s="612"/>
      <c r="DQ18" s="619" t="s">
        <v>230</v>
      </c>
      <c r="DR18" s="611"/>
      <c r="DS18" s="611"/>
      <c r="DT18" s="611"/>
      <c r="DU18" s="611"/>
      <c r="DV18" s="611"/>
      <c r="DW18" s="611"/>
      <c r="DX18" s="611"/>
      <c r="DY18" s="611"/>
      <c r="DZ18" s="611"/>
      <c r="EA18" s="611"/>
      <c r="EB18" s="611"/>
      <c r="EC18" s="620"/>
    </row>
    <row r="19" spans="2:133" ht="11.25" customHeight="1" x14ac:dyDescent="0.2">
      <c r="B19" s="607" t="s">
        <v>267</v>
      </c>
      <c r="C19" s="608"/>
      <c r="D19" s="608"/>
      <c r="E19" s="608"/>
      <c r="F19" s="608"/>
      <c r="G19" s="608"/>
      <c r="H19" s="608"/>
      <c r="I19" s="608"/>
      <c r="J19" s="608"/>
      <c r="K19" s="608"/>
      <c r="L19" s="608"/>
      <c r="M19" s="608"/>
      <c r="N19" s="608"/>
      <c r="O19" s="608"/>
      <c r="P19" s="608"/>
      <c r="Q19" s="609"/>
      <c r="R19" s="610">
        <v>46721</v>
      </c>
      <c r="S19" s="611"/>
      <c r="T19" s="611"/>
      <c r="U19" s="611"/>
      <c r="V19" s="611"/>
      <c r="W19" s="611"/>
      <c r="X19" s="611"/>
      <c r="Y19" s="612"/>
      <c r="Z19" s="613">
        <v>0.1</v>
      </c>
      <c r="AA19" s="613"/>
      <c r="AB19" s="613"/>
      <c r="AC19" s="613"/>
      <c r="AD19" s="614">
        <v>46721</v>
      </c>
      <c r="AE19" s="614"/>
      <c r="AF19" s="614"/>
      <c r="AG19" s="614"/>
      <c r="AH19" s="614"/>
      <c r="AI19" s="614"/>
      <c r="AJ19" s="614"/>
      <c r="AK19" s="614"/>
      <c r="AL19" s="615">
        <v>0.3</v>
      </c>
      <c r="AM19" s="616"/>
      <c r="AN19" s="616"/>
      <c r="AO19" s="617"/>
      <c r="AP19" s="607" t="s">
        <v>268</v>
      </c>
      <c r="AQ19" s="608"/>
      <c r="AR19" s="608"/>
      <c r="AS19" s="608"/>
      <c r="AT19" s="608"/>
      <c r="AU19" s="608"/>
      <c r="AV19" s="608"/>
      <c r="AW19" s="608"/>
      <c r="AX19" s="608"/>
      <c r="AY19" s="608"/>
      <c r="AZ19" s="608"/>
      <c r="BA19" s="608"/>
      <c r="BB19" s="608"/>
      <c r="BC19" s="608"/>
      <c r="BD19" s="608"/>
      <c r="BE19" s="608"/>
      <c r="BF19" s="609"/>
      <c r="BG19" s="610">
        <v>20394</v>
      </c>
      <c r="BH19" s="611"/>
      <c r="BI19" s="611"/>
      <c r="BJ19" s="611"/>
      <c r="BK19" s="611"/>
      <c r="BL19" s="611"/>
      <c r="BM19" s="611"/>
      <c r="BN19" s="612"/>
      <c r="BO19" s="613">
        <v>0.3</v>
      </c>
      <c r="BP19" s="613"/>
      <c r="BQ19" s="613"/>
      <c r="BR19" s="613"/>
      <c r="BS19" s="614" t="s">
        <v>230</v>
      </c>
      <c r="BT19" s="614"/>
      <c r="BU19" s="614"/>
      <c r="BV19" s="614"/>
      <c r="BW19" s="614"/>
      <c r="BX19" s="614"/>
      <c r="BY19" s="614"/>
      <c r="BZ19" s="614"/>
      <c r="CA19" s="614"/>
      <c r="CB19" s="618"/>
      <c r="CD19" s="607" t="s">
        <v>269</v>
      </c>
      <c r="CE19" s="608"/>
      <c r="CF19" s="608"/>
      <c r="CG19" s="608"/>
      <c r="CH19" s="608"/>
      <c r="CI19" s="608"/>
      <c r="CJ19" s="608"/>
      <c r="CK19" s="608"/>
      <c r="CL19" s="608"/>
      <c r="CM19" s="608"/>
      <c r="CN19" s="608"/>
      <c r="CO19" s="608"/>
      <c r="CP19" s="608"/>
      <c r="CQ19" s="609"/>
      <c r="CR19" s="610" t="s">
        <v>230</v>
      </c>
      <c r="CS19" s="611"/>
      <c r="CT19" s="611"/>
      <c r="CU19" s="611"/>
      <c r="CV19" s="611"/>
      <c r="CW19" s="611"/>
      <c r="CX19" s="611"/>
      <c r="CY19" s="612"/>
      <c r="CZ19" s="613" t="s">
        <v>128</v>
      </c>
      <c r="DA19" s="613"/>
      <c r="DB19" s="613"/>
      <c r="DC19" s="613"/>
      <c r="DD19" s="619" t="s">
        <v>230</v>
      </c>
      <c r="DE19" s="611"/>
      <c r="DF19" s="611"/>
      <c r="DG19" s="611"/>
      <c r="DH19" s="611"/>
      <c r="DI19" s="611"/>
      <c r="DJ19" s="611"/>
      <c r="DK19" s="611"/>
      <c r="DL19" s="611"/>
      <c r="DM19" s="611"/>
      <c r="DN19" s="611"/>
      <c r="DO19" s="611"/>
      <c r="DP19" s="612"/>
      <c r="DQ19" s="619" t="s">
        <v>230</v>
      </c>
      <c r="DR19" s="611"/>
      <c r="DS19" s="611"/>
      <c r="DT19" s="611"/>
      <c r="DU19" s="611"/>
      <c r="DV19" s="611"/>
      <c r="DW19" s="611"/>
      <c r="DX19" s="611"/>
      <c r="DY19" s="611"/>
      <c r="DZ19" s="611"/>
      <c r="EA19" s="611"/>
      <c r="EB19" s="611"/>
      <c r="EC19" s="620"/>
    </row>
    <row r="20" spans="2:133" ht="11.25" customHeight="1" x14ac:dyDescent="0.2">
      <c r="B20" s="623" t="s">
        <v>270</v>
      </c>
      <c r="C20" s="624"/>
      <c r="D20" s="624"/>
      <c r="E20" s="624"/>
      <c r="F20" s="624"/>
      <c r="G20" s="624"/>
      <c r="H20" s="624"/>
      <c r="I20" s="624"/>
      <c r="J20" s="624"/>
      <c r="K20" s="624"/>
      <c r="L20" s="624"/>
      <c r="M20" s="624"/>
      <c r="N20" s="624"/>
      <c r="O20" s="624"/>
      <c r="P20" s="624"/>
      <c r="Q20" s="625"/>
      <c r="R20" s="610">
        <v>162</v>
      </c>
      <c r="S20" s="611"/>
      <c r="T20" s="611"/>
      <c r="U20" s="611"/>
      <c r="V20" s="611"/>
      <c r="W20" s="611"/>
      <c r="X20" s="611"/>
      <c r="Y20" s="612"/>
      <c r="Z20" s="613">
        <v>0</v>
      </c>
      <c r="AA20" s="613"/>
      <c r="AB20" s="613"/>
      <c r="AC20" s="613"/>
      <c r="AD20" s="614">
        <v>162</v>
      </c>
      <c r="AE20" s="614"/>
      <c r="AF20" s="614"/>
      <c r="AG20" s="614"/>
      <c r="AH20" s="614"/>
      <c r="AI20" s="614"/>
      <c r="AJ20" s="614"/>
      <c r="AK20" s="614"/>
      <c r="AL20" s="615">
        <v>0</v>
      </c>
      <c r="AM20" s="616"/>
      <c r="AN20" s="616"/>
      <c r="AO20" s="617"/>
      <c r="AP20" s="607" t="s">
        <v>271</v>
      </c>
      <c r="AQ20" s="608"/>
      <c r="AR20" s="608"/>
      <c r="AS20" s="608"/>
      <c r="AT20" s="608"/>
      <c r="AU20" s="608"/>
      <c r="AV20" s="608"/>
      <c r="AW20" s="608"/>
      <c r="AX20" s="608"/>
      <c r="AY20" s="608"/>
      <c r="AZ20" s="608"/>
      <c r="BA20" s="608"/>
      <c r="BB20" s="608"/>
      <c r="BC20" s="608"/>
      <c r="BD20" s="608"/>
      <c r="BE20" s="608"/>
      <c r="BF20" s="609"/>
      <c r="BG20" s="610">
        <v>20394</v>
      </c>
      <c r="BH20" s="611"/>
      <c r="BI20" s="611"/>
      <c r="BJ20" s="611"/>
      <c r="BK20" s="611"/>
      <c r="BL20" s="611"/>
      <c r="BM20" s="611"/>
      <c r="BN20" s="612"/>
      <c r="BO20" s="613">
        <v>0.3</v>
      </c>
      <c r="BP20" s="613"/>
      <c r="BQ20" s="613"/>
      <c r="BR20" s="613"/>
      <c r="BS20" s="614" t="s">
        <v>128</v>
      </c>
      <c r="BT20" s="614"/>
      <c r="BU20" s="614"/>
      <c r="BV20" s="614"/>
      <c r="BW20" s="614"/>
      <c r="BX20" s="614"/>
      <c r="BY20" s="614"/>
      <c r="BZ20" s="614"/>
      <c r="CA20" s="614"/>
      <c r="CB20" s="618"/>
      <c r="CD20" s="607" t="s">
        <v>272</v>
      </c>
      <c r="CE20" s="608"/>
      <c r="CF20" s="608"/>
      <c r="CG20" s="608"/>
      <c r="CH20" s="608"/>
      <c r="CI20" s="608"/>
      <c r="CJ20" s="608"/>
      <c r="CK20" s="608"/>
      <c r="CL20" s="608"/>
      <c r="CM20" s="608"/>
      <c r="CN20" s="608"/>
      <c r="CO20" s="608"/>
      <c r="CP20" s="608"/>
      <c r="CQ20" s="609"/>
      <c r="CR20" s="610">
        <v>29881910</v>
      </c>
      <c r="CS20" s="611"/>
      <c r="CT20" s="611"/>
      <c r="CU20" s="611"/>
      <c r="CV20" s="611"/>
      <c r="CW20" s="611"/>
      <c r="CX20" s="611"/>
      <c r="CY20" s="612"/>
      <c r="CZ20" s="613">
        <v>100</v>
      </c>
      <c r="DA20" s="613"/>
      <c r="DB20" s="613"/>
      <c r="DC20" s="613"/>
      <c r="DD20" s="619">
        <v>5054450</v>
      </c>
      <c r="DE20" s="611"/>
      <c r="DF20" s="611"/>
      <c r="DG20" s="611"/>
      <c r="DH20" s="611"/>
      <c r="DI20" s="611"/>
      <c r="DJ20" s="611"/>
      <c r="DK20" s="611"/>
      <c r="DL20" s="611"/>
      <c r="DM20" s="611"/>
      <c r="DN20" s="611"/>
      <c r="DO20" s="611"/>
      <c r="DP20" s="612"/>
      <c r="DQ20" s="619">
        <v>16269020</v>
      </c>
      <c r="DR20" s="611"/>
      <c r="DS20" s="611"/>
      <c r="DT20" s="611"/>
      <c r="DU20" s="611"/>
      <c r="DV20" s="611"/>
      <c r="DW20" s="611"/>
      <c r="DX20" s="611"/>
      <c r="DY20" s="611"/>
      <c r="DZ20" s="611"/>
      <c r="EA20" s="611"/>
      <c r="EB20" s="611"/>
      <c r="EC20" s="620"/>
    </row>
    <row r="21" spans="2:133" ht="11.25" customHeight="1" x14ac:dyDescent="0.2">
      <c r="B21" s="607" t="s">
        <v>273</v>
      </c>
      <c r="C21" s="608"/>
      <c r="D21" s="608"/>
      <c r="E21" s="608"/>
      <c r="F21" s="608"/>
      <c r="G21" s="608"/>
      <c r="H21" s="608"/>
      <c r="I21" s="608"/>
      <c r="J21" s="608"/>
      <c r="K21" s="608"/>
      <c r="L21" s="608"/>
      <c r="M21" s="608"/>
      <c r="N21" s="608"/>
      <c r="O21" s="608"/>
      <c r="P21" s="608"/>
      <c r="Q21" s="609"/>
      <c r="R21" s="610">
        <v>7150405</v>
      </c>
      <c r="S21" s="611"/>
      <c r="T21" s="611"/>
      <c r="U21" s="611"/>
      <c r="V21" s="611"/>
      <c r="W21" s="611"/>
      <c r="X21" s="611"/>
      <c r="Y21" s="612"/>
      <c r="Z21" s="613">
        <v>22.7</v>
      </c>
      <c r="AA21" s="613"/>
      <c r="AB21" s="613"/>
      <c r="AC21" s="613"/>
      <c r="AD21" s="614">
        <v>6250262</v>
      </c>
      <c r="AE21" s="614"/>
      <c r="AF21" s="614"/>
      <c r="AG21" s="614"/>
      <c r="AH21" s="614"/>
      <c r="AI21" s="614"/>
      <c r="AJ21" s="614"/>
      <c r="AK21" s="614"/>
      <c r="AL21" s="615">
        <v>45</v>
      </c>
      <c r="AM21" s="616"/>
      <c r="AN21" s="616"/>
      <c r="AO21" s="617"/>
      <c r="AP21" s="607" t="s">
        <v>274</v>
      </c>
      <c r="AQ21" s="626"/>
      <c r="AR21" s="626"/>
      <c r="AS21" s="626"/>
      <c r="AT21" s="626"/>
      <c r="AU21" s="626"/>
      <c r="AV21" s="626"/>
      <c r="AW21" s="626"/>
      <c r="AX21" s="626"/>
      <c r="AY21" s="626"/>
      <c r="AZ21" s="626"/>
      <c r="BA21" s="626"/>
      <c r="BB21" s="626"/>
      <c r="BC21" s="626"/>
      <c r="BD21" s="626"/>
      <c r="BE21" s="626"/>
      <c r="BF21" s="627"/>
      <c r="BG21" s="610">
        <v>20394</v>
      </c>
      <c r="BH21" s="611"/>
      <c r="BI21" s="611"/>
      <c r="BJ21" s="611"/>
      <c r="BK21" s="611"/>
      <c r="BL21" s="611"/>
      <c r="BM21" s="611"/>
      <c r="BN21" s="612"/>
      <c r="BO21" s="613">
        <v>0.3</v>
      </c>
      <c r="BP21" s="613"/>
      <c r="BQ21" s="613"/>
      <c r="BR21" s="613"/>
      <c r="BS21" s="614" t="s">
        <v>230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275</v>
      </c>
      <c r="C22" s="608"/>
      <c r="D22" s="608"/>
      <c r="E22" s="608"/>
      <c r="F22" s="608"/>
      <c r="G22" s="608"/>
      <c r="H22" s="608"/>
      <c r="I22" s="608"/>
      <c r="J22" s="608"/>
      <c r="K22" s="608"/>
      <c r="L22" s="608"/>
      <c r="M22" s="608"/>
      <c r="N22" s="608"/>
      <c r="O22" s="608"/>
      <c r="P22" s="608"/>
      <c r="Q22" s="609"/>
      <c r="R22" s="610">
        <v>6250262</v>
      </c>
      <c r="S22" s="611"/>
      <c r="T22" s="611"/>
      <c r="U22" s="611"/>
      <c r="V22" s="611"/>
      <c r="W22" s="611"/>
      <c r="X22" s="611"/>
      <c r="Y22" s="612"/>
      <c r="Z22" s="613">
        <v>19.8</v>
      </c>
      <c r="AA22" s="613"/>
      <c r="AB22" s="613"/>
      <c r="AC22" s="613"/>
      <c r="AD22" s="614">
        <v>6250262</v>
      </c>
      <c r="AE22" s="614"/>
      <c r="AF22" s="614"/>
      <c r="AG22" s="614"/>
      <c r="AH22" s="614"/>
      <c r="AI22" s="614"/>
      <c r="AJ22" s="614"/>
      <c r="AK22" s="614"/>
      <c r="AL22" s="615">
        <v>45</v>
      </c>
      <c r="AM22" s="616"/>
      <c r="AN22" s="616"/>
      <c r="AO22" s="617"/>
      <c r="AP22" s="607" t="s">
        <v>276</v>
      </c>
      <c r="AQ22" s="626"/>
      <c r="AR22" s="626"/>
      <c r="AS22" s="626"/>
      <c r="AT22" s="626"/>
      <c r="AU22" s="626"/>
      <c r="AV22" s="626"/>
      <c r="AW22" s="626"/>
      <c r="AX22" s="626"/>
      <c r="AY22" s="626"/>
      <c r="AZ22" s="626"/>
      <c r="BA22" s="626"/>
      <c r="BB22" s="626"/>
      <c r="BC22" s="626"/>
      <c r="BD22" s="626"/>
      <c r="BE22" s="626"/>
      <c r="BF22" s="627"/>
      <c r="BG22" s="610" t="s">
        <v>230</v>
      </c>
      <c r="BH22" s="611"/>
      <c r="BI22" s="611"/>
      <c r="BJ22" s="611"/>
      <c r="BK22" s="611"/>
      <c r="BL22" s="611"/>
      <c r="BM22" s="611"/>
      <c r="BN22" s="612"/>
      <c r="BO22" s="613" t="s">
        <v>128</v>
      </c>
      <c r="BP22" s="613"/>
      <c r="BQ22" s="613"/>
      <c r="BR22" s="613"/>
      <c r="BS22" s="614" t="s">
        <v>128</v>
      </c>
      <c r="BT22" s="614"/>
      <c r="BU22" s="614"/>
      <c r="BV22" s="614"/>
      <c r="BW22" s="614"/>
      <c r="BX22" s="614"/>
      <c r="BY22" s="614"/>
      <c r="BZ22" s="614"/>
      <c r="CA22" s="614"/>
      <c r="CB22" s="618"/>
      <c r="CD22" s="592" t="s">
        <v>277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278</v>
      </c>
      <c r="C23" s="608"/>
      <c r="D23" s="608"/>
      <c r="E23" s="608"/>
      <c r="F23" s="608"/>
      <c r="G23" s="608"/>
      <c r="H23" s="608"/>
      <c r="I23" s="608"/>
      <c r="J23" s="608"/>
      <c r="K23" s="608"/>
      <c r="L23" s="608"/>
      <c r="M23" s="608"/>
      <c r="N23" s="608"/>
      <c r="O23" s="608"/>
      <c r="P23" s="608"/>
      <c r="Q23" s="609"/>
      <c r="R23" s="610">
        <v>900143</v>
      </c>
      <c r="S23" s="611"/>
      <c r="T23" s="611"/>
      <c r="U23" s="611"/>
      <c r="V23" s="611"/>
      <c r="W23" s="611"/>
      <c r="X23" s="611"/>
      <c r="Y23" s="612"/>
      <c r="Z23" s="613">
        <v>2.9</v>
      </c>
      <c r="AA23" s="613"/>
      <c r="AB23" s="613"/>
      <c r="AC23" s="613"/>
      <c r="AD23" s="614" t="s">
        <v>230</v>
      </c>
      <c r="AE23" s="614"/>
      <c r="AF23" s="614"/>
      <c r="AG23" s="614"/>
      <c r="AH23" s="614"/>
      <c r="AI23" s="614"/>
      <c r="AJ23" s="614"/>
      <c r="AK23" s="614"/>
      <c r="AL23" s="615" t="s">
        <v>128</v>
      </c>
      <c r="AM23" s="616"/>
      <c r="AN23" s="616"/>
      <c r="AO23" s="617"/>
      <c r="AP23" s="607" t="s">
        <v>279</v>
      </c>
      <c r="AQ23" s="626"/>
      <c r="AR23" s="626"/>
      <c r="AS23" s="626"/>
      <c r="AT23" s="626"/>
      <c r="AU23" s="626"/>
      <c r="AV23" s="626"/>
      <c r="AW23" s="626"/>
      <c r="AX23" s="626"/>
      <c r="AY23" s="626"/>
      <c r="AZ23" s="626"/>
      <c r="BA23" s="626"/>
      <c r="BB23" s="626"/>
      <c r="BC23" s="626"/>
      <c r="BD23" s="626"/>
      <c r="BE23" s="626"/>
      <c r="BF23" s="627"/>
      <c r="BG23" s="610" t="s">
        <v>128</v>
      </c>
      <c r="BH23" s="611"/>
      <c r="BI23" s="611"/>
      <c r="BJ23" s="611"/>
      <c r="BK23" s="611"/>
      <c r="BL23" s="611"/>
      <c r="BM23" s="611"/>
      <c r="BN23" s="612"/>
      <c r="BO23" s="613" t="s">
        <v>128</v>
      </c>
      <c r="BP23" s="613"/>
      <c r="BQ23" s="613"/>
      <c r="BR23" s="613"/>
      <c r="BS23" s="614" t="s">
        <v>128</v>
      </c>
      <c r="BT23" s="614"/>
      <c r="BU23" s="614"/>
      <c r="BV23" s="614"/>
      <c r="BW23" s="614"/>
      <c r="BX23" s="614"/>
      <c r="BY23" s="614"/>
      <c r="BZ23" s="614"/>
      <c r="CA23" s="614"/>
      <c r="CB23" s="618"/>
      <c r="CD23" s="592" t="s">
        <v>218</v>
      </c>
      <c r="CE23" s="593"/>
      <c r="CF23" s="593"/>
      <c r="CG23" s="593"/>
      <c r="CH23" s="593"/>
      <c r="CI23" s="593"/>
      <c r="CJ23" s="593"/>
      <c r="CK23" s="593"/>
      <c r="CL23" s="593"/>
      <c r="CM23" s="593"/>
      <c r="CN23" s="593"/>
      <c r="CO23" s="593"/>
      <c r="CP23" s="593"/>
      <c r="CQ23" s="594"/>
      <c r="CR23" s="592" t="s">
        <v>280</v>
      </c>
      <c r="CS23" s="593"/>
      <c r="CT23" s="593"/>
      <c r="CU23" s="593"/>
      <c r="CV23" s="593"/>
      <c r="CW23" s="593"/>
      <c r="CX23" s="593"/>
      <c r="CY23" s="594"/>
      <c r="CZ23" s="592" t="s">
        <v>281</v>
      </c>
      <c r="DA23" s="593"/>
      <c r="DB23" s="593"/>
      <c r="DC23" s="594"/>
      <c r="DD23" s="592" t="s">
        <v>282</v>
      </c>
      <c r="DE23" s="593"/>
      <c r="DF23" s="593"/>
      <c r="DG23" s="593"/>
      <c r="DH23" s="593"/>
      <c r="DI23" s="593"/>
      <c r="DJ23" s="593"/>
      <c r="DK23" s="594"/>
      <c r="DL23" s="637" t="s">
        <v>283</v>
      </c>
      <c r="DM23" s="638"/>
      <c r="DN23" s="638"/>
      <c r="DO23" s="638"/>
      <c r="DP23" s="638"/>
      <c r="DQ23" s="638"/>
      <c r="DR23" s="638"/>
      <c r="DS23" s="638"/>
      <c r="DT23" s="638"/>
      <c r="DU23" s="638"/>
      <c r="DV23" s="639"/>
      <c r="DW23" s="592" t="s">
        <v>284</v>
      </c>
      <c r="DX23" s="593"/>
      <c r="DY23" s="593"/>
      <c r="DZ23" s="593"/>
      <c r="EA23" s="593"/>
      <c r="EB23" s="593"/>
      <c r="EC23" s="594"/>
    </row>
    <row r="24" spans="2:133" ht="11.25" customHeight="1" x14ac:dyDescent="0.2">
      <c r="B24" s="607" t="s">
        <v>285</v>
      </c>
      <c r="C24" s="608"/>
      <c r="D24" s="608"/>
      <c r="E24" s="608"/>
      <c r="F24" s="608"/>
      <c r="G24" s="608"/>
      <c r="H24" s="608"/>
      <c r="I24" s="608"/>
      <c r="J24" s="608"/>
      <c r="K24" s="608"/>
      <c r="L24" s="608"/>
      <c r="M24" s="608"/>
      <c r="N24" s="608"/>
      <c r="O24" s="608"/>
      <c r="P24" s="608"/>
      <c r="Q24" s="609"/>
      <c r="R24" s="610" t="s">
        <v>128</v>
      </c>
      <c r="S24" s="611"/>
      <c r="T24" s="611"/>
      <c r="U24" s="611"/>
      <c r="V24" s="611"/>
      <c r="W24" s="611"/>
      <c r="X24" s="611"/>
      <c r="Y24" s="612"/>
      <c r="Z24" s="613" t="s">
        <v>128</v>
      </c>
      <c r="AA24" s="613"/>
      <c r="AB24" s="613"/>
      <c r="AC24" s="613"/>
      <c r="AD24" s="614" t="s">
        <v>230</v>
      </c>
      <c r="AE24" s="614"/>
      <c r="AF24" s="614"/>
      <c r="AG24" s="614"/>
      <c r="AH24" s="614"/>
      <c r="AI24" s="614"/>
      <c r="AJ24" s="614"/>
      <c r="AK24" s="614"/>
      <c r="AL24" s="615" t="s">
        <v>128</v>
      </c>
      <c r="AM24" s="616"/>
      <c r="AN24" s="616"/>
      <c r="AO24" s="617"/>
      <c r="AP24" s="607" t="s">
        <v>286</v>
      </c>
      <c r="AQ24" s="626"/>
      <c r="AR24" s="626"/>
      <c r="AS24" s="626"/>
      <c r="AT24" s="626"/>
      <c r="AU24" s="626"/>
      <c r="AV24" s="626"/>
      <c r="AW24" s="626"/>
      <c r="AX24" s="626"/>
      <c r="AY24" s="626"/>
      <c r="AZ24" s="626"/>
      <c r="BA24" s="626"/>
      <c r="BB24" s="626"/>
      <c r="BC24" s="626"/>
      <c r="BD24" s="626"/>
      <c r="BE24" s="626"/>
      <c r="BF24" s="627"/>
      <c r="BG24" s="610" t="s">
        <v>128</v>
      </c>
      <c r="BH24" s="611"/>
      <c r="BI24" s="611"/>
      <c r="BJ24" s="611"/>
      <c r="BK24" s="611"/>
      <c r="BL24" s="611"/>
      <c r="BM24" s="611"/>
      <c r="BN24" s="612"/>
      <c r="BO24" s="613" t="s">
        <v>128</v>
      </c>
      <c r="BP24" s="613"/>
      <c r="BQ24" s="613"/>
      <c r="BR24" s="613"/>
      <c r="BS24" s="614" t="s">
        <v>128</v>
      </c>
      <c r="BT24" s="614"/>
      <c r="BU24" s="614"/>
      <c r="BV24" s="614"/>
      <c r="BW24" s="614"/>
      <c r="BX24" s="614"/>
      <c r="BY24" s="614"/>
      <c r="BZ24" s="614"/>
      <c r="CA24" s="614"/>
      <c r="CB24" s="618"/>
      <c r="CD24" s="596" t="s">
        <v>287</v>
      </c>
      <c r="CE24" s="597"/>
      <c r="CF24" s="597"/>
      <c r="CG24" s="597"/>
      <c r="CH24" s="597"/>
      <c r="CI24" s="597"/>
      <c r="CJ24" s="597"/>
      <c r="CK24" s="597"/>
      <c r="CL24" s="597"/>
      <c r="CM24" s="597"/>
      <c r="CN24" s="597"/>
      <c r="CO24" s="597"/>
      <c r="CP24" s="597"/>
      <c r="CQ24" s="598"/>
      <c r="CR24" s="599">
        <v>12809351</v>
      </c>
      <c r="CS24" s="600"/>
      <c r="CT24" s="600"/>
      <c r="CU24" s="600"/>
      <c r="CV24" s="600"/>
      <c r="CW24" s="600"/>
      <c r="CX24" s="600"/>
      <c r="CY24" s="601"/>
      <c r="CZ24" s="604">
        <v>42.9</v>
      </c>
      <c r="DA24" s="605"/>
      <c r="DB24" s="605"/>
      <c r="DC24" s="621"/>
      <c r="DD24" s="645">
        <v>7637761</v>
      </c>
      <c r="DE24" s="600"/>
      <c r="DF24" s="600"/>
      <c r="DG24" s="600"/>
      <c r="DH24" s="600"/>
      <c r="DI24" s="600"/>
      <c r="DJ24" s="600"/>
      <c r="DK24" s="601"/>
      <c r="DL24" s="645">
        <v>7542340</v>
      </c>
      <c r="DM24" s="600"/>
      <c r="DN24" s="600"/>
      <c r="DO24" s="600"/>
      <c r="DP24" s="600"/>
      <c r="DQ24" s="600"/>
      <c r="DR24" s="600"/>
      <c r="DS24" s="600"/>
      <c r="DT24" s="600"/>
      <c r="DU24" s="600"/>
      <c r="DV24" s="601"/>
      <c r="DW24" s="604">
        <v>53.5</v>
      </c>
      <c r="DX24" s="605"/>
      <c r="DY24" s="605"/>
      <c r="DZ24" s="605"/>
      <c r="EA24" s="605"/>
      <c r="EB24" s="605"/>
      <c r="EC24" s="606"/>
    </row>
    <row r="25" spans="2:133" ht="11.25" customHeight="1" x14ac:dyDescent="0.2">
      <c r="B25" s="607" t="s">
        <v>288</v>
      </c>
      <c r="C25" s="608"/>
      <c r="D25" s="608"/>
      <c r="E25" s="608"/>
      <c r="F25" s="608"/>
      <c r="G25" s="608"/>
      <c r="H25" s="608"/>
      <c r="I25" s="608"/>
      <c r="J25" s="608"/>
      <c r="K25" s="608"/>
      <c r="L25" s="608"/>
      <c r="M25" s="608"/>
      <c r="N25" s="608"/>
      <c r="O25" s="608"/>
      <c r="P25" s="608"/>
      <c r="Q25" s="609"/>
      <c r="R25" s="610">
        <v>14757772</v>
      </c>
      <c r="S25" s="611"/>
      <c r="T25" s="611"/>
      <c r="U25" s="611"/>
      <c r="V25" s="611"/>
      <c r="W25" s="611"/>
      <c r="X25" s="611"/>
      <c r="Y25" s="612"/>
      <c r="Z25" s="613">
        <v>46.8</v>
      </c>
      <c r="AA25" s="613"/>
      <c r="AB25" s="613"/>
      <c r="AC25" s="613"/>
      <c r="AD25" s="614">
        <v>13857629</v>
      </c>
      <c r="AE25" s="614"/>
      <c r="AF25" s="614"/>
      <c r="AG25" s="614"/>
      <c r="AH25" s="614"/>
      <c r="AI25" s="614"/>
      <c r="AJ25" s="614"/>
      <c r="AK25" s="614"/>
      <c r="AL25" s="615">
        <v>99.8</v>
      </c>
      <c r="AM25" s="616"/>
      <c r="AN25" s="616"/>
      <c r="AO25" s="617"/>
      <c r="AP25" s="607" t="s">
        <v>289</v>
      </c>
      <c r="AQ25" s="626"/>
      <c r="AR25" s="626"/>
      <c r="AS25" s="626"/>
      <c r="AT25" s="626"/>
      <c r="AU25" s="626"/>
      <c r="AV25" s="626"/>
      <c r="AW25" s="626"/>
      <c r="AX25" s="626"/>
      <c r="AY25" s="626"/>
      <c r="AZ25" s="626"/>
      <c r="BA25" s="626"/>
      <c r="BB25" s="626"/>
      <c r="BC25" s="626"/>
      <c r="BD25" s="626"/>
      <c r="BE25" s="626"/>
      <c r="BF25" s="627"/>
      <c r="BG25" s="610" t="s">
        <v>230</v>
      </c>
      <c r="BH25" s="611"/>
      <c r="BI25" s="611"/>
      <c r="BJ25" s="611"/>
      <c r="BK25" s="611"/>
      <c r="BL25" s="611"/>
      <c r="BM25" s="611"/>
      <c r="BN25" s="612"/>
      <c r="BO25" s="613" t="s">
        <v>230</v>
      </c>
      <c r="BP25" s="613"/>
      <c r="BQ25" s="613"/>
      <c r="BR25" s="613"/>
      <c r="BS25" s="614" t="s">
        <v>128</v>
      </c>
      <c r="BT25" s="614"/>
      <c r="BU25" s="614"/>
      <c r="BV25" s="614"/>
      <c r="BW25" s="614"/>
      <c r="BX25" s="614"/>
      <c r="BY25" s="614"/>
      <c r="BZ25" s="614"/>
      <c r="CA25" s="614"/>
      <c r="CB25" s="618"/>
      <c r="CD25" s="607" t="s">
        <v>290</v>
      </c>
      <c r="CE25" s="608"/>
      <c r="CF25" s="608"/>
      <c r="CG25" s="608"/>
      <c r="CH25" s="608"/>
      <c r="CI25" s="608"/>
      <c r="CJ25" s="608"/>
      <c r="CK25" s="608"/>
      <c r="CL25" s="608"/>
      <c r="CM25" s="608"/>
      <c r="CN25" s="608"/>
      <c r="CO25" s="608"/>
      <c r="CP25" s="608"/>
      <c r="CQ25" s="609"/>
      <c r="CR25" s="610">
        <v>3382136</v>
      </c>
      <c r="CS25" s="642"/>
      <c r="CT25" s="642"/>
      <c r="CU25" s="642"/>
      <c r="CV25" s="642"/>
      <c r="CW25" s="642"/>
      <c r="CX25" s="642"/>
      <c r="CY25" s="643"/>
      <c r="CZ25" s="615">
        <v>11.3</v>
      </c>
      <c r="DA25" s="640"/>
      <c r="DB25" s="640"/>
      <c r="DC25" s="644"/>
      <c r="DD25" s="619">
        <v>2911961</v>
      </c>
      <c r="DE25" s="642"/>
      <c r="DF25" s="642"/>
      <c r="DG25" s="642"/>
      <c r="DH25" s="642"/>
      <c r="DI25" s="642"/>
      <c r="DJ25" s="642"/>
      <c r="DK25" s="643"/>
      <c r="DL25" s="619">
        <v>2867172</v>
      </c>
      <c r="DM25" s="642"/>
      <c r="DN25" s="642"/>
      <c r="DO25" s="642"/>
      <c r="DP25" s="642"/>
      <c r="DQ25" s="642"/>
      <c r="DR25" s="642"/>
      <c r="DS25" s="642"/>
      <c r="DT25" s="642"/>
      <c r="DU25" s="642"/>
      <c r="DV25" s="643"/>
      <c r="DW25" s="615">
        <v>20.3</v>
      </c>
      <c r="DX25" s="640"/>
      <c r="DY25" s="640"/>
      <c r="DZ25" s="640"/>
      <c r="EA25" s="640"/>
      <c r="EB25" s="640"/>
      <c r="EC25" s="641"/>
    </row>
    <row r="26" spans="2:133" ht="11.25" customHeight="1" x14ac:dyDescent="0.2">
      <c r="B26" s="607" t="s">
        <v>291</v>
      </c>
      <c r="C26" s="608"/>
      <c r="D26" s="608"/>
      <c r="E26" s="608"/>
      <c r="F26" s="608"/>
      <c r="G26" s="608"/>
      <c r="H26" s="608"/>
      <c r="I26" s="608"/>
      <c r="J26" s="608"/>
      <c r="K26" s="608"/>
      <c r="L26" s="608"/>
      <c r="M26" s="608"/>
      <c r="N26" s="608"/>
      <c r="O26" s="608"/>
      <c r="P26" s="608"/>
      <c r="Q26" s="609"/>
      <c r="R26" s="610">
        <v>7639</v>
      </c>
      <c r="S26" s="611"/>
      <c r="T26" s="611"/>
      <c r="U26" s="611"/>
      <c r="V26" s="611"/>
      <c r="W26" s="611"/>
      <c r="X26" s="611"/>
      <c r="Y26" s="612"/>
      <c r="Z26" s="613">
        <v>0</v>
      </c>
      <c r="AA26" s="613"/>
      <c r="AB26" s="613"/>
      <c r="AC26" s="613"/>
      <c r="AD26" s="614">
        <v>7639</v>
      </c>
      <c r="AE26" s="614"/>
      <c r="AF26" s="614"/>
      <c r="AG26" s="614"/>
      <c r="AH26" s="614"/>
      <c r="AI26" s="614"/>
      <c r="AJ26" s="614"/>
      <c r="AK26" s="614"/>
      <c r="AL26" s="615">
        <v>0.1</v>
      </c>
      <c r="AM26" s="616"/>
      <c r="AN26" s="616"/>
      <c r="AO26" s="617"/>
      <c r="AP26" s="607" t="s">
        <v>292</v>
      </c>
      <c r="AQ26" s="626"/>
      <c r="AR26" s="626"/>
      <c r="AS26" s="626"/>
      <c r="AT26" s="626"/>
      <c r="AU26" s="626"/>
      <c r="AV26" s="626"/>
      <c r="AW26" s="626"/>
      <c r="AX26" s="626"/>
      <c r="AY26" s="626"/>
      <c r="AZ26" s="626"/>
      <c r="BA26" s="626"/>
      <c r="BB26" s="626"/>
      <c r="BC26" s="626"/>
      <c r="BD26" s="626"/>
      <c r="BE26" s="626"/>
      <c r="BF26" s="627"/>
      <c r="BG26" s="610" t="s">
        <v>230</v>
      </c>
      <c r="BH26" s="611"/>
      <c r="BI26" s="611"/>
      <c r="BJ26" s="611"/>
      <c r="BK26" s="611"/>
      <c r="BL26" s="611"/>
      <c r="BM26" s="611"/>
      <c r="BN26" s="612"/>
      <c r="BO26" s="613" t="s">
        <v>230</v>
      </c>
      <c r="BP26" s="613"/>
      <c r="BQ26" s="613"/>
      <c r="BR26" s="613"/>
      <c r="BS26" s="614" t="s">
        <v>230</v>
      </c>
      <c r="BT26" s="614"/>
      <c r="BU26" s="614"/>
      <c r="BV26" s="614"/>
      <c r="BW26" s="614"/>
      <c r="BX26" s="614"/>
      <c r="BY26" s="614"/>
      <c r="BZ26" s="614"/>
      <c r="CA26" s="614"/>
      <c r="CB26" s="618"/>
      <c r="CD26" s="607" t="s">
        <v>293</v>
      </c>
      <c r="CE26" s="608"/>
      <c r="CF26" s="608"/>
      <c r="CG26" s="608"/>
      <c r="CH26" s="608"/>
      <c r="CI26" s="608"/>
      <c r="CJ26" s="608"/>
      <c r="CK26" s="608"/>
      <c r="CL26" s="608"/>
      <c r="CM26" s="608"/>
      <c r="CN26" s="608"/>
      <c r="CO26" s="608"/>
      <c r="CP26" s="608"/>
      <c r="CQ26" s="609"/>
      <c r="CR26" s="610">
        <v>1920963</v>
      </c>
      <c r="CS26" s="611"/>
      <c r="CT26" s="611"/>
      <c r="CU26" s="611"/>
      <c r="CV26" s="611"/>
      <c r="CW26" s="611"/>
      <c r="CX26" s="611"/>
      <c r="CY26" s="612"/>
      <c r="CZ26" s="615">
        <v>6.4</v>
      </c>
      <c r="DA26" s="640"/>
      <c r="DB26" s="640"/>
      <c r="DC26" s="644"/>
      <c r="DD26" s="619">
        <v>1669638</v>
      </c>
      <c r="DE26" s="611"/>
      <c r="DF26" s="611"/>
      <c r="DG26" s="611"/>
      <c r="DH26" s="611"/>
      <c r="DI26" s="611"/>
      <c r="DJ26" s="611"/>
      <c r="DK26" s="612"/>
      <c r="DL26" s="619" t="s">
        <v>230</v>
      </c>
      <c r="DM26" s="611"/>
      <c r="DN26" s="611"/>
      <c r="DO26" s="611"/>
      <c r="DP26" s="611"/>
      <c r="DQ26" s="611"/>
      <c r="DR26" s="611"/>
      <c r="DS26" s="611"/>
      <c r="DT26" s="611"/>
      <c r="DU26" s="611"/>
      <c r="DV26" s="612"/>
      <c r="DW26" s="615" t="s">
        <v>128</v>
      </c>
      <c r="DX26" s="640"/>
      <c r="DY26" s="640"/>
      <c r="DZ26" s="640"/>
      <c r="EA26" s="640"/>
      <c r="EB26" s="640"/>
      <c r="EC26" s="641"/>
    </row>
    <row r="27" spans="2:133" ht="11.25" customHeight="1" x14ac:dyDescent="0.2">
      <c r="B27" s="607" t="s">
        <v>294</v>
      </c>
      <c r="C27" s="608"/>
      <c r="D27" s="608"/>
      <c r="E27" s="608"/>
      <c r="F27" s="608"/>
      <c r="G27" s="608"/>
      <c r="H27" s="608"/>
      <c r="I27" s="608"/>
      <c r="J27" s="608"/>
      <c r="K27" s="608"/>
      <c r="L27" s="608"/>
      <c r="M27" s="608"/>
      <c r="N27" s="608"/>
      <c r="O27" s="608"/>
      <c r="P27" s="608"/>
      <c r="Q27" s="609"/>
      <c r="R27" s="610">
        <v>284420</v>
      </c>
      <c r="S27" s="611"/>
      <c r="T27" s="611"/>
      <c r="U27" s="611"/>
      <c r="V27" s="611"/>
      <c r="W27" s="611"/>
      <c r="X27" s="611"/>
      <c r="Y27" s="612"/>
      <c r="Z27" s="613">
        <v>0.9</v>
      </c>
      <c r="AA27" s="613"/>
      <c r="AB27" s="613"/>
      <c r="AC27" s="613"/>
      <c r="AD27" s="614" t="s">
        <v>128</v>
      </c>
      <c r="AE27" s="614"/>
      <c r="AF27" s="614"/>
      <c r="AG27" s="614"/>
      <c r="AH27" s="614"/>
      <c r="AI27" s="614"/>
      <c r="AJ27" s="614"/>
      <c r="AK27" s="614"/>
      <c r="AL27" s="615" t="s">
        <v>128</v>
      </c>
      <c r="AM27" s="616"/>
      <c r="AN27" s="616"/>
      <c r="AO27" s="617"/>
      <c r="AP27" s="607" t="s">
        <v>295</v>
      </c>
      <c r="AQ27" s="608"/>
      <c r="AR27" s="608"/>
      <c r="AS27" s="608"/>
      <c r="AT27" s="608"/>
      <c r="AU27" s="608"/>
      <c r="AV27" s="608"/>
      <c r="AW27" s="608"/>
      <c r="AX27" s="608"/>
      <c r="AY27" s="608"/>
      <c r="AZ27" s="608"/>
      <c r="BA27" s="608"/>
      <c r="BB27" s="608"/>
      <c r="BC27" s="608"/>
      <c r="BD27" s="608"/>
      <c r="BE27" s="608"/>
      <c r="BF27" s="609"/>
      <c r="BG27" s="610">
        <v>5966480</v>
      </c>
      <c r="BH27" s="611"/>
      <c r="BI27" s="611"/>
      <c r="BJ27" s="611"/>
      <c r="BK27" s="611"/>
      <c r="BL27" s="611"/>
      <c r="BM27" s="611"/>
      <c r="BN27" s="612"/>
      <c r="BO27" s="613">
        <v>100</v>
      </c>
      <c r="BP27" s="613"/>
      <c r="BQ27" s="613"/>
      <c r="BR27" s="613"/>
      <c r="BS27" s="614">
        <v>231809</v>
      </c>
      <c r="BT27" s="614"/>
      <c r="BU27" s="614"/>
      <c r="BV27" s="614"/>
      <c r="BW27" s="614"/>
      <c r="BX27" s="614"/>
      <c r="BY27" s="614"/>
      <c r="BZ27" s="614"/>
      <c r="CA27" s="614"/>
      <c r="CB27" s="618"/>
      <c r="CD27" s="607" t="s">
        <v>296</v>
      </c>
      <c r="CE27" s="608"/>
      <c r="CF27" s="608"/>
      <c r="CG27" s="608"/>
      <c r="CH27" s="608"/>
      <c r="CI27" s="608"/>
      <c r="CJ27" s="608"/>
      <c r="CK27" s="608"/>
      <c r="CL27" s="608"/>
      <c r="CM27" s="608"/>
      <c r="CN27" s="608"/>
      <c r="CO27" s="608"/>
      <c r="CP27" s="608"/>
      <c r="CQ27" s="609"/>
      <c r="CR27" s="610">
        <v>6356746</v>
      </c>
      <c r="CS27" s="642"/>
      <c r="CT27" s="642"/>
      <c r="CU27" s="642"/>
      <c r="CV27" s="642"/>
      <c r="CW27" s="642"/>
      <c r="CX27" s="642"/>
      <c r="CY27" s="643"/>
      <c r="CZ27" s="615">
        <v>21.3</v>
      </c>
      <c r="DA27" s="640"/>
      <c r="DB27" s="640"/>
      <c r="DC27" s="644"/>
      <c r="DD27" s="619">
        <v>1809915</v>
      </c>
      <c r="DE27" s="642"/>
      <c r="DF27" s="642"/>
      <c r="DG27" s="642"/>
      <c r="DH27" s="642"/>
      <c r="DI27" s="642"/>
      <c r="DJ27" s="642"/>
      <c r="DK27" s="643"/>
      <c r="DL27" s="619">
        <v>1762933</v>
      </c>
      <c r="DM27" s="642"/>
      <c r="DN27" s="642"/>
      <c r="DO27" s="642"/>
      <c r="DP27" s="642"/>
      <c r="DQ27" s="642"/>
      <c r="DR27" s="642"/>
      <c r="DS27" s="642"/>
      <c r="DT27" s="642"/>
      <c r="DU27" s="642"/>
      <c r="DV27" s="643"/>
      <c r="DW27" s="615">
        <v>12.5</v>
      </c>
      <c r="DX27" s="640"/>
      <c r="DY27" s="640"/>
      <c r="DZ27" s="640"/>
      <c r="EA27" s="640"/>
      <c r="EB27" s="640"/>
      <c r="EC27" s="641"/>
    </row>
    <row r="28" spans="2:133" ht="11.25" customHeight="1" x14ac:dyDescent="0.2">
      <c r="B28" s="607" t="s">
        <v>297</v>
      </c>
      <c r="C28" s="608"/>
      <c r="D28" s="608"/>
      <c r="E28" s="608"/>
      <c r="F28" s="608"/>
      <c r="G28" s="608"/>
      <c r="H28" s="608"/>
      <c r="I28" s="608"/>
      <c r="J28" s="608"/>
      <c r="K28" s="608"/>
      <c r="L28" s="608"/>
      <c r="M28" s="608"/>
      <c r="N28" s="608"/>
      <c r="O28" s="608"/>
      <c r="P28" s="608"/>
      <c r="Q28" s="609"/>
      <c r="R28" s="610">
        <v>226857</v>
      </c>
      <c r="S28" s="611"/>
      <c r="T28" s="611"/>
      <c r="U28" s="611"/>
      <c r="V28" s="611"/>
      <c r="W28" s="611"/>
      <c r="X28" s="611"/>
      <c r="Y28" s="612"/>
      <c r="Z28" s="613">
        <v>0.7</v>
      </c>
      <c r="AA28" s="613"/>
      <c r="AB28" s="613"/>
      <c r="AC28" s="613"/>
      <c r="AD28" s="614">
        <v>23025</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298</v>
      </c>
      <c r="CE28" s="608"/>
      <c r="CF28" s="608"/>
      <c r="CG28" s="608"/>
      <c r="CH28" s="608"/>
      <c r="CI28" s="608"/>
      <c r="CJ28" s="608"/>
      <c r="CK28" s="608"/>
      <c r="CL28" s="608"/>
      <c r="CM28" s="608"/>
      <c r="CN28" s="608"/>
      <c r="CO28" s="608"/>
      <c r="CP28" s="608"/>
      <c r="CQ28" s="609"/>
      <c r="CR28" s="610">
        <v>3070469</v>
      </c>
      <c r="CS28" s="611"/>
      <c r="CT28" s="611"/>
      <c r="CU28" s="611"/>
      <c r="CV28" s="611"/>
      <c r="CW28" s="611"/>
      <c r="CX28" s="611"/>
      <c r="CY28" s="612"/>
      <c r="CZ28" s="615">
        <v>10.3</v>
      </c>
      <c r="DA28" s="640"/>
      <c r="DB28" s="640"/>
      <c r="DC28" s="644"/>
      <c r="DD28" s="619">
        <v>2915885</v>
      </c>
      <c r="DE28" s="611"/>
      <c r="DF28" s="611"/>
      <c r="DG28" s="611"/>
      <c r="DH28" s="611"/>
      <c r="DI28" s="611"/>
      <c r="DJ28" s="611"/>
      <c r="DK28" s="612"/>
      <c r="DL28" s="619">
        <v>2912235</v>
      </c>
      <c r="DM28" s="611"/>
      <c r="DN28" s="611"/>
      <c r="DO28" s="611"/>
      <c r="DP28" s="611"/>
      <c r="DQ28" s="611"/>
      <c r="DR28" s="611"/>
      <c r="DS28" s="611"/>
      <c r="DT28" s="611"/>
      <c r="DU28" s="611"/>
      <c r="DV28" s="612"/>
      <c r="DW28" s="615">
        <v>20.7</v>
      </c>
      <c r="DX28" s="640"/>
      <c r="DY28" s="640"/>
      <c r="DZ28" s="640"/>
      <c r="EA28" s="640"/>
      <c r="EB28" s="640"/>
      <c r="EC28" s="641"/>
    </row>
    <row r="29" spans="2:133" ht="11.25" customHeight="1" x14ac:dyDescent="0.2">
      <c r="B29" s="607" t="s">
        <v>299</v>
      </c>
      <c r="C29" s="608"/>
      <c r="D29" s="608"/>
      <c r="E29" s="608"/>
      <c r="F29" s="608"/>
      <c r="G29" s="608"/>
      <c r="H29" s="608"/>
      <c r="I29" s="608"/>
      <c r="J29" s="608"/>
      <c r="K29" s="608"/>
      <c r="L29" s="608"/>
      <c r="M29" s="608"/>
      <c r="N29" s="608"/>
      <c r="O29" s="608"/>
      <c r="P29" s="608"/>
      <c r="Q29" s="609"/>
      <c r="R29" s="610">
        <v>184997</v>
      </c>
      <c r="S29" s="611"/>
      <c r="T29" s="611"/>
      <c r="U29" s="611"/>
      <c r="V29" s="611"/>
      <c r="W29" s="611"/>
      <c r="X29" s="611"/>
      <c r="Y29" s="612"/>
      <c r="Z29" s="613">
        <v>0.6</v>
      </c>
      <c r="AA29" s="613"/>
      <c r="AB29" s="613"/>
      <c r="AC29" s="613"/>
      <c r="AD29" s="614" t="s">
        <v>128</v>
      </c>
      <c r="AE29" s="614"/>
      <c r="AF29" s="614"/>
      <c r="AG29" s="614"/>
      <c r="AH29" s="614"/>
      <c r="AI29" s="614"/>
      <c r="AJ29" s="614"/>
      <c r="AK29" s="614"/>
      <c r="AL29" s="615" t="s">
        <v>230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300</v>
      </c>
      <c r="CE29" s="647"/>
      <c r="CF29" s="607" t="s">
        <v>301</v>
      </c>
      <c r="CG29" s="608"/>
      <c r="CH29" s="608"/>
      <c r="CI29" s="608"/>
      <c r="CJ29" s="608"/>
      <c r="CK29" s="608"/>
      <c r="CL29" s="608"/>
      <c r="CM29" s="608"/>
      <c r="CN29" s="608"/>
      <c r="CO29" s="608"/>
      <c r="CP29" s="608"/>
      <c r="CQ29" s="609"/>
      <c r="CR29" s="610">
        <v>3070469</v>
      </c>
      <c r="CS29" s="642"/>
      <c r="CT29" s="642"/>
      <c r="CU29" s="642"/>
      <c r="CV29" s="642"/>
      <c r="CW29" s="642"/>
      <c r="CX29" s="642"/>
      <c r="CY29" s="643"/>
      <c r="CZ29" s="615">
        <v>10.3</v>
      </c>
      <c r="DA29" s="640"/>
      <c r="DB29" s="640"/>
      <c r="DC29" s="644"/>
      <c r="DD29" s="619">
        <v>2915885</v>
      </c>
      <c r="DE29" s="642"/>
      <c r="DF29" s="642"/>
      <c r="DG29" s="642"/>
      <c r="DH29" s="642"/>
      <c r="DI29" s="642"/>
      <c r="DJ29" s="642"/>
      <c r="DK29" s="643"/>
      <c r="DL29" s="619">
        <v>2912235</v>
      </c>
      <c r="DM29" s="642"/>
      <c r="DN29" s="642"/>
      <c r="DO29" s="642"/>
      <c r="DP29" s="642"/>
      <c r="DQ29" s="642"/>
      <c r="DR29" s="642"/>
      <c r="DS29" s="642"/>
      <c r="DT29" s="642"/>
      <c r="DU29" s="642"/>
      <c r="DV29" s="643"/>
      <c r="DW29" s="615">
        <v>20.7</v>
      </c>
      <c r="DX29" s="640"/>
      <c r="DY29" s="640"/>
      <c r="DZ29" s="640"/>
      <c r="EA29" s="640"/>
      <c r="EB29" s="640"/>
      <c r="EC29" s="641"/>
    </row>
    <row r="30" spans="2:133" ht="11.25" customHeight="1" x14ac:dyDescent="0.2">
      <c r="B30" s="607" t="s">
        <v>302</v>
      </c>
      <c r="C30" s="608"/>
      <c r="D30" s="608"/>
      <c r="E30" s="608"/>
      <c r="F30" s="608"/>
      <c r="G30" s="608"/>
      <c r="H30" s="608"/>
      <c r="I30" s="608"/>
      <c r="J30" s="608"/>
      <c r="K30" s="608"/>
      <c r="L30" s="608"/>
      <c r="M30" s="608"/>
      <c r="N30" s="608"/>
      <c r="O30" s="608"/>
      <c r="P30" s="608"/>
      <c r="Q30" s="609"/>
      <c r="R30" s="610">
        <v>6195746</v>
      </c>
      <c r="S30" s="611"/>
      <c r="T30" s="611"/>
      <c r="U30" s="611"/>
      <c r="V30" s="611"/>
      <c r="W30" s="611"/>
      <c r="X30" s="611"/>
      <c r="Y30" s="612"/>
      <c r="Z30" s="613">
        <v>19.7</v>
      </c>
      <c r="AA30" s="613"/>
      <c r="AB30" s="613"/>
      <c r="AC30" s="613"/>
      <c r="AD30" s="614" t="s">
        <v>128</v>
      </c>
      <c r="AE30" s="614"/>
      <c r="AF30" s="614"/>
      <c r="AG30" s="614"/>
      <c r="AH30" s="614"/>
      <c r="AI30" s="614"/>
      <c r="AJ30" s="614"/>
      <c r="AK30" s="614"/>
      <c r="AL30" s="615" t="s">
        <v>128</v>
      </c>
      <c r="AM30" s="616"/>
      <c r="AN30" s="616"/>
      <c r="AO30" s="617"/>
      <c r="AP30" s="592" t="s">
        <v>218</v>
      </c>
      <c r="AQ30" s="593"/>
      <c r="AR30" s="593"/>
      <c r="AS30" s="593"/>
      <c r="AT30" s="593"/>
      <c r="AU30" s="593"/>
      <c r="AV30" s="593"/>
      <c r="AW30" s="593"/>
      <c r="AX30" s="593"/>
      <c r="AY30" s="593"/>
      <c r="AZ30" s="593"/>
      <c r="BA30" s="593"/>
      <c r="BB30" s="593"/>
      <c r="BC30" s="593"/>
      <c r="BD30" s="593"/>
      <c r="BE30" s="593"/>
      <c r="BF30" s="594"/>
      <c r="BG30" s="592" t="s">
        <v>303</v>
      </c>
      <c r="BH30" s="652"/>
      <c r="BI30" s="652"/>
      <c r="BJ30" s="652"/>
      <c r="BK30" s="652"/>
      <c r="BL30" s="652"/>
      <c r="BM30" s="652"/>
      <c r="BN30" s="652"/>
      <c r="BO30" s="652"/>
      <c r="BP30" s="652"/>
      <c r="BQ30" s="653"/>
      <c r="BR30" s="592" t="s">
        <v>304</v>
      </c>
      <c r="BS30" s="652"/>
      <c r="BT30" s="652"/>
      <c r="BU30" s="652"/>
      <c r="BV30" s="652"/>
      <c r="BW30" s="652"/>
      <c r="BX30" s="652"/>
      <c r="BY30" s="652"/>
      <c r="BZ30" s="652"/>
      <c r="CA30" s="652"/>
      <c r="CB30" s="653"/>
      <c r="CD30" s="648"/>
      <c r="CE30" s="649"/>
      <c r="CF30" s="607" t="s">
        <v>305</v>
      </c>
      <c r="CG30" s="608"/>
      <c r="CH30" s="608"/>
      <c r="CI30" s="608"/>
      <c r="CJ30" s="608"/>
      <c r="CK30" s="608"/>
      <c r="CL30" s="608"/>
      <c r="CM30" s="608"/>
      <c r="CN30" s="608"/>
      <c r="CO30" s="608"/>
      <c r="CP30" s="608"/>
      <c r="CQ30" s="609"/>
      <c r="CR30" s="610">
        <v>2941216</v>
      </c>
      <c r="CS30" s="611"/>
      <c r="CT30" s="611"/>
      <c r="CU30" s="611"/>
      <c r="CV30" s="611"/>
      <c r="CW30" s="611"/>
      <c r="CX30" s="611"/>
      <c r="CY30" s="612"/>
      <c r="CZ30" s="615">
        <v>9.8000000000000007</v>
      </c>
      <c r="DA30" s="640"/>
      <c r="DB30" s="640"/>
      <c r="DC30" s="644"/>
      <c r="DD30" s="619">
        <v>2800900</v>
      </c>
      <c r="DE30" s="611"/>
      <c r="DF30" s="611"/>
      <c r="DG30" s="611"/>
      <c r="DH30" s="611"/>
      <c r="DI30" s="611"/>
      <c r="DJ30" s="611"/>
      <c r="DK30" s="612"/>
      <c r="DL30" s="619">
        <v>2797250</v>
      </c>
      <c r="DM30" s="611"/>
      <c r="DN30" s="611"/>
      <c r="DO30" s="611"/>
      <c r="DP30" s="611"/>
      <c r="DQ30" s="611"/>
      <c r="DR30" s="611"/>
      <c r="DS30" s="611"/>
      <c r="DT30" s="611"/>
      <c r="DU30" s="611"/>
      <c r="DV30" s="612"/>
      <c r="DW30" s="615">
        <v>19.8</v>
      </c>
      <c r="DX30" s="640"/>
      <c r="DY30" s="640"/>
      <c r="DZ30" s="640"/>
      <c r="EA30" s="640"/>
      <c r="EB30" s="640"/>
      <c r="EC30" s="641"/>
    </row>
    <row r="31" spans="2:133" ht="11.25" customHeight="1" x14ac:dyDescent="0.2">
      <c r="B31" s="623" t="s">
        <v>306</v>
      </c>
      <c r="C31" s="624"/>
      <c r="D31" s="624"/>
      <c r="E31" s="624"/>
      <c r="F31" s="624"/>
      <c r="G31" s="624"/>
      <c r="H31" s="624"/>
      <c r="I31" s="624"/>
      <c r="J31" s="624"/>
      <c r="K31" s="624"/>
      <c r="L31" s="624"/>
      <c r="M31" s="624"/>
      <c r="N31" s="624"/>
      <c r="O31" s="624"/>
      <c r="P31" s="624"/>
      <c r="Q31" s="625"/>
      <c r="R31" s="610" t="s">
        <v>230</v>
      </c>
      <c r="S31" s="611"/>
      <c r="T31" s="611"/>
      <c r="U31" s="611"/>
      <c r="V31" s="611"/>
      <c r="W31" s="611"/>
      <c r="X31" s="611"/>
      <c r="Y31" s="612"/>
      <c r="Z31" s="613" t="s">
        <v>230</v>
      </c>
      <c r="AA31" s="613"/>
      <c r="AB31" s="613"/>
      <c r="AC31" s="613"/>
      <c r="AD31" s="614" t="s">
        <v>128</v>
      </c>
      <c r="AE31" s="614"/>
      <c r="AF31" s="614"/>
      <c r="AG31" s="614"/>
      <c r="AH31" s="614"/>
      <c r="AI31" s="614"/>
      <c r="AJ31" s="614"/>
      <c r="AK31" s="614"/>
      <c r="AL31" s="615" t="s">
        <v>128</v>
      </c>
      <c r="AM31" s="616"/>
      <c r="AN31" s="616"/>
      <c r="AO31" s="617"/>
      <c r="AP31" s="656" t="s">
        <v>307</v>
      </c>
      <c r="AQ31" s="657"/>
      <c r="AR31" s="657"/>
      <c r="AS31" s="657"/>
      <c r="AT31" s="662" t="s">
        <v>308</v>
      </c>
      <c r="AU31" s="212"/>
      <c r="AV31" s="212"/>
      <c r="AW31" s="212"/>
      <c r="AX31" s="596" t="s">
        <v>184</v>
      </c>
      <c r="AY31" s="597"/>
      <c r="AZ31" s="597"/>
      <c r="BA31" s="597"/>
      <c r="BB31" s="597"/>
      <c r="BC31" s="597"/>
      <c r="BD31" s="597"/>
      <c r="BE31" s="597"/>
      <c r="BF31" s="598"/>
      <c r="BG31" s="666">
        <v>99.5</v>
      </c>
      <c r="BH31" s="654"/>
      <c r="BI31" s="654"/>
      <c r="BJ31" s="654"/>
      <c r="BK31" s="654"/>
      <c r="BL31" s="654"/>
      <c r="BM31" s="605">
        <v>98.2</v>
      </c>
      <c r="BN31" s="654"/>
      <c r="BO31" s="654"/>
      <c r="BP31" s="654"/>
      <c r="BQ31" s="655"/>
      <c r="BR31" s="666">
        <v>99.6</v>
      </c>
      <c r="BS31" s="654"/>
      <c r="BT31" s="654"/>
      <c r="BU31" s="654"/>
      <c r="BV31" s="654"/>
      <c r="BW31" s="654"/>
      <c r="BX31" s="605">
        <v>98</v>
      </c>
      <c r="BY31" s="654"/>
      <c r="BZ31" s="654"/>
      <c r="CA31" s="654"/>
      <c r="CB31" s="655"/>
      <c r="CD31" s="648"/>
      <c r="CE31" s="649"/>
      <c r="CF31" s="607" t="s">
        <v>309</v>
      </c>
      <c r="CG31" s="608"/>
      <c r="CH31" s="608"/>
      <c r="CI31" s="608"/>
      <c r="CJ31" s="608"/>
      <c r="CK31" s="608"/>
      <c r="CL31" s="608"/>
      <c r="CM31" s="608"/>
      <c r="CN31" s="608"/>
      <c r="CO31" s="608"/>
      <c r="CP31" s="608"/>
      <c r="CQ31" s="609"/>
      <c r="CR31" s="610">
        <v>129253</v>
      </c>
      <c r="CS31" s="642"/>
      <c r="CT31" s="642"/>
      <c r="CU31" s="642"/>
      <c r="CV31" s="642"/>
      <c r="CW31" s="642"/>
      <c r="CX31" s="642"/>
      <c r="CY31" s="643"/>
      <c r="CZ31" s="615">
        <v>0.4</v>
      </c>
      <c r="DA31" s="640"/>
      <c r="DB31" s="640"/>
      <c r="DC31" s="644"/>
      <c r="DD31" s="619">
        <v>114985</v>
      </c>
      <c r="DE31" s="642"/>
      <c r="DF31" s="642"/>
      <c r="DG31" s="642"/>
      <c r="DH31" s="642"/>
      <c r="DI31" s="642"/>
      <c r="DJ31" s="642"/>
      <c r="DK31" s="643"/>
      <c r="DL31" s="619">
        <v>114985</v>
      </c>
      <c r="DM31" s="642"/>
      <c r="DN31" s="642"/>
      <c r="DO31" s="642"/>
      <c r="DP31" s="642"/>
      <c r="DQ31" s="642"/>
      <c r="DR31" s="642"/>
      <c r="DS31" s="642"/>
      <c r="DT31" s="642"/>
      <c r="DU31" s="642"/>
      <c r="DV31" s="643"/>
      <c r="DW31" s="615">
        <v>0.8</v>
      </c>
      <c r="DX31" s="640"/>
      <c r="DY31" s="640"/>
      <c r="DZ31" s="640"/>
      <c r="EA31" s="640"/>
      <c r="EB31" s="640"/>
      <c r="EC31" s="641"/>
    </row>
    <row r="32" spans="2:133" ht="11.25" customHeight="1" x14ac:dyDescent="0.2">
      <c r="B32" s="607" t="s">
        <v>310</v>
      </c>
      <c r="C32" s="608"/>
      <c r="D32" s="608"/>
      <c r="E32" s="608"/>
      <c r="F32" s="608"/>
      <c r="G32" s="608"/>
      <c r="H32" s="608"/>
      <c r="I32" s="608"/>
      <c r="J32" s="608"/>
      <c r="K32" s="608"/>
      <c r="L32" s="608"/>
      <c r="M32" s="608"/>
      <c r="N32" s="608"/>
      <c r="O32" s="608"/>
      <c r="P32" s="608"/>
      <c r="Q32" s="609"/>
      <c r="R32" s="610">
        <v>3097523</v>
      </c>
      <c r="S32" s="611"/>
      <c r="T32" s="611"/>
      <c r="U32" s="611"/>
      <c r="V32" s="611"/>
      <c r="W32" s="611"/>
      <c r="X32" s="611"/>
      <c r="Y32" s="612"/>
      <c r="Z32" s="613">
        <v>9.8000000000000007</v>
      </c>
      <c r="AA32" s="613"/>
      <c r="AB32" s="613"/>
      <c r="AC32" s="613"/>
      <c r="AD32" s="614" t="s">
        <v>128</v>
      </c>
      <c r="AE32" s="614"/>
      <c r="AF32" s="614"/>
      <c r="AG32" s="614"/>
      <c r="AH32" s="614"/>
      <c r="AI32" s="614"/>
      <c r="AJ32" s="614"/>
      <c r="AK32" s="614"/>
      <c r="AL32" s="615" t="s">
        <v>128</v>
      </c>
      <c r="AM32" s="616"/>
      <c r="AN32" s="616"/>
      <c r="AO32" s="617"/>
      <c r="AP32" s="658"/>
      <c r="AQ32" s="659"/>
      <c r="AR32" s="659"/>
      <c r="AS32" s="659"/>
      <c r="AT32" s="663"/>
      <c r="AU32" s="208" t="s">
        <v>311</v>
      </c>
      <c r="AX32" s="607" t="s">
        <v>312</v>
      </c>
      <c r="AY32" s="608"/>
      <c r="AZ32" s="608"/>
      <c r="BA32" s="608"/>
      <c r="BB32" s="608"/>
      <c r="BC32" s="608"/>
      <c r="BD32" s="608"/>
      <c r="BE32" s="608"/>
      <c r="BF32" s="609"/>
      <c r="BG32" s="667">
        <v>99.5</v>
      </c>
      <c r="BH32" s="642"/>
      <c r="BI32" s="642"/>
      <c r="BJ32" s="642"/>
      <c r="BK32" s="642"/>
      <c r="BL32" s="642"/>
      <c r="BM32" s="616">
        <v>98.7</v>
      </c>
      <c r="BN32" s="642"/>
      <c r="BO32" s="642"/>
      <c r="BP32" s="642"/>
      <c r="BQ32" s="665"/>
      <c r="BR32" s="667">
        <v>99.7</v>
      </c>
      <c r="BS32" s="642"/>
      <c r="BT32" s="642"/>
      <c r="BU32" s="642"/>
      <c r="BV32" s="642"/>
      <c r="BW32" s="642"/>
      <c r="BX32" s="616">
        <v>98.5</v>
      </c>
      <c r="BY32" s="642"/>
      <c r="BZ32" s="642"/>
      <c r="CA32" s="642"/>
      <c r="CB32" s="665"/>
      <c r="CD32" s="650"/>
      <c r="CE32" s="651"/>
      <c r="CF32" s="607" t="s">
        <v>313</v>
      </c>
      <c r="CG32" s="608"/>
      <c r="CH32" s="608"/>
      <c r="CI32" s="608"/>
      <c r="CJ32" s="608"/>
      <c r="CK32" s="608"/>
      <c r="CL32" s="608"/>
      <c r="CM32" s="608"/>
      <c r="CN32" s="608"/>
      <c r="CO32" s="608"/>
      <c r="CP32" s="608"/>
      <c r="CQ32" s="609"/>
      <c r="CR32" s="610" t="s">
        <v>128</v>
      </c>
      <c r="CS32" s="611"/>
      <c r="CT32" s="611"/>
      <c r="CU32" s="611"/>
      <c r="CV32" s="611"/>
      <c r="CW32" s="611"/>
      <c r="CX32" s="611"/>
      <c r="CY32" s="612"/>
      <c r="CZ32" s="615" t="s">
        <v>128</v>
      </c>
      <c r="DA32" s="640"/>
      <c r="DB32" s="640"/>
      <c r="DC32" s="644"/>
      <c r="DD32" s="619" t="s">
        <v>128</v>
      </c>
      <c r="DE32" s="611"/>
      <c r="DF32" s="611"/>
      <c r="DG32" s="611"/>
      <c r="DH32" s="611"/>
      <c r="DI32" s="611"/>
      <c r="DJ32" s="611"/>
      <c r="DK32" s="612"/>
      <c r="DL32" s="619" t="s">
        <v>128</v>
      </c>
      <c r="DM32" s="611"/>
      <c r="DN32" s="611"/>
      <c r="DO32" s="611"/>
      <c r="DP32" s="611"/>
      <c r="DQ32" s="611"/>
      <c r="DR32" s="611"/>
      <c r="DS32" s="611"/>
      <c r="DT32" s="611"/>
      <c r="DU32" s="611"/>
      <c r="DV32" s="612"/>
      <c r="DW32" s="615" t="s">
        <v>128</v>
      </c>
      <c r="DX32" s="640"/>
      <c r="DY32" s="640"/>
      <c r="DZ32" s="640"/>
      <c r="EA32" s="640"/>
      <c r="EB32" s="640"/>
      <c r="EC32" s="641"/>
    </row>
    <row r="33" spans="2:133" ht="11.25" customHeight="1" x14ac:dyDescent="0.2">
      <c r="B33" s="607" t="s">
        <v>314</v>
      </c>
      <c r="C33" s="608"/>
      <c r="D33" s="608"/>
      <c r="E33" s="608"/>
      <c r="F33" s="608"/>
      <c r="G33" s="608"/>
      <c r="H33" s="608"/>
      <c r="I33" s="608"/>
      <c r="J33" s="608"/>
      <c r="K33" s="608"/>
      <c r="L33" s="608"/>
      <c r="M33" s="608"/>
      <c r="N33" s="608"/>
      <c r="O33" s="608"/>
      <c r="P33" s="608"/>
      <c r="Q33" s="609"/>
      <c r="R33" s="610">
        <v>75708</v>
      </c>
      <c r="S33" s="611"/>
      <c r="T33" s="611"/>
      <c r="U33" s="611"/>
      <c r="V33" s="611"/>
      <c r="W33" s="611"/>
      <c r="X33" s="611"/>
      <c r="Y33" s="612"/>
      <c r="Z33" s="613">
        <v>0.2</v>
      </c>
      <c r="AA33" s="613"/>
      <c r="AB33" s="613"/>
      <c r="AC33" s="613"/>
      <c r="AD33" s="614" t="s">
        <v>128</v>
      </c>
      <c r="AE33" s="614"/>
      <c r="AF33" s="614"/>
      <c r="AG33" s="614"/>
      <c r="AH33" s="614"/>
      <c r="AI33" s="614"/>
      <c r="AJ33" s="614"/>
      <c r="AK33" s="614"/>
      <c r="AL33" s="615" t="s">
        <v>128</v>
      </c>
      <c r="AM33" s="616"/>
      <c r="AN33" s="616"/>
      <c r="AO33" s="617"/>
      <c r="AP33" s="660"/>
      <c r="AQ33" s="661"/>
      <c r="AR33" s="661"/>
      <c r="AS33" s="661"/>
      <c r="AT33" s="664"/>
      <c r="AU33" s="213"/>
      <c r="AV33" s="213"/>
      <c r="AW33" s="213"/>
      <c r="AX33" s="631" t="s">
        <v>315</v>
      </c>
      <c r="AY33" s="632"/>
      <c r="AZ33" s="632"/>
      <c r="BA33" s="632"/>
      <c r="BB33" s="632"/>
      <c r="BC33" s="632"/>
      <c r="BD33" s="632"/>
      <c r="BE33" s="632"/>
      <c r="BF33" s="633"/>
      <c r="BG33" s="668">
        <v>99.3</v>
      </c>
      <c r="BH33" s="669"/>
      <c r="BI33" s="669"/>
      <c r="BJ33" s="669"/>
      <c r="BK33" s="669"/>
      <c r="BL33" s="669"/>
      <c r="BM33" s="670">
        <v>97.6</v>
      </c>
      <c r="BN33" s="669"/>
      <c r="BO33" s="669"/>
      <c r="BP33" s="669"/>
      <c r="BQ33" s="671"/>
      <c r="BR33" s="668">
        <v>99.5</v>
      </c>
      <c r="BS33" s="669"/>
      <c r="BT33" s="669"/>
      <c r="BU33" s="669"/>
      <c r="BV33" s="669"/>
      <c r="BW33" s="669"/>
      <c r="BX33" s="670">
        <v>97.4</v>
      </c>
      <c r="BY33" s="669"/>
      <c r="BZ33" s="669"/>
      <c r="CA33" s="669"/>
      <c r="CB33" s="671"/>
      <c r="CD33" s="607" t="s">
        <v>316</v>
      </c>
      <c r="CE33" s="608"/>
      <c r="CF33" s="608"/>
      <c r="CG33" s="608"/>
      <c r="CH33" s="608"/>
      <c r="CI33" s="608"/>
      <c r="CJ33" s="608"/>
      <c r="CK33" s="608"/>
      <c r="CL33" s="608"/>
      <c r="CM33" s="608"/>
      <c r="CN33" s="608"/>
      <c r="CO33" s="608"/>
      <c r="CP33" s="608"/>
      <c r="CQ33" s="609"/>
      <c r="CR33" s="610">
        <v>10803197</v>
      </c>
      <c r="CS33" s="642"/>
      <c r="CT33" s="642"/>
      <c r="CU33" s="642"/>
      <c r="CV33" s="642"/>
      <c r="CW33" s="642"/>
      <c r="CX33" s="642"/>
      <c r="CY33" s="643"/>
      <c r="CZ33" s="615">
        <v>36.200000000000003</v>
      </c>
      <c r="DA33" s="640"/>
      <c r="DB33" s="640"/>
      <c r="DC33" s="644"/>
      <c r="DD33" s="619">
        <v>8033014</v>
      </c>
      <c r="DE33" s="642"/>
      <c r="DF33" s="642"/>
      <c r="DG33" s="642"/>
      <c r="DH33" s="642"/>
      <c r="DI33" s="642"/>
      <c r="DJ33" s="642"/>
      <c r="DK33" s="643"/>
      <c r="DL33" s="619">
        <v>5750651</v>
      </c>
      <c r="DM33" s="642"/>
      <c r="DN33" s="642"/>
      <c r="DO33" s="642"/>
      <c r="DP33" s="642"/>
      <c r="DQ33" s="642"/>
      <c r="DR33" s="642"/>
      <c r="DS33" s="642"/>
      <c r="DT33" s="642"/>
      <c r="DU33" s="642"/>
      <c r="DV33" s="643"/>
      <c r="DW33" s="615">
        <v>40.799999999999997</v>
      </c>
      <c r="DX33" s="640"/>
      <c r="DY33" s="640"/>
      <c r="DZ33" s="640"/>
      <c r="EA33" s="640"/>
      <c r="EB33" s="640"/>
      <c r="EC33" s="641"/>
    </row>
    <row r="34" spans="2:133" ht="11.25" customHeight="1" x14ac:dyDescent="0.2">
      <c r="B34" s="607" t="s">
        <v>317</v>
      </c>
      <c r="C34" s="608"/>
      <c r="D34" s="608"/>
      <c r="E34" s="608"/>
      <c r="F34" s="608"/>
      <c r="G34" s="608"/>
      <c r="H34" s="608"/>
      <c r="I34" s="608"/>
      <c r="J34" s="608"/>
      <c r="K34" s="608"/>
      <c r="L34" s="608"/>
      <c r="M34" s="608"/>
      <c r="N34" s="608"/>
      <c r="O34" s="608"/>
      <c r="P34" s="608"/>
      <c r="Q34" s="609"/>
      <c r="R34" s="610">
        <v>185061</v>
      </c>
      <c r="S34" s="611"/>
      <c r="T34" s="611"/>
      <c r="U34" s="611"/>
      <c r="V34" s="611"/>
      <c r="W34" s="611"/>
      <c r="X34" s="611"/>
      <c r="Y34" s="612"/>
      <c r="Z34" s="613">
        <v>0.6</v>
      </c>
      <c r="AA34" s="613"/>
      <c r="AB34" s="613"/>
      <c r="AC34" s="613"/>
      <c r="AD34" s="614" t="s">
        <v>230</v>
      </c>
      <c r="AE34" s="614"/>
      <c r="AF34" s="614"/>
      <c r="AG34" s="614"/>
      <c r="AH34" s="614"/>
      <c r="AI34" s="614"/>
      <c r="AJ34" s="614"/>
      <c r="AK34" s="614"/>
      <c r="AL34" s="615" t="s">
        <v>128</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318</v>
      </c>
      <c r="CE34" s="608"/>
      <c r="CF34" s="608"/>
      <c r="CG34" s="608"/>
      <c r="CH34" s="608"/>
      <c r="CI34" s="608"/>
      <c r="CJ34" s="608"/>
      <c r="CK34" s="608"/>
      <c r="CL34" s="608"/>
      <c r="CM34" s="608"/>
      <c r="CN34" s="608"/>
      <c r="CO34" s="608"/>
      <c r="CP34" s="608"/>
      <c r="CQ34" s="609"/>
      <c r="CR34" s="610">
        <v>3521184</v>
      </c>
      <c r="CS34" s="611"/>
      <c r="CT34" s="611"/>
      <c r="CU34" s="611"/>
      <c r="CV34" s="611"/>
      <c r="CW34" s="611"/>
      <c r="CX34" s="611"/>
      <c r="CY34" s="612"/>
      <c r="CZ34" s="615">
        <v>11.8</v>
      </c>
      <c r="DA34" s="640"/>
      <c r="DB34" s="640"/>
      <c r="DC34" s="644"/>
      <c r="DD34" s="619">
        <v>2542757</v>
      </c>
      <c r="DE34" s="611"/>
      <c r="DF34" s="611"/>
      <c r="DG34" s="611"/>
      <c r="DH34" s="611"/>
      <c r="DI34" s="611"/>
      <c r="DJ34" s="611"/>
      <c r="DK34" s="612"/>
      <c r="DL34" s="619">
        <v>2012669</v>
      </c>
      <c r="DM34" s="611"/>
      <c r="DN34" s="611"/>
      <c r="DO34" s="611"/>
      <c r="DP34" s="611"/>
      <c r="DQ34" s="611"/>
      <c r="DR34" s="611"/>
      <c r="DS34" s="611"/>
      <c r="DT34" s="611"/>
      <c r="DU34" s="611"/>
      <c r="DV34" s="612"/>
      <c r="DW34" s="615">
        <v>14.3</v>
      </c>
      <c r="DX34" s="640"/>
      <c r="DY34" s="640"/>
      <c r="DZ34" s="640"/>
      <c r="EA34" s="640"/>
      <c r="EB34" s="640"/>
      <c r="EC34" s="641"/>
    </row>
    <row r="35" spans="2:133" ht="11.25" customHeight="1" x14ac:dyDescent="0.2">
      <c r="B35" s="607" t="s">
        <v>319</v>
      </c>
      <c r="C35" s="608"/>
      <c r="D35" s="608"/>
      <c r="E35" s="608"/>
      <c r="F35" s="608"/>
      <c r="G35" s="608"/>
      <c r="H35" s="608"/>
      <c r="I35" s="608"/>
      <c r="J35" s="608"/>
      <c r="K35" s="608"/>
      <c r="L35" s="608"/>
      <c r="M35" s="608"/>
      <c r="N35" s="608"/>
      <c r="O35" s="608"/>
      <c r="P35" s="608"/>
      <c r="Q35" s="609"/>
      <c r="R35" s="610">
        <v>383028</v>
      </c>
      <c r="S35" s="611"/>
      <c r="T35" s="611"/>
      <c r="U35" s="611"/>
      <c r="V35" s="611"/>
      <c r="W35" s="611"/>
      <c r="X35" s="611"/>
      <c r="Y35" s="612"/>
      <c r="Z35" s="613">
        <v>1.2</v>
      </c>
      <c r="AA35" s="613"/>
      <c r="AB35" s="613"/>
      <c r="AC35" s="613"/>
      <c r="AD35" s="614" t="s">
        <v>128</v>
      </c>
      <c r="AE35" s="614"/>
      <c r="AF35" s="614"/>
      <c r="AG35" s="614"/>
      <c r="AH35" s="614"/>
      <c r="AI35" s="614"/>
      <c r="AJ35" s="614"/>
      <c r="AK35" s="614"/>
      <c r="AL35" s="615" t="s">
        <v>128</v>
      </c>
      <c r="AM35" s="616"/>
      <c r="AN35" s="616"/>
      <c r="AO35" s="617"/>
      <c r="AP35" s="218"/>
      <c r="AQ35" s="592" t="s">
        <v>320</v>
      </c>
      <c r="AR35" s="593"/>
      <c r="AS35" s="593"/>
      <c r="AT35" s="593"/>
      <c r="AU35" s="593"/>
      <c r="AV35" s="593"/>
      <c r="AW35" s="593"/>
      <c r="AX35" s="593"/>
      <c r="AY35" s="593"/>
      <c r="AZ35" s="593"/>
      <c r="BA35" s="593"/>
      <c r="BB35" s="593"/>
      <c r="BC35" s="593"/>
      <c r="BD35" s="593"/>
      <c r="BE35" s="593"/>
      <c r="BF35" s="594"/>
      <c r="BG35" s="592" t="s">
        <v>321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322</v>
      </c>
      <c r="CE35" s="608"/>
      <c r="CF35" s="608"/>
      <c r="CG35" s="608"/>
      <c r="CH35" s="608"/>
      <c r="CI35" s="608"/>
      <c r="CJ35" s="608"/>
      <c r="CK35" s="608"/>
      <c r="CL35" s="608"/>
      <c r="CM35" s="608"/>
      <c r="CN35" s="608"/>
      <c r="CO35" s="608"/>
      <c r="CP35" s="608"/>
      <c r="CQ35" s="609"/>
      <c r="CR35" s="610">
        <v>88660</v>
      </c>
      <c r="CS35" s="642"/>
      <c r="CT35" s="642"/>
      <c r="CU35" s="642"/>
      <c r="CV35" s="642"/>
      <c r="CW35" s="642"/>
      <c r="CX35" s="642"/>
      <c r="CY35" s="643"/>
      <c r="CZ35" s="615">
        <v>0.3</v>
      </c>
      <c r="DA35" s="640"/>
      <c r="DB35" s="640"/>
      <c r="DC35" s="644"/>
      <c r="DD35" s="619">
        <v>50929</v>
      </c>
      <c r="DE35" s="642"/>
      <c r="DF35" s="642"/>
      <c r="DG35" s="642"/>
      <c r="DH35" s="642"/>
      <c r="DI35" s="642"/>
      <c r="DJ35" s="642"/>
      <c r="DK35" s="643"/>
      <c r="DL35" s="619">
        <v>41798</v>
      </c>
      <c r="DM35" s="642"/>
      <c r="DN35" s="642"/>
      <c r="DO35" s="642"/>
      <c r="DP35" s="642"/>
      <c r="DQ35" s="642"/>
      <c r="DR35" s="642"/>
      <c r="DS35" s="642"/>
      <c r="DT35" s="642"/>
      <c r="DU35" s="642"/>
      <c r="DV35" s="643"/>
      <c r="DW35" s="615">
        <v>0.3</v>
      </c>
      <c r="DX35" s="640"/>
      <c r="DY35" s="640"/>
      <c r="DZ35" s="640"/>
      <c r="EA35" s="640"/>
      <c r="EB35" s="640"/>
      <c r="EC35" s="641"/>
    </row>
    <row r="36" spans="2:133" ht="11.25" customHeight="1" x14ac:dyDescent="0.2">
      <c r="B36" s="607" t="s">
        <v>323</v>
      </c>
      <c r="C36" s="608"/>
      <c r="D36" s="608"/>
      <c r="E36" s="608"/>
      <c r="F36" s="608"/>
      <c r="G36" s="608"/>
      <c r="H36" s="608"/>
      <c r="I36" s="608"/>
      <c r="J36" s="608"/>
      <c r="K36" s="608"/>
      <c r="L36" s="608"/>
      <c r="M36" s="608"/>
      <c r="N36" s="608"/>
      <c r="O36" s="608"/>
      <c r="P36" s="608"/>
      <c r="Q36" s="609"/>
      <c r="R36" s="610">
        <v>2609654</v>
      </c>
      <c r="S36" s="611"/>
      <c r="T36" s="611"/>
      <c r="U36" s="611"/>
      <c r="V36" s="611"/>
      <c r="W36" s="611"/>
      <c r="X36" s="611"/>
      <c r="Y36" s="612"/>
      <c r="Z36" s="613">
        <v>8.3000000000000007</v>
      </c>
      <c r="AA36" s="613"/>
      <c r="AB36" s="613"/>
      <c r="AC36" s="613"/>
      <c r="AD36" s="614" t="s">
        <v>230</v>
      </c>
      <c r="AE36" s="614"/>
      <c r="AF36" s="614"/>
      <c r="AG36" s="614"/>
      <c r="AH36" s="614"/>
      <c r="AI36" s="614"/>
      <c r="AJ36" s="614"/>
      <c r="AK36" s="614"/>
      <c r="AL36" s="615" t="s">
        <v>230</v>
      </c>
      <c r="AM36" s="616"/>
      <c r="AN36" s="616"/>
      <c r="AO36" s="617"/>
      <c r="AP36" s="218"/>
      <c r="AQ36" s="676" t="s">
        <v>324</v>
      </c>
      <c r="AR36" s="677"/>
      <c r="AS36" s="677"/>
      <c r="AT36" s="677"/>
      <c r="AU36" s="677"/>
      <c r="AV36" s="677"/>
      <c r="AW36" s="677"/>
      <c r="AX36" s="677"/>
      <c r="AY36" s="678"/>
      <c r="AZ36" s="599">
        <v>2978727</v>
      </c>
      <c r="BA36" s="600"/>
      <c r="BB36" s="600"/>
      <c r="BC36" s="600"/>
      <c r="BD36" s="600"/>
      <c r="BE36" s="600"/>
      <c r="BF36" s="672"/>
      <c r="BG36" s="596" t="s">
        <v>325</v>
      </c>
      <c r="BH36" s="597"/>
      <c r="BI36" s="597"/>
      <c r="BJ36" s="597"/>
      <c r="BK36" s="597"/>
      <c r="BL36" s="597"/>
      <c r="BM36" s="597"/>
      <c r="BN36" s="597"/>
      <c r="BO36" s="597"/>
      <c r="BP36" s="597"/>
      <c r="BQ36" s="597"/>
      <c r="BR36" s="597"/>
      <c r="BS36" s="597"/>
      <c r="BT36" s="597"/>
      <c r="BU36" s="598"/>
      <c r="BV36" s="599">
        <v>38513</v>
      </c>
      <c r="BW36" s="600"/>
      <c r="BX36" s="600"/>
      <c r="BY36" s="600"/>
      <c r="BZ36" s="600"/>
      <c r="CA36" s="600"/>
      <c r="CB36" s="672"/>
      <c r="CD36" s="607" t="s">
        <v>326</v>
      </c>
      <c r="CE36" s="608"/>
      <c r="CF36" s="608"/>
      <c r="CG36" s="608"/>
      <c r="CH36" s="608"/>
      <c r="CI36" s="608"/>
      <c r="CJ36" s="608"/>
      <c r="CK36" s="608"/>
      <c r="CL36" s="608"/>
      <c r="CM36" s="608"/>
      <c r="CN36" s="608"/>
      <c r="CO36" s="608"/>
      <c r="CP36" s="608"/>
      <c r="CQ36" s="609"/>
      <c r="CR36" s="610">
        <v>4203856</v>
      </c>
      <c r="CS36" s="611"/>
      <c r="CT36" s="611"/>
      <c r="CU36" s="611"/>
      <c r="CV36" s="611"/>
      <c r="CW36" s="611"/>
      <c r="CX36" s="611"/>
      <c r="CY36" s="612"/>
      <c r="CZ36" s="615">
        <v>14.1</v>
      </c>
      <c r="DA36" s="640"/>
      <c r="DB36" s="640"/>
      <c r="DC36" s="644"/>
      <c r="DD36" s="619">
        <v>3305091</v>
      </c>
      <c r="DE36" s="611"/>
      <c r="DF36" s="611"/>
      <c r="DG36" s="611"/>
      <c r="DH36" s="611"/>
      <c r="DI36" s="611"/>
      <c r="DJ36" s="611"/>
      <c r="DK36" s="612"/>
      <c r="DL36" s="619">
        <v>2181471</v>
      </c>
      <c r="DM36" s="611"/>
      <c r="DN36" s="611"/>
      <c r="DO36" s="611"/>
      <c r="DP36" s="611"/>
      <c r="DQ36" s="611"/>
      <c r="DR36" s="611"/>
      <c r="DS36" s="611"/>
      <c r="DT36" s="611"/>
      <c r="DU36" s="611"/>
      <c r="DV36" s="612"/>
      <c r="DW36" s="615">
        <v>15.5</v>
      </c>
      <c r="DX36" s="640"/>
      <c r="DY36" s="640"/>
      <c r="DZ36" s="640"/>
      <c r="EA36" s="640"/>
      <c r="EB36" s="640"/>
      <c r="EC36" s="641"/>
    </row>
    <row r="37" spans="2:133" ht="11.25" customHeight="1" x14ac:dyDescent="0.2">
      <c r="B37" s="607" t="s">
        <v>327</v>
      </c>
      <c r="C37" s="608"/>
      <c r="D37" s="608"/>
      <c r="E37" s="608"/>
      <c r="F37" s="608"/>
      <c r="G37" s="608"/>
      <c r="H37" s="608"/>
      <c r="I37" s="608"/>
      <c r="J37" s="608"/>
      <c r="K37" s="608"/>
      <c r="L37" s="608"/>
      <c r="M37" s="608"/>
      <c r="N37" s="608"/>
      <c r="O37" s="608"/>
      <c r="P37" s="608"/>
      <c r="Q37" s="609"/>
      <c r="R37" s="610">
        <v>1122971</v>
      </c>
      <c r="S37" s="611"/>
      <c r="T37" s="611"/>
      <c r="U37" s="611"/>
      <c r="V37" s="611"/>
      <c r="W37" s="611"/>
      <c r="X37" s="611"/>
      <c r="Y37" s="612"/>
      <c r="Z37" s="613">
        <v>3.6</v>
      </c>
      <c r="AA37" s="613"/>
      <c r="AB37" s="613"/>
      <c r="AC37" s="613"/>
      <c r="AD37" s="614">
        <v>2261</v>
      </c>
      <c r="AE37" s="614"/>
      <c r="AF37" s="614"/>
      <c r="AG37" s="614"/>
      <c r="AH37" s="614"/>
      <c r="AI37" s="614"/>
      <c r="AJ37" s="614"/>
      <c r="AK37" s="614"/>
      <c r="AL37" s="615">
        <v>0</v>
      </c>
      <c r="AM37" s="616"/>
      <c r="AN37" s="616"/>
      <c r="AO37" s="617"/>
      <c r="AQ37" s="673" t="s">
        <v>328</v>
      </c>
      <c r="AR37" s="674"/>
      <c r="AS37" s="674"/>
      <c r="AT37" s="674"/>
      <c r="AU37" s="674"/>
      <c r="AV37" s="674"/>
      <c r="AW37" s="674"/>
      <c r="AX37" s="674"/>
      <c r="AY37" s="675"/>
      <c r="AZ37" s="610">
        <v>792918</v>
      </c>
      <c r="BA37" s="611"/>
      <c r="BB37" s="611"/>
      <c r="BC37" s="611"/>
      <c r="BD37" s="642"/>
      <c r="BE37" s="642"/>
      <c r="BF37" s="665"/>
      <c r="BG37" s="607" t="s">
        <v>329</v>
      </c>
      <c r="BH37" s="608"/>
      <c r="BI37" s="608"/>
      <c r="BJ37" s="608"/>
      <c r="BK37" s="608"/>
      <c r="BL37" s="608"/>
      <c r="BM37" s="608"/>
      <c r="BN37" s="608"/>
      <c r="BO37" s="608"/>
      <c r="BP37" s="608"/>
      <c r="BQ37" s="608"/>
      <c r="BR37" s="608"/>
      <c r="BS37" s="608"/>
      <c r="BT37" s="608"/>
      <c r="BU37" s="609"/>
      <c r="BV37" s="610">
        <v>-20319</v>
      </c>
      <c r="BW37" s="611"/>
      <c r="BX37" s="611"/>
      <c r="BY37" s="611"/>
      <c r="BZ37" s="611"/>
      <c r="CA37" s="611"/>
      <c r="CB37" s="620"/>
      <c r="CD37" s="607" t="s">
        <v>330</v>
      </c>
      <c r="CE37" s="608"/>
      <c r="CF37" s="608"/>
      <c r="CG37" s="608"/>
      <c r="CH37" s="608"/>
      <c r="CI37" s="608"/>
      <c r="CJ37" s="608"/>
      <c r="CK37" s="608"/>
      <c r="CL37" s="608"/>
      <c r="CM37" s="608"/>
      <c r="CN37" s="608"/>
      <c r="CO37" s="608"/>
      <c r="CP37" s="608"/>
      <c r="CQ37" s="609"/>
      <c r="CR37" s="610">
        <v>1373977</v>
      </c>
      <c r="CS37" s="642"/>
      <c r="CT37" s="642"/>
      <c r="CU37" s="642"/>
      <c r="CV37" s="642"/>
      <c r="CW37" s="642"/>
      <c r="CX37" s="642"/>
      <c r="CY37" s="643"/>
      <c r="CZ37" s="615">
        <v>4.5999999999999996</v>
      </c>
      <c r="DA37" s="640"/>
      <c r="DB37" s="640"/>
      <c r="DC37" s="644"/>
      <c r="DD37" s="619">
        <v>1360974</v>
      </c>
      <c r="DE37" s="642"/>
      <c r="DF37" s="642"/>
      <c r="DG37" s="642"/>
      <c r="DH37" s="642"/>
      <c r="DI37" s="642"/>
      <c r="DJ37" s="642"/>
      <c r="DK37" s="643"/>
      <c r="DL37" s="619">
        <v>1089677</v>
      </c>
      <c r="DM37" s="642"/>
      <c r="DN37" s="642"/>
      <c r="DO37" s="642"/>
      <c r="DP37" s="642"/>
      <c r="DQ37" s="642"/>
      <c r="DR37" s="642"/>
      <c r="DS37" s="642"/>
      <c r="DT37" s="642"/>
      <c r="DU37" s="642"/>
      <c r="DV37" s="643"/>
      <c r="DW37" s="615">
        <v>7.7</v>
      </c>
      <c r="DX37" s="640"/>
      <c r="DY37" s="640"/>
      <c r="DZ37" s="640"/>
      <c r="EA37" s="640"/>
      <c r="EB37" s="640"/>
      <c r="EC37" s="641"/>
    </row>
    <row r="38" spans="2:133" ht="11.25" customHeight="1" x14ac:dyDescent="0.2">
      <c r="B38" s="607" t="s">
        <v>331</v>
      </c>
      <c r="C38" s="608"/>
      <c r="D38" s="608"/>
      <c r="E38" s="608"/>
      <c r="F38" s="608"/>
      <c r="G38" s="608"/>
      <c r="H38" s="608"/>
      <c r="I38" s="608"/>
      <c r="J38" s="608"/>
      <c r="K38" s="608"/>
      <c r="L38" s="608"/>
      <c r="M38" s="608"/>
      <c r="N38" s="608"/>
      <c r="O38" s="608"/>
      <c r="P38" s="608"/>
      <c r="Q38" s="609"/>
      <c r="R38" s="610">
        <v>2393278</v>
      </c>
      <c r="S38" s="611"/>
      <c r="T38" s="611"/>
      <c r="U38" s="611"/>
      <c r="V38" s="611"/>
      <c r="W38" s="611"/>
      <c r="X38" s="611"/>
      <c r="Y38" s="612"/>
      <c r="Z38" s="613">
        <v>7.6</v>
      </c>
      <c r="AA38" s="613"/>
      <c r="AB38" s="613"/>
      <c r="AC38" s="613"/>
      <c r="AD38" s="614" t="s">
        <v>128</v>
      </c>
      <c r="AE38" s="614"/>
      <c r="AF38" s="614"/>
      <c r="AG38" s="614"/>
      <c r="AH38" s="614"/>
      <c r="AI38" s="614"/>
      <c r="AJ38" s="614"/>
      <c r="AK38" s="614"/>
      <c r="AL38" s="615" t="s">
        <v>128</v>
      </c>
      <c r="AM38" s="616"/>
      <c r="AN38" s="616"/>
      <c r="AO38" s="617"/>
      <c r="AQ38" s="673" t="s">
        <v>332</v>
      </c>
      <c r="AR38" s="674"/>
      <c r="AS38" s="674"/>
      <c r="AT38" s="674"/>
      <c r="AU38" s="674"/>
      <c r="AV38" s="674"/>
      <c r="AW38" s="674"/>
      <c r="AX38" s="674"/>
      <c r="AY38" s="675"/>
      <c r="AZ38" s="610">
        <v>62901</v>
      </c>
      <c r="BA38" s="611"/>
      <c r="BB38" s="611"/>
      <c r="BC38" s="611"/>
      <c r="BD38" s="642"/>
      <c r="BE38" s="642"/>
      <c r="BF38" s="665"/>
      <c r="BG38" s="607" t="s">
        <v>333</v>
      </c>
      <c r="BH38" s="608"/>
      <c r="BI38" s="608"/>
      <c r="BJ38" s="608"/>
      <c r="BK38" s="608"/>
      <c r="BL38" s="608"/>
      <c r="BM38" s="608"/>
      <c r="BN38" s="608"/>
      <c r="BO38" s="608"/>
      <c r="BP38" s="608"/>
      <c r="BQ38" s="608"/>
      <c r="BR38" s="608"/>
      <c r="BS38" s="608"/>
      <c r="BT38" s="608"/>
      <c r="BU38" s="609"/>
      <c r="BV38" s="610">
        <v>6011</v>
      </c>
      <c r="BW38" s="611"/>
      <c r="BX38" s="611"/>
      <c r="BY38" s="611"/>
      <c r="BZ38" s="611"/>
      <c r="CA38" s="611"/>
      <c r="CB38" s="620"/>
      <c r="CD38" s="607" t="s">
        <v>334</v>
      </c>
      <c r="CE38" s="608"/>
      <c r="CF38" s="608"/>
      <c r="CG38" s="608"/>
      <c r="CH38" s="608"/>
      <c r="CI38" s="608"/>
      <c r="CJ38" s="608"/>
      <c r="CK38" s="608"/>
      <c r="CL38" s="608"/>
      <c r="CM38" s="608"/>
      <c r="CN38" s="608"/>
      <c r="CO38" s="608"/>
      <c r="CP38" s="608"/>
      <c r="CQ38" s="609"/>
      <c r="CR38" s="610">
        <v>2085957</v>
      </c>
      <c r="CS38" s="611"/>
      <c r="CT38" s="611"/>
      <c r="CU38" s="611"/>
      <c r="CV38" s="611"/>
      <c r="CW38" s="611"/>
      <c r="CX38" s="611"/>
      <c r="CY38" s="612"/>
      <c r="CZ38" s="615">
        <v>7</v>
      </c>
      <c r="DA38" s="640"/>
      <c r="DB38" s="640"/>
      <c r="DC38" s="644"/>
      <c r="DD38" s="619">
        <v>1654734</v>
      </c>
      <c r="DE38" s="611"/>
      <c r="DF38" s="611"/>
      <c r="DG38" s="611"/>
      <c r="DH38" s="611"/>
      <c r="DI38" s="611"/>
      <c r="DJ38" s="611"/>
      <c r="DK38" s="612"/>
      <c r="DL38" s="619">
        <v>1514713</v>
      </c>
      <c r="DM38" s="611"/>
      <c r="DN38" s="611"/>
      <c r="DO38" s="611"/>
      <c r="DP38" s="611"/>
      <c r="DQ38" s="611"/>
      <c r="DR38" s="611"/>
      <c r="DS38" s="611"/>
      <c r="DT38" s="611"/>
      <c r="DU38" s="611"/>
      <c r="DV38" s="612"/>
      <c r="DW38" s="615">
        <v>10.7</v>
      </c>
      <c r="DX38" s="640"/>
      <c r="DY38" s="640"/>
      <c r="DZ38" s="640"/>
      <c r="EA38" s="640"/>
      <c r="EB38" s="640"/>
      <c r="EC38" s="641"/>
    </row>
    <row r="39" spans="2:133" ht="11.25" customHeight="1" x14ac:dyDescent="0.2">
      <c r="B39" s="607" t="s">
        <v>335</v>
      </c>
      <c r="C39" s="608"/>
      <c r="D39" s="608"/>
      <c r="E39" s="608"/>
      <c r="F39" s="608"/>
      <c r="G39" s="608"/>
      <c r="H39" s="608"/>
      <c r="I39" s="608"/>
      <c r="J39" s="608"/>
      <c r="K39" s="608"/>
      <c r="L39" s="608"/>
      <c r="M39" s="608"/>
      <c r="N39" s="608"/>
      <c r="O39" s="608"/>
      <c r="P39" s="608"/>
      <c r="Q39" s="609"/>
      <c r="R39" s="610" t="s">
        <v>230</v>
      </c>
      <c r="S39" s="611"/>
      <c r="T39" s="611"/>
      <c r="U39" s="611"/>
      <c r="V39" s="611"/>
      <c r="W39" s="611"/>
      <c r="X39" s="611"/>
      <c r="Y39" s="612"/>
      <c r="Z39" s="613" t="s">
        <v>230</v>
      </c>
      <c r="AA39" s="613"/>
      <c r="AB39" s="613"/>
      <c r="AC39" s="613"/>
      <c r="AD39" s="614" t="s">
        <v>128</v>
      </c>
      <c r="AE39" s="614"/>
      <c r="AF39" s="614"/>
      <c r="AG39" s="614"/>
      <c r="AH39" s="614"/>
      <c r="AI39" s="614"/>
      <c r="AJ39" s="614"/>
      <c r="AK39" s="614"/>
      <c r="AL39" s="615" t="s">
        <v>128</v>
      </c>
      <c r="AM39" s="616"/>
      <c r="AN39" s="616"/>
      <c r="AO39" s="617"/>
      <c r="AQ39" s="673" t="s">
        <v>336</v>
      </c>
      <c r="AR39" s="674"/>
      <c r="AS39" s="674"/>
      <c r="AT39" s="674"/>
      <c r="AU39" s="674"/>
      <c r="AV39" s="674"/>
      <c r="AW39" s="674"/>
      <c r="AX39" s="674"/>
      <c r="AY39" s="675"/>
      <c r="AZ39" s="610">
        <v>36951</v>
      </c>
      <c r="BA39" s="611"/>
      <c r="BB39" s="611"/>
      <c r="BC39" s="611"/>
      <c r="BD39" s="642"/>
      <c r="BE39" s="642"/>
      <c r="BF39" s="665"/>
      <c r="BG39" s="607" t="s">
        <v>337</v>
      </c>
      <c r="BH39" s="608"/>
      <c r="BI39" s="608"/>
      <c r="BJ39" s="608"/>
      <c r="BK39" s="608"/>
      <c r="BL39" s="608"/>
      <c r="BM39" s="608"/>
      <c r="BN39" s="608"/>
      <c r="BO39" s="608"/>
      <c r="BP39" s="608"/>
      <c r="BQ39" s="608"/>
      <c r="BR39" s="608"/>
      <c r="BS39" s="608"/>
      <c r="BT39" s="608"/>
      <c r="BU39" s="609"/>
      <c r="BV39" s="610">
        <v>9459</v>
      </c>
      <c r="BW39" s="611"/>
      <c r="BX39" s="611"/>
      <c r="BY39" s="611"/>
      <c r="BZ39" s="611"/>
      <c r="CA39" s="611"/>
      <c r="CB39" s="620"/>
      <c r="CD39" s="607" t="s">
        <v>338</v>
      </c>
      <c r="CE39" s="608"/>
      <c r="CF39" s="608"/>
      <c r="CG39" s="608"/>
      <c r="CH39" s="608"/>
      <c r="CI39" s="608"/>
      <c r="CJ39" s="608"/>
      <c r="CK39" s="608"/>
      <c r="CL39" s="608"/>
      <c r="CM39" s="608"/>
      <c r="CN39" s="608"/>
      <c r="CO39" s="608"/>
      <c r="CP39" s="608"/>
      <c r="CQ39" s="609"/>
      <c r="CR39" s="610">
        <v>657347</v>
      </c>
      <c r="CS39" s="642"/>
      <c r="CT39" s="642"/>
      <c r="CU39" s="642"/>
      <c r="CV39" s="642"/>
      <c r="CW39" s="642"/>
      <c r="CX39" s="642"/>
      <c r="CY39" s="643"/>
      <c r="CZ39" s="615">
        <v>2.2000000000000002</v>
      </c>
      <c r="DA39" s="640"/>
      <c r="DB39" s="640"/>
      <c r="DC39" s="644"/>
      <c r="DD39" s="619">
        <v>473610</v>
      </c>
      <c r="DE39" s="642"/>
      <c r="DF39" s="642"/>
      <c r="DG39" s="642"/>
      <c r="DH39" s="642"/>
      <c r="DI39" s="642"/>
      <c r="DJ39" s="642"/>
      <c r="DK39" s="643"/>
      <c r="DL39" s="619" t="s">
        <v>128</v>
      </c>
      <c r="DM39" s="642"/>
      <c r="DN39" s="642"/>
      <c r="DO39" s="642"/>
      <c r="DP39" s="642"/>
      <c r="DQ39" s="642"/>
      <c r="DR39" s="642"/>
      <c r="DS39" s="642"/>
      <c r="DT39" s="642"/>
      <c r="DU39" s="642"/>
      <c r="DV39" s="643"/>
      <c r="DW39" s="615" t="s">
        <v>128</v>
      </c>
      <c r="DX39" s="640"/>
      <c r="DY39" s="640"/>
      <c r="DZ39" s="640"/>
      <c r="EA39" s="640"/>
      <c r="EB39" s="640"/>
      <c r="EC39" s="641"/>
    </row>
    <row r="40" spans="2:133" ht="11.25" customHeight="1" x14ac:dyDescent="0.2">
      <c r="B40" s="607" t="s">
        <v>339</v>
      </c>
      <c r="C40" s="608"/>
      <c r="D40" s="608"/>
      <c r="E40" s="608"/>
      <c r="F40" s="608"/>
      <c r="G40" s="608"/>
      <c r="H40" s="608"/>
      <c r="I40" s="608"/>
      <c r="J40" s="608"/>
      <c r="K40" s="608"/>
      <c r="L40" s="608"/>
      <c r="M40" s="608"/>
      <c r="N40" s="608"/>
      <c r="O40" s="608"/>
      <c r="P40" s="608"/>
      <c r="Q40" s="609"/>
      <c r="R40" s="610">
        <v>209732</v>
      </c>
      <c r="S40" s="611"/>
      <c r="T40" s="611"/>
      <c r="U40" s="611"/>
      <c r="V40" s="611"/>
      <c r="W40" s="611"/>
      <c r="X40" s="611"/>
      <c r="Y40" s="612"/>
      <c r="Z40" s="613">
        <v>0.7</v>
      </c>
      <c r="AA40" s="613"/>
      <c r="AB40" s="613"/>
      <c r="AC40" s="613"/>
      <c r="AD40" s="614" t="s">
        <v>230</v>
      </c>
      <c r="AE40" s="614"/>
      <c r="AF40" s="614"/>
      <c r="AG40" s="614"/>
      <c r="AH40" s="614"/>
      <c r="AI40" s="614"/>
      <c r="AJ40" s="614"/>
      <c r="AK40" s="614"/>
      <c r="AL40" s="615" t="s">
        <v>230</v>
      </c>
      <c r="AM40" s="616"/>
      <c r="AN40" s="616"/>
      <c r="AO40" s="617"/>
      <c r="AQ40" s="673" t="s">
        <v>340</v>
      </c>
      <c r="AR40" s="674"/>
      <c r="AS40" s="674"/>
      <c r="AT40" s="674"/>
      <c r="AU40" s="674"/>
      <c r="AV40" s="674"/>
      <c r="AW40" s="674"/>
      <c r="AX40" s="674"/>
      <c r="AY40" s="675"/>
      <c r="AZ40" s="610">
        <v>583</v>
      </c>
      <c r="BA40" s="611"/>
      <c r="BB40" s="611"/>
      <c r="BC40" s="611"/>
      <c r="BD40" s="642"/>
      <c r="BE40" s="642"/>
      <c r="BF40" s="665"/>
      <c r="BG40" s="658" t="s">
        <v>341</v>
      </c>
      <c r="BH40" s="659"/>
      <c r="BI40" s="659"/>
      <c r="BJ40" s="659"/>
      <c r="BK40" s="659"/>
      <c r="BL40" s="214"/>
      <c r="BM40" s="608" t="s">
        <v>342</v>
      </c>
      <c r="BN40" s="608"/>
      <c r="BO40" s="608"/>
      <c r="BP40" s="608"/>
      <c r="BQ40" s="608"/>
      <c r="BR40" s="608"/>
      <c r="BS40" s="608"/>
      <c r="BT40" s="608"/>
      <c r="BU40" s="609"/>
      <c r="BV40" s="610">
        <v>109</v>
      </c>
      <c r="BW40" s="611"/>
      <c r="BX40" s="611"/>
      <c r="BY40" s="611"/>
      <c r="BZ40" s="611"/>
      <c r="CA40" s="611"/>
      <c r="CB40" s="620"/>
      <c r="CD40" s="607" t="s">
        <v>343</v>
      </c>
      <c r="CE40" s="608"/>
      <c r="CF40" s="608"/>
      <c r="CG40" s="608"/>
      <c r="CH40" s="608"/>
      <c r="CI40" s="608"/>
      <c r="CJ40" s="608"/>
      <c r="CK40" s="608"/>
      <c r="CL40" s="608"/>
      <c r="CM40" s="608"/>
      <c r="CN40" s="608"/>
      <c r="CO40" s="608"/>
      <c r="CP40" s="608"/>
      <c r="CQ40" s="609"/>
      <c r="CR40" s="610">
        <v>246193</v>
      </c>
      <c r="CS40" s="611"/>
      <c r="CT40" s="611"/>
      <c r="CU40" s="611"/>
      <c r="CV40" s="611"/>
      <c r="CW40" s="611"/>
      <c r="CX40" s="611"/>
      <c r="CY40" s="612"/>
      <c r="CZ40" s="615">
        <v>0.8</v>
      </c>
      <c r="DA40" s="640"/>
      <c r="DB40" s="640"/>
      <c r="DC40" s="644"/>
      <c r="DD40" s="619">
        <v>5893</v>
      </c>
      <c r="DE40" s="611"/>
      <c r="DF40" s="611"/>
      <c r="DG40" s="611"/>
      <c r="DH40" s="611"/>
      <c r="DI40" s="611"/>
      <c r="DJ40" s="611"/>
      <c r="DK40" s="612"/>
      <c r="DL40" s="619" t="s">
        <v>230</v>
      </c>
      <c r="DM40" s="611"/>
      <c r="DN40" s="611"/>
      <c r="DO40" s="611"/>
      <c r="DP40" s="611"/>
      <c r="DQ40" s="611"/>
      <c r="DR40" s="611"/>
      <c r="DS40" s="611"/>
      <c r="DT40" s="611"/>
      <c r="DU40" s="611"/>
      <c r="DV40" s="612"/>
      <c r="DW40" s="615" t="s">
        <v>128</v>
      </c>
      <c r="DX40" s="640"/>
      <c r="DY40" s="640"/>
      <c r="DZ40" s="640"/>
      <c r="EA40" s="640"/>
      <c r="EB40" s="640"/>
      <c r="EC40" s="641"/>
    </row>
    <row r="41" spans="2:133" ht="11.25" customHeight="1" x14ac:dyDescent="0.2">
      <c r="B41" s="631" t="s">
        <v>344</v>
      </c>
      <c r="C41" s="632"/>
      <c r="D41" s="632"/>
      <c r="E41" s="632"/>
      <c r="F41" s="632"/>
      <c r="G41" s="632"/>
      <c r="H41" s="632"/>
      <c r="I41" s="632"/>
      <c r="J41" s="632"/>
      <c r="K41" s="632"/>
      <c r="L41" s="632"/>
      <c r="M41" s="632"/>
      <c r="N41" s="632"/>
      <c r="O41" s="632"/>
      <c r="P41" s="632"/>
      <c r="Q41" s="633"/>
      <c r="R41" s="682">
        <v>31524654</v>
      </c>
      <c r="S41" s="683"/>
      <c r="T41" s="683"/>
      <c r="U41" s="683"/>
      <c r="V41" s="683"/>
      <c r="W41" s="683"/>
      <c r="X41" s="683"/>
      <c r="Y41" s="687"/>
      <c r="Z41" s="688">
        <v>100</v>
      </c>
      <c r="AA41" s="688"/>
      <c r="AB41" s="688"/>
      <c r="AC41" s="688"/>
      <c r="AD41" s="689">
        <v>13890554</v>
      </c>
      <c r="AE41" s="689"/>
      <c r="AF41" s="689"/>
      <c r="AG41" s="689"/>
      <c r="AH41" s="689"/>
      <c r="AI41" s="689"/>
      <c r="AJ41" s="689"/>
      <c r="AK41" s="689"/>
      <c r="AL41" s="690">
        <v>100</v>
      </c>
      <c r="AM41" s="670"/>
      <c r="AN41" s="670"/>
      <c r="AO41" s="691"/>
      <c r="AQ41" s="673" t="s">
        <v>345</v>
      </c>
      <c r="AR41" s="674"/>
      <c r="AS41" s="674"/>
      <c r="AT41" s="674"/>
      <c r="AU41" s="674"/>
      <c r="AV41" s="674"/>
      <c r="AW41" s="674"/>
      <c r="AX41" s="674"/>
      <c r="AY41" s="675"/>
      <c r="AZ41" s="610">
        <v>463151</v>
      </c>
      <c r="BA41" s="611"/>
      <c r="BB41" s="611"/>
      <c r="BC41" s="611"/>
      <c r="BD41" s="642"/>
      <c r="BE41" s="642"/>
      <c r="BF41" s="665"/>
      <c r="BG41" s="658"/>
      <c r="BH41" s="659"/>
      <c r="BI41" s="659"/>
      <c r="BJ41" s="659"/>
      <c r="BK41" s="659"/>
      <c r="BL41" s="214"/>
      <c r="BM41" s="608" t="s">
        <v>346</v>
      </c>
      <c r="BN41" s="608"/>
      <c r="BO41" s="608"/>
      <c r="BP41" s="608"/>
      <c r="BQ41" s="608"/>
      <c r="BR41" s="608"/>
      <c r="BS41" s="608"/>
      <c r="BT41" s="608"/>
      <c r="BU41" s="609"/>
      <c r="BV41" s="610" t="s">
        <v>230</v>
      </c>
      <c r="BW41" s="611"/>
      <c r="BX41" s="611"/>
      <c r="BY41" s="611"/>
      <c r="BZ41" s="611"/>
      <c r="CA41" s="611"/>
      <c r="CB41" s="620"/>
      <c r="CD41" s="607" t="s">
        <v>347</v>
      </c>
      <c r="CE41" s="608"/>
      <c r="CF41" s="608"/>
      <c r="CG41" s="608"/>
      <c r="CH41" s="608"/>
      <c r="CI41" s="608"/>
      <c r="CJ41" s="608"/>
      <c r="CK41" s="608"/>
      <c r="CL41" s="608"/>
      <c r="CM41" s="608"/>
      <c r="CN41" s="608"/>
      <c r="CO41" s="608"/>
      <c r="CP41" s="608"/>
      <c r="CQ41" s="609"/>
      <c r="CR41" s="610" t="s">
        <v>128</v>
      </c>
      <c r="CS41" s="642"/>
      <c r="CT41" s="642"/>
      <c r="CU41" s="642"/>
      <c r="CV41" s="642"/>
      <c r="CW41" s="642"/>
      <c r="CX41" s="642"/>
      <c r="CY41" s="643"/>
      <c r="CZ41" s="615" t="s">
        <v>128</v>
      </c>
      <c r="DA41" s="640"/>
      <c r="DB41" s="640"/>
      <c r="DC41" s="644"/>
      <c r="DD41" s="619" t="s">
        <v>230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348</v>
      </c>
      <c r="AR42" s="680"/>
      <c r="AS42" s="680"/>
      <c r="AT42" s="680"/>
      <c r="AU42" s="680"/>
      <c r="AV42" s="680"/>
      <c r="AW42" s="680"/>
      <c r="AX42" s="680"/>
      <c r="AY42" s="681"/>
      <c r="AZ42" s="682">
        <v>1622223</v>
      </c>
      <c r="BA42" s="683"/>
      <c r="BB42" s="683"/>
      <c r="BC42" s="683"/>
      <c r="BD42" s="669"/>
      <c r="BE42" s="669"/>
      <c r="BF42" s="671"/>
      <c r="BG42" s="660"/>
      <c r="BH42" s="661"/>
      <c r="BI42" s="661"/>
      <c r="BJ42" s="661"/>
      <c r="BK42" s="661"/>
      <c r="BL42" s="215"/>
      <c r="BM42" s="632" t="s">
        <v>349</v>
      </c>
      <c r="BN42" s="632"/>
      <c r="BO42" s="632"/>
      <c r="BP42" s="632"/>
      <c r="BQ42" s="632"/>
      <c r="BR42" s="632"/>
      <c r="BS42" s="632"/>
      <c r="BT42" s="632"/>
      <c r="BU42" s="633"/>
      <c r="BV42" s="682">
        <v>455</v>
      </c>
      <c r="BW42" s="683"/>
      <c r="BX42" s="683"/>
      <c r="BY42" s="683"/>
      <c r="BZ42" s="683"/>
      <c r="CA42" s="683"/>
      <c r="CB42" s="692"/>
      <c r="CD42" s="607" t="s">
        <v>350</v>
      </c>
      <c r="CE42" s="608"/>
      <c r="CF42" s="608"/>
      <c r="CG42" s="608"/>
      <c r="CH42" s="608"/>
      <c r="CI42" s="608"/>
      <c r="CJ42" s="608"/>
      <c r="CK42" s="608"/>
      <c r="CL42" s="608"/>
      <c r="CM42" s="608"/>
      <c r="CN42" s="608"/>
      <c r="CO42" s="608"/>
      <c r="CP42" s="608"/>
      <c r="CQ42" s="609"/>
      <c r="CR42" s="610">
        <v>6269362</v>
      </c>
      <c r="CS42" s="642"/>
      <c r="CT42" s="642"/>
      <c r="CU42" s="642"/>
      <c r="CV42" s="642"/>
      <c r="CW42" s="642"/>
      <c r="CX42" s="642"/>
      <c r="CY42" s="643"/>
      <c r="CZ42" s="615">
        <v>21</v>
      </c>
      <c r="DA42" s="640"/>
      <c r="DB42" s="640"/>
      <c r="DC42" s="644"/>
      <c r="DD42" s="619">
        <v>598245</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351</v>
      </c>
      <c r="CD43" s="607" t="s">
        <v>352</v>
      </c>
      <c r="CE43" s="608"/>
      <c r="CF43" s="608"/>
      <c r="CG43" s="608"/>
      <c r="CH43" s="608"/>
      <c r="CI43" s="608"/>
      <c r="CJ43" s="608"/>
      <c r="CK43" s="608"/>
      <c r="CL43" s="608"/>
      <c r="CM43" s="608"/>
      <c r="CN43" s="608"/>
      <c r="CO43" s="608"/>
      <c r="CP43" s="608"/>
      <c r="CQ43" s="609"/>
      <c r="CR43" s="610">
        <v>109407</v>
      </c>
      <c r="CS43" s="642"/>
      <c r="CT43" s="642"/>
      <c r="CU43" s="642"/>
      <c r="CV43" s="642"/>
      <c r="CW43" s="642"/>
      <c r="CX43" s="642"/>
      <c r="CY43" s="643"/>
      <c r="CZ43" s="615">
        <v>0.4</v>
      </c>
      <c r="DA43" s="640"/>
      <c r="DB43" s="640"/>
      <c r="DC43" s="644"/>
      <c r="DD43" s="619">
        <v>103158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300</v>
      </c>
      <c r="CE44" s="647"/>
      <c r="CF44" s="607" t="s">
        <v>354</v>
      </c>
      <c r="CG44" s="608"/>
      <c r="CH44" s="608"/>
      <c r="CI44" s="608"/>
      <c r="CJ44" s="608"/>
      <c r="CK44" s="608"/>
      <c r="CL44" s="608"/>
      <c r="CM44" s="608"/>
      <c r="CN44" s="608"/>
      <c r="CO44" s="608"/>
      <c r="CP44" s="608"/>
      <c r="CQ44" s="609"/>
      <c r="CR44" s="610">
        <v>5054450</v>
      </c>
      <c r="CS44" s="611"/>
      <c r="CT44" s="611"/>
      <c r="CU44" s="611"/>
      <c r="CV44" s="611"/>
      <c r="CW44" s="611"/>
      <c r="CX44" s="611"/>
      <c r="CY44" s="612"/>
      <c r="CZ44" s="615">
        <v>16.899999999999999</v>
      </c>
      <c r="DA44" s="616"/>
      <c r="DB44" s="616"/>
      <c r="DC44" s="622"/>
      <c r="DD44" s="619">
        <v>556445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355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356</v>
      </c>
      <c r="CG45" s="608"/>
      <c r="CH45" s="608"/>
      <c r="CI45" s="608"/>
      <c r="CJ45" s="608"/>
      <c r="CK45" s="608"/>
      <c r="CL45" s="608"/>
      <c r="CM45" s="608"/>
      <c r="CN45" s="608"/>
      <c r="CO45" s="608"/>
      <c r="CP45" s="608"/>
      <c r="CQ45" s="609"/>
      <c r="CR45" s="610">
        <v>3371423</v>
      </c>
      <c r="CS45" s="642"/>
      <c r="CT45" s="642"/>
      <c r="CU45" s="642"/>
      <c r="CV45" s="642"/>
      <c r="CW45" s="642"/>
      <c r="CX45" s="642"/>
      <c r="CY45" s="643"/>
      <c r="CZ45" s="615">
        <v>11.3</v>
      </c>
      <c r="DA45" s="640"/>
      <c r="DB45" s="640"/>
      <c r="DC45" s="644"/>
      <c r="DD45" s="619">
        <v>147083</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357</v>
      </c>
      <c r="CG46" s="608"/>
      <c r="CH46" s="608"/>
      <c r="CI46" s="608"/>
      <c r="CJ46" s="608"/>
      <c r="CK46" s="608"/>
      <c r="CL46" s="608"/>
      <c r="CM46" s="608"/>
      <c r="CN46" s="608"/>
      <c r="CO46" s="608"/>
      <c r="CP46" s="608"/>
      <c r="CQ46" s="609"/>
      <c r="CR46" s="610">
        <v>1637267</v>
      </c>
      <c r="CS46" s="611"/>
      <c r="CT46" s="611"/>
      <c r="CU46" s="611"/>
      <c r="CV46" s="611"/>
      <c r="CW46" s="611"/>
      <c r="CX46" s="611"/>
      <c r="CY46" s="612"/>
      <c r="CZ46" s="615">
        <v>5.5</v>
      </c>
      <c r="DA46" s="616"/>
      <c r="DB46" s="616"/>
      <c r="DC46" s="622"/>
      <c r="DD46" s="619">
        <v>403802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358</v>
      </c>
      <c r="CG47" s="608"/>
      <c r="CH47" s="608"/>
      <c r="CI47" s="608"/>
      <c r="CJ47" s="608"/>
      <c r="CK47" s="608"/>
      <c r="CL47" s="608"/>
      <c r="CM47" s="608"/>
      <c r="CN47" s="608"/>
      <c r="CO47" s="608"/>
      <c r="CP47" s="608"/>
      <c r="CQ47" s="609"/>
      <c r="CR47" s="610">
        <v>1214912</v>
      </c>
      <c r="CS47" s="642"/>
      <c r="CT47" s="642"/>
      <c r="CU47" s="642"/>
      <c r="CV47" s="642"/>
      <c r="CW47" s="642"/>
      <c r="CX47" s="642"/>
      <c r="CY47" s="643"/>
      <c r="CZ47" s="615">
        <v>4.0999999999999996</v>
      </c>
      <c r="DA47" s="640"/>
      <c r="DB47" s="640"/>
      <c r="DC47" s="644"/>
      <c r="DD47" s="619">
        <v>41800</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359</v>
      </c>
      <c r="CG48" s="608"/>
      <c r="CH48" s="608"/>
      <c r="CI48" s="608"/>
      <c r="CJ48" s="608"/>
      <c r="CK48" s="608"/>
      <c r="CL48" s="608"/>
      <c r="CM48" s="608"/>
      <c r="CN48" s="608"/>
      <c r="CO48" s="608"/>
      <c r="CP48" s="608"/>
      <c r="CQ48" s="609"/>
      <c r="CR48" s="610" t="s">
        <v>128</v>
      </c>
      <c r="CS48" s="611"/>
      <c r="CT48" s="611"/>
      <c r="CU48" s="611"/>
      <c r="CV48" s="611"/>
      <c r="CW48" s="611"/>
      <c r="CX48" s="611"/>
      <c r="CY48" s="612"/>
      <c r="CZ48" s="615" t="s">
        <v>230</v>
      </c>
      <c r="DA48" s="616"/>
      <c r="DB48" s="616"/>
      <c r="DC48" s="622"/>
      <c r="DD48" s="619" t="s">
        <v>230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360</v>
      </c>
      <c r="CE49" s="632"/>
      <c r="CF49" s="632"/>
      <c r="CG49" s="632"/>
      <c r="CH49" s="632"/>
      <c r="CI49" s="632"/>
      <c r="CJ49" s="632"/>
      <c r="CK49" s="632"/>
      <c r="CL49" s="632"/>
      <c r="CM49" s="632"/>
      <c r="CN49" s="632"/>
      <c r="CO49" s="632"/>
      <c r="CP49" s="632"/>
      <c r="CQ49" s="633"/>
      <c r="CR49" s="682">
        <v>29881910</v>
      </c>
      <c r="CS49" s="669"/>
      <c r="CT49" s="669"/>
      <c r="CU49" s="669"/>
      <c r="CV49" s="669"/>
      <c r="CW49" s="669"/>
      <c r="CX49" s="669"/>
      <c r="CY49" s="698"/>
      <c r="CZ49" s="690">
        <v>100</v>
      </c>
      <c r="DA49" s="699"/>
      <c r="DB49" s="699"/>
      <c r="DC49" s="700"/>
      <c r="DD49" s="701">
        <v>16269020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bijJ9uzfcrBjc+di9kHWlG7J+3ix7bU3tD/mz/1sahJ6atvjMUEUoxqfI3DuKYIfAS78QCQFEI/m43HQd1ZadQ==" saltValue="XqhdBZGR04+JvHOjtJrz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362</v>
      </c>
      <c r="DK2" s="710"/>
      <c r="DL2" s="710"/>
      <c r="DM2" s="710"/>
      <c r="DN2" s="710"/>
      <c r="DO2" s="711"/>
      <c r="DP2" s="222"/>
      <c r="DQ2" s="709" t="s">
        <v>363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364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366</v>
      </c>
      <c r="B5" s="715"/>
      <c r="C5" s="715"/>
      <c r="D5" s="715"/>
      <c r="E5" s="715"/>
      <c r="F5" s="715"/>
      <c r="G5" s="715"/>
      <c r="H5" s="715"/>
      <c r="I5" s="715"/>
      <c r="J5" s="715"/>
      <c r="K5" s="715"/>
      <c r="L5" s="715"/>
      <c r="M5" s="715"/>
      <c r="N5" s="715"/>
      <c r="O5" s="715"/>
      <c r="P5" s="716"/>
      <c r="Q5" s="720" t="s">
        <v>367</v>
      </c>
      <c r="R5" s="721"/>
      <c r="S5" s="721"/>
      <c r="T5" s="721"/>
      <c r="U5" s="722"/>
      <c r="V5" s="720" t="s">
        <v>368</v>
      </c>
      <c r="W5" s="721"/>
      <c r="X5" s="721"/>
      <c r="Y5" s="721"/>
      <c r="Z5" s="722"/>
      <c r="AA5" s="720" t="s">
        <v>369</v>
      </c>
      <c r="AB5" s="721"/>
      <c r="AC5" s="721"/>
      <c r="AD5" s="721"/>
      <c r="AE5" s="721"/>
      <c r="AF5" s="726" t="s">
        <v>370</v>
      </c>
      <c r="AG5" s="721"/>
      <c r="AH5" s="721"/>
      <c r="AI5" s="721"/>
      <c r="AJ5" s="727"/>
      <c r="AK5" s="721" t="s">
        <v>371</v>
      </c>
      <c r="AL5" s="721"/>
      <c r="AM5" s="721"/>
      <c r="AN5" s="721"/>
      <c r="AO5" s="722"/>
      <c r="AP5" s="720" t="s">
        <v>372</v>
      </c>
      <c r="AQ5" s="721"/>
      <c r="AR5" s="721"/>
      <c r="AS5" s="721"/>
      <c r="AT5" s="722"/>
      <c r="AU5" s="720" t="s">
        <v>373</v>
      </c>
      <c r="AV5" s="721"/>
      <c r="AW5" s="721"/>
      <c r="AX5" s="721"/>
      <c r="AY5" s="727"/>
      <c r="AZ5" s="226"/>
      <c r="BA5" s="226"/>
      <c r="BB5" s="226"/>
      <c r="BC5" s="226"/>
      <c r="BD5" s="226"/>
      <c r="BE5" s="227"/>
      <c r="BF5" s="227"/>
      <c r="BG5" s="227"/>
      <c r="BH5" s="227"/>
      <c r="BI5" s="227"/>
      <c r="BJ5" s="227"/>
      <c r="BK5" s="227"/>
      <c r="BL5" s="227"/>
      <c r="BM5" s="227"/>
      <c r="BN5" s="227"/>
      <c r="BO5" s="227"/>
      <c r="BP5" s="227"/>
      <c r="BQ5" s="714" t="s">
        <v>374</v>
      </c>
      <c r="BR5" s="715"/>
      <c r="BS5" s="715"/>
      <c r="BT5" s="715"/>
      <c r="BU5" s="715"/>
      <c r="BV5" s="715"/>
      <c r="BW5" s="715"/>
      <c r="BX5" s="715"/>
      <c r="BY5" s="715"/>
      <c r="BZ5" s="715"/>
      <c r="CA5" s="715"/>
      <c r="CB5" s="715"/>
      <c r="CC5" s="715"/>
      <c r="CD5" s="715"/>
      <c r="CE5" s="715"/>
      <c r="CF5" s="715"/>
      <c r="CG5" s="716"/>
      <c r="CH5" s="720" t="s">
        <v>375</v>
      </c>
      <c r="CI5" s="721"/>
      <c r="CJ5" s="721"/>
      <c r="CK5" s="721"/>
      <c r="CL5" s="722"/>
      <c r="CM5" s="720" t="s">
        <v>376</v>
      </c>
      <c r="CN5" s="721"/>
      <c r="CO5" s="721"/>
      <c r="CP5" s="721"/>
      <c r="CQ5" s="722"/>
      <c r="CR5" s="720" t="s">
        <v>377</v>
      </c>
      <c r="CS5" s="721"/>
      <c r="CT5" s="721"/>
      <c r="CU5" s="721"/>
      <c r="CV5" s="722"/>
      <c r="CW5" s="720" t="s">
        <v>378</v>
      </c>
      <c r="CX5" s="721"/>
      <c r="CY5" s="721"/>
      <c r="CZ5" s="721"/>
      <c r="DA5" s="722"/>
      <c r="DB5" s="720" t="s">
        <v>379</v>
      </c>
      <c r="DC5" s="721"/>
      <c r="DD5" s="721"/>
      <c r="DE5" s="721"/>
      <c r="DF5" s="722"/>
      <c r="DG5" s="750" t="s">
        <v>380</v>
      </c>
      <c r="DH5" s="751"/>
      <c r="DI5" s="751"/>
      <c r="DJ5" s="751"/>
      <c r="DK5" s="752"/>
      <c r="DL5" s="750" t="s">
        <v>381</v>
      </c>
      <c r="DM5" s="751"/>
      <c r="DN5" s="751"/>
      <c r="DO5" s="751"/>
      <c r="DP5" s="752"/>
      <c r="DQ5" s="720" t="s">
        <v>382</v>
      </c>
      <c r="DR5" s="721"/>
      <c r="DS5" s="721"/>
      <c r="DT5" s="721"/>
      <c r="DU5" s="722"/>
      <c r="DV5" s="720" t="s">
        <v>373</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383</v>
      </c>
      <c r="C7" s="737"/>
      <c r="D7" s="737"/>
      <c r="E7" s="737"/>
      <c r="F7" s="737"/>
      <c r="G7" s="737"/>
      <c r="H7" s="737"/>
      <c r="I7" s="737"/>
      <c r="J7" s="737"/>
      <c r="K7" s="737"/>
      <c r="L7" s="737"/>
      <c r="M7" s="737"/>
      <c r="N7" s="737"/>
      <c r="O7" s="737"/>
      <c r="P7" s="738"/>
      <c r="Q7" s="739">
        <v>31354</v>
      </c>
      <c r="R7" s="740"/>
      <c r="S7" s="740"/>
      <c r="T7" s="740"/>
      <c r="U7" s="740"/>
      <c r="V7" s="740">
        <v>29705</v>
      </c>
      <c r="W7" s="740"/>
      <c r="X7" s="740"/>
      <c r="Y7" s="740"/>
      <c r="Z7" s="740"/>
      <c r="AA7" s="740">
        <v>1649</v>
      </c>
      <c r="AB7" s="740"/>
      <c r="AC7" s="740"/>
      <c r="AD7" s="740"/>
      <c r="AE7" s="741"/>
      <c r="AF7" s="742">
        <v>1400</v>
      </c>
      <c r="AG7" s="743"/>
      <c r="AH7" s="743"/>
      <c r="AI7" s="743"/>
      <c r="AJ7" s="744"/>
      <c r="AK7" s="745">
        <v>7642</v>
      </c>
      <c r="AL7" s="746"/>
      <c r="AM7" s="746"/>
      <c r="AN7" s="746"/>
      <c r="AO7" s="746"/>
      <c r="AP7" s="746">
        <v>28646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598</v>
      </c>
      <c r="BS7" s="733" t="s">
        <v>596</v>
      </c>
      <c r="BT7" s="734"/>
      <c r="BU7" s="734"/>
      <c r="BV7" s="734"/>
      <c r="BW7" s="734"/>
      <c r="BX7" s="734"/>
      <c r="BY7" s="734"/>
      <c r="BZ7" s="734"/>
      <c r="CA7" s="734"/>
      <c r="CB7" s="734"/>
      <c r="CC7" s="734"/>
      <c r="CD7" s="734"/>
      <c r="CE7" s="734"/>
      <c r="CF7" s="734"/>
      <c r="CG7" s="749"/>
      <c r="CH7" s="730">
        <v>0</v>
      </c>
      <c r="CI7" s="731"/>
      <c r="CJ7" s="731"/>
      <c r="CK7" s="731"/>
      <c r="CL7" s="732"/>
      <c r="CM7" s="730">
        <v>4</v>
      </c>
      <c r="CN7" s="731"/>
      <c r="CO7" s="731"/>
      <c r="CP7" s="731"/>
      <c r="CQ7" s="732"/>
      <c r="CR7" s="730">
        <v>3</v>
      </c>
      <c r="CS7" s="731"/>
      <c r="CT7" s="731"/>
      <c r="CU7" s="731"/>
      <c r="CV7" s="732"/>
      <c r="CW7" s="730" t="s">
        <v>595</v>
      </c>
      <c r="CX7" s="731"/>
      <c r="CY7" s="731"/>
      <c r="CZ7" s="731"/>
      <c r="DA7" s="732"/>
      <c r="DB7" s="730" t="s">
        <v>595</v>
      </c>
      <c r="DC7" s="731"/>
      <c r="DD7" s="731"/>
      <c r="DE7" s="731"/>
      <c r="DF7" s="732"/>
      <c r="DG7" s="730" t="s">
        <v>595</v>
      </c>
      <c r="DH7" s="731"/>
      <c r="DI7" s="731"/>
      <c r="DJ7" s="731"/>
      <c r="DK7" s="732"/>
      <c r="DL7" s="730" t="s">
        <v>595</v>
      </c>
      <c r="DM7" s="731"/>
      <c r="DN7" s="731"/>
      <c r="DO7" s="731"/>
      <c r="DP7" s="732"/>
      <c r="DQ7" s="730" t="s">
        <v>595</v>
      </c>
      <c r="DR7" s="731"/>
      <c r="DS7" s="731"/>
      <c r="DT7" s="731"/>
      <c r="DU7" s="732"/>
      <c r="DV7" s="733"/>
      <c r="DW7" s="734"/>
      <c r="DX7" s="734"/>
      <c r="DY7" s="734"/>
      <c r="DZ7" s="735"/>
      <c r="EA7" s="229"/>
    </row>
    <row r="8" spans="1:131" s="230" customFormat="1" ht="26.25" customHeight="1" x14ac:dyDescent="0.2">
      <c r="A8" s="233">
        <v>2</v>
      </c>
      <c r="B8" s="767" t="s">
        <v>384</v>
      </c>
      <c r="C8" s="768"/>
      <c r="D8" s="768"/>
      <c r="E8" s="768"/>
      <c r="F8" s="768"/>
      <c r="G8" s="768"/>
      <c r="H8" s="768"/>
      <c r="I8" s="768"/>
      <c r="J8" s="768"/>
      <c r="K8" s="768"/>
      <c r="L8" s="768"/>
      <c r="M8" s="768"/>
      <c r="N8" s="768"/>
      <c r="O8" s="768"/>
      <c r="P8" s="769"/>
      <c r="Q8" s="770">
        <v>171</v>
      </c>
      <c r="R8" s="771"/>
      <c r="S8" s="771"/>
      <c r="T8" s="771"/>
      <c r="U8" s="771"/>
      <c r="V8" s="771">
        <v>177</v>
      </c>
      <c r="W8" s="771"/>
      <c r="X8" s="771"/>
      <c r="Y8" s="771"/>
      <c r="Z8" s="771"/>
      <c r="AA8" s="771">
        <v>-6</v>
      </c>
      <c r="AB8" s="771"/>
      <c r="AC8" s="771"/>
      <c r="AD8" s="771"/>
      <c r="AE8" s="772"/>
      <c r="AF8" s="773" t="s">
        <v>385</v>
      </c>
      <c r="AG8" s="774"/>
      <c r="AH8" s="774"/>
      <c r="AI8" s="774"/>
      <c r="AJ8" s="775"/>
      <c r="AK8" s="756">
        <v>5</v>
      </c>
      <c r="AL8" s="757"/>
      <c r="AM8" s="757"/>
      <c r="AN8" s="757"/>
      <c r="AO8" s="757"/>
      <c r="AP8" s="757">
        <v>193</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597</v>
      </c>
      <c r="BT8" s="761"/>
      <c r="BU8" s="761"/>
      <c r="BV8" s="761"/>
      <c r="BW8" s="761"/>
      <c r="BX8" s="761"/>
      <c r="BY8" s="761"/>
      <c r="BZ8" s="761"/>
      <c r="CA8" s="761"/>
      <c r="CB8" s="761"/>
      <c r="CC8" s="761"/>
      <c r="CD8" s="761"/>
      <c r="CE8" s="761"/>
      <c r="CF8" s="761"/>
      <c r="CG8" s="762"/>
      <c r="CH8" s="763">
        <v>-5</v>
      </c>
      <c r="CI8" s="764"/>
      <c r="CJ8" s="764"/>
      <c r="CK8" s="764"/>
      <c r="CL8" s="765"/>
      <c r="CM8" s="763">
        <v>42</v>
      </c>
      <c r="CN8" s="764"/>
      <c r="CO8" s="764"/>
      <c r="CP8" s="764"/>
      <c r="CQ8" s="765"/>
      <c r="CR8" s="763">
        <v>20</v>
      </c>
      <c r="CS8" s="764"/>
      <c r="CT8" s="764"/>
      <c r="CU8" s="764"/>
      <c r="CV8" s="765"/>
      <c r="CW8" s="763">
        <v>12</v>
      </c>
      <c r="CX8" s="764"/>
      <c r="CY8" s="764"/>
      <c r="CZ8" s="764"/>
      <c r="DA8" s="765"/>
      <c r="DB8" s="763" t="s">
        <v>595</v>
      </c>
      <c r="DC8" s="764"/>
      <c r="DD8" s="764"/>
      <c r="DE8" s="764"/>
      <c r="DF8" s="765"/>
      <c r="DG8" s="763" t="s">
        <v>595</v>
      </c>
      <c r="DH8" s="764"/>
      <c r="DI8" s="764"/>
      <c r="DJ8" s="764"/>
      <c r="DK8" s="765"/>
      <c r="DL8" s="763" t="s">
        <v>595</v>
      </c>
      <c r="DM8" s="764"/>
      <c r="DN8" s="764"/>
      <c r="DO8" s="764"/>
      <c r="DP8" s="765"/>
      <c r="DQ8" s="763" t="s">
        <v>595</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386</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387</v>
      </c>
      <c r="B23" s="776" t="s">
        <v>388</v>
      </c>
      <c r="C23" s="777"/>
      <c r="D23" s="777"/>
      <c r="E23" s="777"/>
      <c r="F23" s="777"/>
      <c r="G23" s="777"/>
      <c r="H23" s="777"/>
      <c r="I23" s="777"/>
      <c r="J23" s="777"/>
      <c r="K23" s="777"/>
      <c r="L23" s="777"/>
      <c r="M23" s="777"/>
      <c r="N23" s="777"/>
      <c r="O23" s="777"/>
      <c r="P23" s="778"/>
      <c r="Q23" s="779">
        <v>31525</v>
      </c>
      <c r="R23" s="780"/>
      <c r="S23" s="780"/>
      <c r="T23" s="780"/>
      <c r="U23" s="780"/>
      <c r="V23" s="780">
        <v>29882</v>
      </c>
      <c r="W23" s="780"/>
      <c r="X23" s="780"/>
      <c r="Y23" s="780"/>
      <c r="Z23" s="780"/>
      <c r="AA23" s="780">
        <v>1643</v>
      </c>
      <c r="AB23" s="780"/>
      <c r="AC23" s="780"/>
      <c r="AD23" s="780"/>
      <c r="AE23" s="781"/>
      <c r="AF23" s="782">
        <v>1400</v>
      </c>
      <c r="AG23" s="780"/>
      <c r="AH23" s="780"/>
      <c r="AI23" s="780"/>
      <c r="AJ23" s="783"/>
      <c r="AK23" s="784"/>
      <c r="AL23" s="785"/>
      <c r="AM23" s="785"/>
      <c r="AN23" s="785"/>
      <c r="AO23" s="785"/>
      <c r="AP23" s="780">
        <v>28839</v>
      </c>
      <c r="AQ23" s="780"/>
      <c r="AR23" s="780"/>
      <c r="AS23" s="780"/>
      <c r="AT23" s="780"/>
      <c r="AU23" s="796"/>
      <c r="AV23" s="796"/>
      <c r="AW23" s="796"/>
      <c r="AX23" s="796"/>
      <c r="AY23" s="797"/>
      <c r="AZ23" s="798" t="s">
        <v>128</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389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390</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366</v>
      </c>
      <c r="B26" s="715"/>
      <c r="C26" s="715"/>
      <c r="D26" s="715"/>
      <c r="E26" s="715"/>
      <c r="F26" s="715"/>
      <c r="G26" s="715"/>
      <c r="H26" s="715"/>
      <c r="I26" s="715"/>
      <c r="J26" s="715"/>
      <c r="K26" s="715"/>
      <c r="L26" s="715"/>
      <c r="M26" s="715"/>
      <c r="N26" s="715"/>
      <c r="O26" s="715"/>
      <c r="P26" s="716"/>
      <c r="Q26" s="720" t="s">
        <v>391</v>
      </c>
      <c r="R26" s="721"/>
      <c r="S26" s="721"/>
      <c r="T26" s="721"/>
      <c r="U26" s="722"/>
      <c r="V26" s="720" t="s">
        <v>392</v>
      </c>
      <c r="W26" s="721"/>
      <c r="X26" s="721"/>
      <c r="Y26" s="721"/>
      <c r="Z26" s="722"/>
      <c r="AA26" s="720" t="s">
        <v>393</v>
      </c>
      <c r="AB26" s="721"/>
      <c r="AC26" s="721"/>
      <c r="AD26" s="721"/>
      <c r="AE26" s="721"/>
      <c r="AF26" s="801" t="s">
        <v>394</v>
      </c>
      <c r="AG26" s="802"/>
      <c r="AH26" s="802"/>
      <c r="AI26" s="802"/>
      <c r="AJ26" s="803"/>
      <c r="AK26" s="721" t="s">
        <v>395</v>
      </c>
      <c r="AL26" s="721"/>
      <c r="AM26" s="721"/>
      <c r="AN26" s="721"/>
      <c r="AO26" s="722"/>
      <c r="AP26" s="720" t="s">
        <v>396</v>
      </c>
      <c r="AQ26" s="721"/>
      <c r="AR26" s="721"/>
      <c r="AS26" s="721"/>
      <c r="AT26" s="722"/>
      <c r="AU26" s="720" t="s">
        <v>397</v>
      </c>
      <c r="AV26" s="721"/>
      <c r="AW26" s="721"/>
      <c r="AX26" s="721"/>
      <c r="AY26" s="722"/>
      <c r="AZ26" s="720" t="s">
        <v>398</v>
      </c>
      <c r="BA26" s="721"/>
      <c r="BB26" s="721"/>
      <c r="BC26" s="721"/>
      <c r="BD26" s="722"/>
      <c r="BE26" s="720" t="s">
        <v>373</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399</v>
      </c>
      <c r="C28" s="737"/>
      <c r="D28" s="737"/>
      <c r="E28" s="737"/>
      <c r="F28" s="737"/>
      <c r="G28" s="737"/>
      <c r="H28" s="737"/>
      <c r="I28" s="737"/>
      <c r="J28" s="737"/>
      <c r="K28" s="737"/>
      <c r="L28" s="737"/>
      <c r="M28" s="737"/>
      <c r="N28" s="737"/>
      <c r="O28" s="737"/>
      <c r="P28" s="738"/>
      <c r="Q28" s="809">
        <v>6085</v>
      </c>
      <c r="R28" s="810"/>
      <c r="S28" s="810"/>
      <c r="T28" s="810"/>
      <c r="U28" s="810"/>
      <c r="V28" s="810">
        <v>6046</v>
      </c>
      <c r="W28" s="810"/>
      <c r="X28" s="810"/>
      <c r="Y28" s="810"/>
      <c r="Z28" s="810"/>
      <c r="AA28" s="810">
        <v>39</v>
      </c>
      <c r="AB28" s="810"/>
      <c r="AC28" s="810"/>
      <c r="AD28" s="810"/>
      <c r="AE28" s="811"/>
      <c r="AF28" s="812">
        <v>39</v>
      </c>
      <c r="AG28" s="810"/>
      <c r="AH28" s="810"/>
      <c r="AI28" s="810"/>
      <c r="AJ28" s="813"/>
      <c r="AK28" s="814">
        <v>463</v>
      </c>
      <c r="AL28" s="815"/>
      <c r="AM28" s="815"/>
      <c r="AN28" s="815"/>
      <c r="AO28" s="815"/>
      <c r="AP28" s="815" t="s">
        <v>595</v>
      </c>
      <c r="AQ28" s="815"/>
      <c r="AR28" s="815"/>
      <c r="AS28" s="815"/>
      <c r="AT28" s="815"/>
      <c r="AU28" s="815" t="s">
        <v>595</v>
      </c>
      <c r="AV28" s="815"/>
      <c r="AW28" s="815"/>
      <c r="AX28" s="815"/>
      <c r="AY28" s="815"/>
      <c r="AZ28" s="816" t="s">
        <v>595</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400</v>
      </c>
      <c r="C29" s="768"/>
      <c r="D29" s="768"/>
      <c r="E29" s="768"/>
      <c r="F29" s="768"/>
      <c r="G29" s="768"/>
      <c r="H29" s="768"/>
      <c r="I29" s="768"/>
      <c r="J29" s="768"/>
      <c r="K29" s="768"/>
      <c r="L29" s="768"/>
      <c r="M29" s="768"/>
      <c r="N29" s="768"/>
      <c r="O29" s="768"/>
      <c r="P29" s="769"/>
      <c r="Q29" s="770">
        <v>697</v>
      </c>
      <c r="R29" s="771"/>
      <c r="S29" s="771"/>
      <c r="T29" s="771"/>
      <c r="U29" s="771"/>
      <c r="V29" s="771">
        <v>694</v>
      </c>
      <c r="W29" s="771"/>
      <c r="X29" s="771"/>
      <c r="Y29" s="771"/>
      <c r="Z29" s="771"/>
      <c r="AA29" s="771">
        <v>3</v>
      </c>
      <c r="AB29" s="771"/>
      <c r="AC29" s="771"/>
      <c r="AD29" s="771"/>
      <c r="AE29" s="772"/>
      <c r="AF29" s="773">
        <v>3</v>
      </c>
      <c r="AG29" s="774"/>
      <c r="AH29" s="774"/>
      <c r="AI29" s="774"/>
      <c r="AJ29" s="775"/>
      <c r="AK29" s="821">
        <v>208</v>
      </c>
      <c r="AL29" s="817"/>
      <c r="AM29" s="817"/>
      <c r="AN29" s="817"/>
      <c r="AO29" s="817"/>
      <c r="AP29" s="817" t="s">
        <v>595</v>
      </c>
      <c r="AQ29" s="817"/>
      <c r="AR29" s="817"/>
      <c r="AS29" s="817"/>
      <c r="AT29" s="817"/>
      <c r="AU29" s="817" t="s">
        <v>595</v>
      </c>
      <c r="AV29" s="817"/>
      <c r="AW29" s="817"/>
      <c r="AX29" s="817"/>
      <c r="AY29" s="817"/>
      <c r="AZ29" s="818" t="s">
        <v>595</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401</v>
      </c>
      <c r="C30" s="768"/>
      <c r="D30" s="768"/>
      <c r="E30" s="768"/>
      <c r="F30" s="768"/>
      <c r="G30" s="768"/>
      <c r="H30" s="768"/>
      <c r="I30" s="768"/>
      <c r="J30" s="768"/>
      <c r="K30" s="768"/>
      <c r="L30" s="768"/>
      <c r="M30" s="768"/>
      <c r="N30" s="768"/>
      <c r="O30" s="768"/>
      <c r="P30" s="769"/>
      <c r="Q30" s="770">
        <v>23023</v>
      </c>
      <c r="R30" s="771"/>
      <c r="S30" s="771"/>
      <c r="T30" s="771"/>
      <c r="U30" s="771"/>
      <c r="V30" s="771">
        <v>22397</v>
      </c>
      <c r="W30" s="771"/>
      <c r="X30" s="771"/>
      <c r="Y30" s="771"/>
      <c r="Z30" s="771"/>
      <c r="AA30" s="771">
        <v>626</v>
      </c>
      <c r="AB30" s="771"/>
      <c r="AC30" s="771"/>
      <c r="AD30" s="771"/>
      <c r="AE30" s="772"/>
      <c r="AF30" s="773">
        <v>574</v>
      </c>
      <c r="AG30" s="774"/>
      <c r="AH30" s="774"/>
      <c r="AI30" s="774"/>
      <c r="AJ30" s="775"/>
      <c r="AK30" s="821" t="s">
        <v>595</v>
      </c>
      <c r="AL30" s="817"/>
      <c r="AM30" s="817"/>
      <c r="AN30" s="817"/>
      <c r="AO30" s="817"/>
      <c r="AP30" s="817">
        <v>165</v>
      </c>
      <c r="AQ30" s="817"/>
      <c r="AR30" s="817"/>
      <c r="AS30" s="817"/>
      <c r="AT30" s="817"/>
      <c r="AU30" s="817" t="s">
        <v>595</v>
      </c>
      <c r="AV30" s="817"/>
      <c r="AW30" s="817"/>
      <c r="AX30" s="817"/>
      <c r="AY30" s="817"/>
      <c r="AZ30" s="818" t="s">
        <v>595</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402</v>
      </c>
      <c r="C31" s="768"/>
      <c r="D31" s="768"/>
      <c r="E31" s="768"/>
      <c r="F31" s="768"/>
      <c r="G31" s="768"/>
      <c r="H31" s="768"/>
      <c r="I31" s="768"/>
      <c r="J31" s="768"/>
      <c r="K31" s="768"/>
      <c r="L31" s="768"/>
      <c r="M31" s="768"/>
      <c r="N31" s="768"/>
      <c r="O31" s="768"/>
      <c r="P31" s="769"/>
      <c r="Q31" s="770">
        <v>54</v>
      </c>
      <c r="R31" s="771"/>
      <c r="S31" s="771"/>
      <c r="T31" s="771"/>
      <c r="U31" s="771"/>
      <c r="V31" s="771">
        <v>54</v>
      </c>
      <c r="W31" s="771"/>
      <c r="X31" s="771"/>
      <c r="Y31" s="771"/>
      <c r="Z31" s="771"/>
      <c r="AA31" s="771">
        <v>0</v>
      </c>
      <c r="AB31" s="771"/>
      <c r="AC31" s="771"/>
      <c r="AD31" s="771"/>
      <c r="AE31" s="772"/>
      <c r="AF31" s="773">
        <v>45</v>
      </c>
      <c r="AG31" s="774"/>
      <c r="AH31" s="774"/>
      <c r="AI31" s="774"/>
      <c r="AJ31" s="775"/>
      <c r="AK31" s="821">
        <v>20</v>
      </c>
      <c r="AL31" s="817"/>
      <c r="AM31" s="817"/>
      <c r="AN31" s="817"/>
      <c r="AO31" s="817"/>
      <c r="AP31" s="817" t="s">
        <v>595</v>
      </c>
      <c r="AQ31" s="817"/>
      <c r="AR31" s="817"/>
      <c r="AS31" s="817"/>
      <c r="AT31" s="817"/>
      <c r="AU31" s="817" t="s">
        <v>595</v>
      </c>
      <c r="AV31" s="817"/>
      <c r="AW31" s="817"/>
      <c r="AX31" s="817"/>
      <c r="AY31" s="817"/>
      <c r="AZ31" s="818" t="s">
        <v>595</v>
      </c>
      <c r="BA31" s="818"/>
      <c r="BB31" s="818"/>
      <c r="BC31" s="818"/>
      <c r="BD31" s="818"/>
      <c r="BE31" s="819" t="s">
        <v>403</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404</v>
      </c>
      <c r="C32" s="768"/>
      <c r="D32" s="768"/>
      <c r="E32" s="768"/>
      <c r="F32" s="768"/>
      <c r="G32" s="768"/>
      <c r="H32" s="768"/>
      <c r="I32" s="768"/>
      <c r="J32" s="768"/>
      <c r="K32" s="768"/>
      <c r="L32" s="768"/>
      <c r="M32" s="768"/>
      <c r="N32" s="768"/>
      <c r="O32" s="768"/>
      <c r="P32" s="769"/>
      <c r="Q32" s="770">
        <v>1383</v>
      </c>
      <c r="R32" s="771"/>
      <c r="S32" s="771"/>
      <c r="T32" s="771"/>
      <c r="U32" s="771"/>
      <c r="V32" s="771">
        <v>1152</v>
      </c>
      <c r="W32" s="771"/>
      <c r="X32" s="771"/>
      <c r="Y32" s="771"/>
      <c r="Z32" s="771"/>
      <c r="AA32" s="771">
        <v>230</v>
      </c>
      <c r="AB32" s="771"/>
      <c r="AC32" s="771"/>
      <c r="AD32" s="771"/>
      <c r="AE32" s="772"/>
      <c r="AF32" s="773">
        <v>282</v>
      </c>
      <c r="AG32" s="774"/>
      <c r="AH32" s="774"/>
      <c r="AI32" s="774"/>
      <c r="AJ32" s="775"/>
      <c r="AK32" s="821">
        <v>793</v>
      </c>
      <c r="AL32" s="817"/>
      <c r="AM32" s="817"/>
      <c r="AN32" s="817"/>
      <c r="AO32" s="817"/>
      <c r="AP32" s="817">
        <v>7403</v>
      </c>
      <c r="AQ32" s="817"/>
      <c r="AR32" s="817"/>
      <c r="AS32" s="817"/>
      <c r="AT32" s="817"/>
      <c r="AU32" s="817">
        <v>6499</v>
      </c>
      <c r="AV32" s="817"/>
      <c r="AW32" s="817"/>
      <c r="AX32" s="817"/>
      <c r="AY32" s="817"/>
      <c r="AZ32" s="818" t="s">
        <v>595</v>
      </c>
      <c r="BA32" s="818"/>
      <c r="BB32" s="818"/>
      <c r="BC32" s="818"/>
      <c r="BD32" s="818"/>
      <c r="BE32" s="819" t="s">
        <v>405</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406</v>
      </c>
      <c r="C33" s="768"/>
      <c r="D33" s="768"/>
      <c r="E33" s="768"/>
      <c r="F33" s="768"/>
      <c r="G33" s="768"/>
      <c r="H33" s="768"/>
      <c r="I33" s="768"/>
      <c r="J33" s="768"/>
      <c r="K33" s="768"/>
      <c r="L33" s="768"/>
      <c r="M33" s="768"/>
      <c r="N33" s="768"/>
      <c r="O33" s="768"/>
      <c r="P33" s="769"/>
      <c r="Q33" s="770">
        <v>23</v>
      </c>
      <c r="R33" s="771"/>
      <c r="S33" s="771"/>
      <c r="T33" s="771"/>
      <c r="U33" s="771"/>
      <c r="V33" s="771">
        <v>20</v>
      </c>
      <c r="W33" s="771"/>
      <c r="X33" s="771"/>
      <c r="Y33" s="771"/>
      <c r="Z33" s="771"/>
      <c r="AA33" s="771">
        <v>3</v>
      </c>
      <c r="AB33" s="771"/>
      <c r="AC33" s="771"/>
      <c r="AD33" s="771"/>
      <c r="AE33" s="772"/>
      <c r="AF33" s="773">
        <v>3</v>
      </c>
      <c r="AG33" s="774"/>
      <c r="AH33" s="774"/>
      <c r="AI33" s="774"/>
      <c r="AJ33" s="775"/>
      <c r="AK33" s="821" t="s">
        <v>595</v>
      </c>
      <c r="AL33" s="817"/>
      <c r="AM33" s="817"/>
      <c r="AN33" s="817"/>
      <c r="AO33" s="817"/>
      <c r="AP33" s="817" t="s">
        <v>595</v>
      </c>
      <c r="AQ33" s="817"/>
      <c r="AR33" s="817"/>
      <c r="AS33" s="817"/>
      <c r="AT33" s="817"/>
      <c r="AU33" s="817" t="s">
        <v>595</v>
      </c>
      <c r="AV33" s="817"/>
      <c r="AW33" s="817"/>
      <c r="AX33" s="817"/>
      <c r="AY33" s="817"/>
      <c r="AZ33" s="818" t="s">
        <v>595</v>
      </c>
      <c r="BA33" s="818"/>
      <c r="BB33" s="818"/>
      <c r="BC33" s="818"/>
      <c r="BD33" s="818"/>
      <c r="BE33" s="819" t="s">
        <v>407</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408</v>
      </c>
      <c r="C34" s="768"/>
      <c r="D34" s="768"/>
      <c r="E34" s="768"/>
      <c r="F34" s="768"/>
      <c r="G34" s="768"/>
      <c r="H34" s="768"/>
      <c r="I34" s="768"/>
      <c r="J34" s="768"/>
      <c r="K34" s="768"/>
      <c r="L34" s="768"/>
      <c r="M34" s="768"/>
      <c r="N34" s="768"/>
      <c r="O34" s="768"/>
      <c r="P34" s="769"/>
      <c r="Q34" s="770">
        <v>472</v>
      </c>
      <c r="R34" s="771"/>
      <c r="S34" s="771"/>
      <c r="T34" s="771"/>
      <c r="U34" s="771"/>
      <c r="V34" s="771">
        <v>472</v>
      </c>
      <c r="W34" s="771"/>
      <c r="X34" s="771"/>
      <c r="Y34" s="771"/>
      <c r="Z34" s="771"/>
      <c r="AA34" s="771">
        <v>0</v>
      </c>
      <c r="AB34" s="771"/>
      <c r="AC34" s="771"/>
      <c r="AD34" s="771"/>
      <c r="AE34" s="772"/>
      <c r="AF34" s="773" t="s">
        <v>409</v>
      </c>
      <c r="AG34" s="774"/>
      <c r="AH34" s="774"/>
      <c r="AI34" s="774"/>
      <c r="AJ34" s="775"/>
      <c r="AK34" s="821">
        <v>517</v>
      </c>
      <c r="AL34" s="817"/>
      <c r="AM34" s="817"/>
      <c r="AN34" s="817"/>
      <c r="AO34" s="817"/>
      <c r="AP34" s="817">
        <v>1125</v>
      </c>
      <c r="AQ34" s="817"/>
      <c r="AR34" s="817"/>
      <c r="AS34" s="817"/>
      <c r="AT34" s="817"/>
      <c r="AU34" s="817">
        <v>1125</v>
      </c>
      <c r="AV34" s="817"/>
      <c r="AW34" s="817"/>
      <c r="AX34" s="817"/>
      <c r="AY34" s="817"/>
      <c r="AZ34" s="818" t="s">
        <v>595</v>
      </c>
      <c r="BA34" s="818"/>
      <c r="BB34" s="818"/>
      <c r="BC34" s="818"/>
      <c r="BD34" s="818"/>
      <c r="BE34" s="819" t="s">
        <v>407</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387</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946</v>
      </c>
      <c r="AG63" s="831"/>
      <c r="AH63" s="831"/>
      <c r="AI63" s="831"/>
      <c r="AJ63" s="832"/>
      <c r="AK63" s="833"/>
      <c r="AL63" s="828"/>
      <c r="AM63" s="828"/>
      <c r="AN63" s="828"/>
      <c r="AO63" s="828"/>
      <c r="AP63" s="831">
        <v>8693</v>
      </c>
      <c r="AQ63" s="831"/>
      <c r="AR63" s="831"/>
      <c r="AS63" s="831"/>
      <c r="AT63" s="831"/>
      <c r="AU63" s="831">
        <v>7624</v>
      </c>
      <c r="AV63" s="831"/>
      <c r="AW63" s="831"/>
      <c r="AX63" s="831"/>
      <c r="AY63" s="831"/>
      <c r="AZ63" s="835"/>
      <c r="BA63" s="835"/>
      <c r="BB63" s="835"/>
      <c r="BC63" s="835"/>
      <c r="BD63" s="835"/>
      <c r="BE63" s="836"/>
      <c r="BF63" s="836"/>
      <c r="BG63" s="836"/>
      <c r="BH63" s="836"/>
      <c r="BI63" s="837"/>
      <c r="BJ63" s="838" t="s">
        <v>412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414</v>
      </c>
      <c r="B66" s="715"/>
      <c r="C66" s="715"/>
      <c r="D66" s="715"/>
      <c r="E66" s="715"/>
      <c r="F66" s="715"/>
      <c r="G66" s="715"/>
      <c r="H66" s="715"/>
      <c r="I66" s="715"/>
      <c r="J66" s="715"/>
      <c r="K66" s="715"/>
      <c r="L66" s="715"/>
      <c r="M66" s="715"/>
      <c r="N66" s="715"/>
      <c r="O66" s="715"/>
      <c r="P66" s="716"/>
      <c r="Q66" s="720" t="s">
        <v>415</v>
      </c>
      <c r="R66" s="721"/>
      <c r="S66" s="721"/>
      <c r="T66" s="721"/>
      <c r="U66" s="722"/>
      <c r="V66" s="720" t="s">
        <v>416</v>
      </c>
      <c r="W66" s="721"/>
      <c r="X66" s="721"/>
      <c r="Y66" s="721"/>
      <c r="Z66" s="722"/>
      <c r="AA66" s="720" t="s">
        <v>417</v>
      </c>
      <c r="AB66" s="721"/>
      <c r="AC66" s="721"/>
      <c r="AD66" s="721"/>
      <c r="AE66" s="722"/>
      <c r="AF66" s="841" t="s">
        <v>418</v>
      </c>
      <c r="AG66" s="802"/>
      <c r="AH66" s="802"/>
      <c r="AI66" s="802"/>
      <c r="AJ66" s="842"/>
      <c r="AK66" s="720" t="s">
        <v>419</v>
      </c>
      <c r="AL66" s="715"/>
      <c r="AM66" s="715"/>
      <c r="AN66" s="715"/>
      <c r="AO66" s="716"/>
      <c r="AP66" s="720" t="s">
        <v>420</v>
      </c>
      <c r="AQ66" s="721"/>
      <c r="AR66" s="721"/>
      <c r="AS66" s="721"/>
      <c r="AT66" s="722"/>
      <c r="AU66" s="720" t="s">
        <v>421</v>
      </c>
      <c r="AV66" s="721"/>
      <c r="AW66" s="721"/>
      <c r="AX66" s="721"/>
      <c r="AY66" s="722"/>
      <c r="AZ66" s="720" t="s">
        <v>373</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586</v>
      </c>
      <c r="C68" s="857"/>
      <c r="D68" s="857"/>
      <c r="E68" s="857"/>
      <c r="F68" s="857"/>
      <c r="G68" s="857"/>
      <c r="H68" s="857"/>
      <c r="I68" s="857"/>
      <c r="J68" s="857"/>
      <c r="K68" s="857"/>
      <c r="L68" s="857"/>
      <c r="M68" s="857"/>
      <c r="N68" s="857"/>
      <c r="O68" s="857"/>
      <c r="P68" s="858"/>
      <c r="Q68" s="859">
        <v>4200</v>
      </c>
      <c r="R68" s="853"/>
      <c r="S68" s="853"/>
      <c r="T68" s="853"/>
      <c r="U68" s="853"/>
      <c r="V68" s="853">
        <v>4093</v>
      </c>
      <c r="W68" s="853"/>
      <c r="X68" s="853"/>
      <c r="Y68" s="853"/>
      <c r="Z68" s="853"/>
      <c r="AA68" s="853">
        <v>107</v>
      </c>
      <c r="AB68" s="853"/>
      <c r="AC68" s="853"/>
      <c r="AD68" s="853"/>
      <c r="AE68" s="853"/>
      <c r="AF68" s="853">
        <v>107</v>
      </c>
      <c r="AG68" s="853"/>
      <c r="AH68" s="853"/>
      <c r="AI68" s="853"/>
      <c r="AJ68" s="853"/>
      <c r="AK68" s="853">
        <v>79</v>
      </c>
      <c r="AL68" s="853"/>
      <c r="AM68" s="853"/>
      <c r="AN68" s="853"/>
      <c r="AO68" s="853"/>
      <c r="AP68" s="853">
        <v>2356</v>
      </c>
      <c r="AQ68" s="853"/>
      <c r="AR68" s="853"/>
      <c r="AS68" s="853"/>
      <c r="AT68" s="853"/>
      <c r="AU68" s="853">
        <v>691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587</v>
      </c>
      <c r="C69" s="861"/>
      <c r="D69" s="861"/>
      <c r="E69" s="861"/>
      <c r="F69" s="861"/>
      <c r="G69" s="861"/>
      <c r="H69" s="861"/>
      <c r="I69" s="861"/>
      <c r="J69" s="861"/>
      <c r="K69" s="861"/>
      <c r="L69" s="861"/>
      <c r="M69" s="861"/>
      <c r="N69" s="861"/>
      <c r="O69" s="861"/>
      <c r="P69" s="862"/>
      <c r="Q69" s="863">
        <v>18202</v>
      </c>
      <c r="R69" s="817"/>
      <c r="S69" s="817"/>
      <c r="T69" s="817"/>
      <c r="U69" s="817"/>
      <c r="V69" s="817">
        <v>17587</v>
      </c>
      <c r="W69" s="817"/>
      <c r="X69" s="817"/>
      <c r="Y69" s="817"/>
      <c r="Z69" s="817"/>
      <c r="AA69" s="817">
        <v>615</v>
      </c>
      <c r="AB69" s="817"/>
      <c r="AC69" s="817"/>
      <c r="AD69" s="817"/>
      <c r="AE69" s="817"/>
      <c r="AF69" s="817">
        <v>615</v>
      </c>
      <c r="AG69" s="817"/>
      <c r="AH69" s="817"/>
      <c r="AI69" s="817"/>
      <c r="AJ69" s="817"/>
      <c r="AK69" s="817">
        <v>2988</v>
      </c>
      <c r="AL69" s="817"/>
      <c r="AM69" s="817"/>
      <c r="AN69" s="817"/>
      <c r="AO69" s="817"/>
      <c r="AP69" s="817" t="s">
        <v>595</v>
      </c>
      <c r="AQ69" s="817"/>
      <c r="AR69" s="817"/>
      <c r="AS69" s="817"/>
      <c r="AT69" s="817"/>
      <c r="AU69" s="817" t="s">
        <v>595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588</v>
      </c>
      <c r="C70" s="861"/>
      <c r="D70" s="861"/>
      <c r="E70" s="861"/>
      <c r="F70" s="861"/>
      <c r="G70" s="861"/>
      <c r="H70" s="861"/>
      <c r="I70" s="861"/>
      <c r="J70" s="861"/>
      <c r="K70" s="861"/>
      <c r="L70" s="861"/>
      <c r="M70" s="861"/>
      <c r="N70" s="861"/>
      <c r="O70" s="861"/>
      <c r="P70" s="862"/>
      <c r="Q70" s="863">
        <v>120</v>
      </c>
      <c r="R70" s="817"/>
      <c r="S70" s="817"/>
      <c r="T70" s="817"/>
      <c r="U70" s="817"/>
      <c r="V70" s="817">
        <v>117</v>
      </c>
      <c r="W70" s="817"/>
      <c r="X70" s="817"/>
      <c r="Y70" s="817"/>
      <c r="Z70" s="817"/>
      <c r="AA70" s="817">
        <v>3</v>
      </c>
      <c r="AB70" s="817"/>
      <c r="AC70" s="817"/>
      <c r="AD70" s="817"/>
      <c r="AE70" s="817"/>
      <c r="AF70" s="817">
        <v>3</v>
      </c>
      <c r="AG70" s="817"/>
      <c r="AH70" s="817"/>
      <c r="AI70" s="817"/>
      <c r="AJ70" s="817"/>
      <c r="AK70" s="817">
        <v>40</v>
      </c>
      <c r="AL70" s="817"/>
      <c r="AM70" s="817"/>
      <c r="AN70" s="817"/>
      <c r="AO70" s="817"/>
      <c r="AP70" s="817" t="s">
        <v>595</v>
      </c>
      <c r="AQ70" s="817"/>
      <c r="AR70" s="817"/>
      <c r="AS70" s="817"/>
      <c r="AT70" s="817"/>
      <c r="AU70" s="817" t="s">
        <v>595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589</v>
      </c>
      <c r="C71" s="861"/>
      <c r="D71" s="861"/>
      <c r="E71" s="861"/>
      <c r="F71" s="861"/>
      <c r="G71" s="861"/>
      <c r="H71" s="861"/>
      <c r="I71" s="861"/>
      <c r="J71" s="861"/>
      <c r="K71" s="861"/>
      <c r="L71" s="861"/>
      <c r="M71" s="861"/>
      <c r="N71" s="861"/>
      <c r="O71" s="861"/>
      <c r="P71" s="862"/>
      <c r="Q71" s="863">
        <v>136135</v>
      </c>
      <c r="R71" s="817"/>
      <c r="S71" s="817"/>
      <c r="T71" s="817"/>
      <c r="U71" s="817"/>
      <c r="V71" s="817">
        <v>134116</v>
      </c>
      <c r="W71" s="817"/>
      <c r="X71" s="817"/>
      <c r="Y71" s="817"/>
      <c r="Z71" s="817"/>
      <c r="AA71" s="817">
        <v>2019</v>
      </c>
      <c r="AB71" s="817"/>
      <c r="AC71" s="817"/>
      <c r="AD71" s="817"/>
      <c r="AE71" s="817"/>
      <c r="AF71" s="817">
        <v>2019</v>
      </c>
      <c r="AG71" s="817"/>
      <c r="AH71" s="817"/>
      <c r="AI71" s="817"/>
      <c r="AJ71" s="817"/>
      <c r="AK71" s="817">
        <v>1629</v>
      </c>
      <c r="AL71" s="817"/>
      <c r="AM71" s="817"/>
      <c r="AN71" s="817"/>
      <c r="AO71" s="817"/>
      <c r="AP71" s="817" t="s">
        <v>595</v>
      </c>
      <c r="AQ71" s="817"/>
      <c r="AR71" s="817"/>
      <c r="AS71" s="817"/>
      <c r="AT71" s="817"/>
      <c r="AU71" s="817" t="s">
        <v>595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590</v>
      </c>
      <c r="C72" s="861"/>
      <c r="D72" s="861"/>
      <c r="E72" s="861"/>
      <c r="F72" s="861"/>
      <c r="G72" s="861"/>
      <c r="H72" s="861"/>
      <c r="I72" s="861"/>
      <c r="J72" s="861"/>
      <c r="K72" s="861"/>
      <c r="L72" s="861"/>
      <c r="M72" s="861"/>
      <c r="N72" s="861"/>
      <c r="O72" s="861"/>
      <c r="P72" s="862"/>
      <c r="Q72" s="863">
        <v>2843</v>
      </c>
      <c r="R72" s="817"/>
      <c r="S72" s="817"/>
      <c r="T72" s="817"/>
      <c r="U72" s="817"/>
      <c r="V72" s="817">
        <v>2688</v>
      </c>
      <c r="W72" s="817"/>
      <c r="X72" s="817"/>
      <c r="Y72" s="817"/>
      <c r="Z72" s="817"/>
      <c r="AA72" s="817">
        <v>155</v>
      </c>
      <c r="AB72" s="817"/>
      <c r="AC72" s="817"/>
      <c r="AD72" s="817"/>
      <c r="AE72" s="817"/>
      <c r="AF72" s="817">
        <v>155</v>
      </c>
      <c r="AG72" s="817"/>
      <c r="AH72" s="817"/>
      <c r="AI72" s="817"/>
      <c r="AJ72" s="817"/>
      <c r="AK72" s="817">
        <v>13</v>
      </c>
      <c r="AL72" s="817"/>
      <c r="AM72" s="817"/>
      <c r="AN72" s="817"/>
      <c r="AO72" s="817"/>
      <c r="AP72" s="817" t="s">
        <v>595</v>
      </c>
      <c r="AQ72" s="817"/>
      <c r="AR72" s="817"/>
      <c r="AS72" s="817"/>
      <c r="AT72" s="817"/>
      <c r="AU72" s="817" t="s">
        <v>595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591</v>
      </c>
      <c r="C73" s="861"/>
      <c r="D73" s="861"/>
      <c r="E73" s="861"/>
      <c r="F73" s="861"/>
      <c r="G73" s="861"/>
      <c r="H73" s="861"/>
      <c r="I73" s="861"/>
      <c r="J73" s="861"/>
      <c r="K73" s="861"/>
      <c r="L73" s="861"/>
      <c r="M73" s="861"/>
      <c r="N73" s="861"/>
      <c r="O73" s="861"/>
      <c r="P73" s="862"/>
      <c r="Q73" s="863">
        <v>28</v>
      </c>
      <c r="R73" s="817"/>
      <c r="S73" s="817"/>
      <c r="T73" s="817"/>
      <c r="U73" s="817"/>
      <c r="V73" s="817">
        <v>26</v>
      </c>
      <c r="W73" s="817"/>
      <c r="X73" s="817"/>
      <c r="Y73" s="817"/>
      <c r="Z73" s="817"/>
      <c r="AA73" s="817">
        <v>2</v>
      </c>
      <c r="AB73" s="817"/>
      <c r="AC73" s="817"/>
      <c r="AD73" s="817"/>
      <c r="AE73" s="817"/>
      <c r="AF73" s="817">
        <v>2</v>
      </c>
      <c r="AG73" s="817"/>
      <c r="AH73" s="817"/>
      <c r="AI73" s="817"/>
      <c r="AJ73" s="817"/>
      <c r="AK73" s="817">
        <v>4</v>
      </c>
      <c r="AL73" s="817"/>
      <c r="AM73" s="817"/>
      <c r="AN73" s="817"/>
      <c r="AO73" s="817"/>
      <c r="AP73" s="817" t="s">
        <v>595</v>
      </c>
      <c r="AQ73" s="817"/>
      <c r="AR73" s="817"/>
      <c r="AS73" s="817"/>
      <c r="AT73" s="817"/>
      <c r="AU73" s="817" t="s">
        <v>595</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592</v>
      </c>
      <c r="C74" s="861"/>
      <c r="D74" s="861"/>
      <c r="E74" s="861"/>
      <c r="F74" s="861"/>
      <c r="G74" s="861"/>
      <c r="H74" s="861"/>
      <c r="I74" s="861"/>
      <c r="J74" s="861"/>
      <c r="K74" s="861"/>
      <c r="L74" s="861"/>
      <c r="M74" s="861"/>
      <c r="N74" s="861"/>
      <c r="O74" s="861"/>
      <c r="P74" s="862"/>
      <c r="Q74" s="863">
        <v>2801</v>
      </c>
      <c r="R74" s="817"/>
      <c r="S74" s="817"/>
      <c r="T74" s="817"/>
      <c r="U74" s="817"/>
      <c r="V74" s="817">
        <v>2696</v>
      </c>
      <c r="W74" s="817"/>
      <c r="X74" s="817"/>
      <c r="Y74" s="817"/>
      <c r="Z74" s="817"/>
      <c r="AA74" s="817">
        <v>105</v>
      </c>
      <c r="AB74" s="817"/>
      <c r="AC74" s="817"/>
      <c r="AD74" s="817"/>
      <c r="AE74" s="817"/>
      <c r="AF74" s="817">
        <v>105</v>
      </c>
      <c r="AG74" s="817"/>
      <c r="AH74" s="817"/>
      <c r="AI74" s="817"/>
      <c r="AJ74" s="817"/>
      <c r="AK74" s="817">
        <v>167</v>
      </c>
      <c r="AL74" s="817"/>
      <c r="AM74" s="817"/>
      <c r="AN74" s="817"/>
      <c r="AO74" s="817"/>
      <c r="AP74" s="817">
        <v>6126</v>
      </c>
      <c r="AQ74" s="817"/>
      <c r="AR74" s="817"/>
      <c r="AS74" s="817"/>
      <c r="AT74" s="817"/>
      <c r="AU74" s="817">
        <v>1272</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593</v>
      </c>
      <c r="C75" s="861"/>
      <c r="D75" s="861"/>
      <c r="E75" s="861"/>
      <c r="F75" s="861"/>
      <c r="G75" s="861"/>
      <c r="H75" s="861"/>
      <c r="I75" s="861"/>
      <c r="J75" s="861"/>
      <c r="K75" s="861"/>
      <c r="L75" s="861"/>
      <c r="M75" s="861"/>
      <c r="N75" s="861"/>
      <c r="O75" s="861"/>
      <c r="P75" s="862"/>
      <c r="Q75" s="864">
        <v>5270</v>
      </c>
      <c r="R75" s="865"/>
      <c r="S75" s="865"/>
      <c r="T75" s="865"/>
      <c r="U75" s="821"/>
      <c r="V75" s="866">
        <v>5200</v>
      </c>
      <c r="W75" s="865"/>
      <c r="X75" s="865"/>
      <c r="Y75" s="865"/>
      <c r="Z75" s="821"/>
      <c r="AA75" s="866">
        <v>69</v>
      </c>
      <c r="AB75" s="865"/>
      <c r="AC75" s="865"/>
      <c r="AD75" s="865"/>
      <c r="AE75" s="821"/>
      <c r="AF75" s="866">
        <v>8646</v>
      </c>
      <c r="AG75" s="865"/>
      <c r="AH75" s="865"/>
      <c r="AI75" s="865"/>
      <c r="AJ75" s="821"/>
      <c r="AK75" s="866">
        <v>306</v>
      </c>
      <c r="AL75" s="865"/>
      <c r="AM75" s="865"/>
      <c r="AN75" s="865"/>
      <c r="AO75" s="821"/>
      <c r="AP75" s="866">
        <v>7309</v>
      </c>
      <c r="AQ75" s="865"/>
      <c r="AR75" s="865"/>
      <c r="AS75" s="865"/>
      <c r="AT75" s="821"/>
      <c r="AU75" s="866">
        <v>45</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t="s">
        <v>594</v>
      </c>
      <c r="C76" s="861"/>
      <c r="D76" s="861"/>
      <c r="E76" s="861"/>
      <c r="F76" s="861"/>
      <c r="G76" s="861"/>
      <c r="H76" s="861"/>
      <c r="I76" s="861"/>
      <c r="J76" s="861"/>
      <c r="K76" s="861"/>
      <c r="L76" s="861"/>
      <c r="M76" s="861"/>
      <c r="N76" s="861"/>
      <c r="O76" s="861"/>
      <c r="P76" s="862"/>
      <c r="Q76" s="864">
        <v>206</v>
      </c>
      <c r="R76" s="865"/>
      <c r="S76" s="865"/>
      <c r="T76" s="865"/>
      <c r="U76" s="821"/>
      <c r="V76" s="866">
        <v>143</v>
      </c>
      <c r="W76" s="865"/>
      <c r="X76" s="865"/>
      <c r="Y76" s="865"/>
      <c r="Z76" s="821"/>
      <c r="AA76" s="866">
        <v>64</v>
      </c>
      <c r="AB76" s="865"/>
      <c r="AC76" s="865"/>
      <c r="AD76" s="865"/>
      <c r="AE76" s="821"/>
      <c r="AF76" s="866">
        <v>1077</v>
      </c>
      <c r="AG76" s="865"/>
      <c r="AH76" s="865"/>
      <c r="AI76" s="865"/>
      <c r="AJ76" s="821"/>
      <c r="AK76" s="866">
        <v>53</v>
      </c>
      <c r="AL76" s="865"/>
      <c r="AM76" s="865"/>
      <c r="AN76" s="865"/>
      <c r="AO76" s="821"/>
      <c r="AP76" s="866" t="s">
        <v>595</v>
      </c>
      <c r="AQ76" s="865"/>
      <c r="AR76" s="865"/>
      <c r="AS76" s="865"/>
      <c r="AT76" s="821"/>
      <c r="AU76" s="866" t="s">
        <v>595</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387</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12729</v>
      </c>
      <c r="AG88" s="831"/>
      <c r="AH88" s="831"/>
      <c r="AI88" s="831"/>
      <c r="AJ88" s="831"/>
      <c r="AK88" s="828"/>
      <c r="AL88" s="828"/>
      <c r="AM88" s="828"/>
      <c r="AN88" s="828"/>
      <c r="AO88" s="828"/>
      <c r="AP88" s="831">
        <v>15791</v>
      </c>
      <c r="AQ88" s="831"/>
      <c r="AR88" s="831"/>
      <c r="AS88" s="831"/>
      <c r="AT88" s="831"/>
      <c r="AU88" s="831">
        <v>2008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387</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23</v>
      </c>
      <c r="CS102" s="839"/>
      <c r="CT102" s="839"/>
      <c r="CU102" s="839"/>
      <c r="CV102" s="878"/>
      <c r="CW102" s="877">
        <v>12</v>
      </c>
      <c r="CX102" s="839"/>
      <c r="CY102" s="839"/>
      <c r="CZ102" s="839"/>
      <c r="DA102" s="878"/>
      <c r="DB102" s="877" t="s">
        <v>595</v>
      </c>
      <c r="DC102" s="839"/>
      <c r="DD102" s="839"/>
      <c r="DE102" s="839"/>
      <c r="DF102" s="878"/>
      <c r="DG102" s="877" t="s">
        <v>595</v>
      </c>
      <c r="DH102" s="839"/>
      <c r="DI102" s="839"/>
      <c r="DJ102" s="839"/>
      <c r="DK102" s="878"/>
      <c r="DL102" s="877" t="s">
        <v>595</v>
      </c>
      <c r="DM102" s="839"/>
      <c r="DN102" s="839"/>
      <c r="DO102" s="839"/>
      <c r="DP102" s="878"/>
      <c r="DQ102" s="877" t="s">
        <v>595</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303</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303</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303</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2908046</v>
      </c>
      <c r="AB110" s="887"/>
      <c r="AC110" s="887"/>
      <c r="AD110" s="887"/>
      <c r="AE110" s="888"/>
      <c r="AF110" s="889">
        <v>2961614</v>
      </c>
      <c r="AG110" s="887"/>
      <c r="AH110" s="887"/>
      <c r="AI110" s="887"/>
      <c r="AJ110" s="888"/>
      <c r="AK110" s="889">
        <v>3070469</v>
      </c>
      <c r="AL110" s="887"/>
      <c r="AM110" s="887"/>
      <c r="AN110" s="887"/>
      <c r="AO110" s="888"/>
      <c r="AP110" s="890">
        <v>27.2</v>
      </c>
      <c r="AQ110" s="891"/>
      <c r="AR110" s="891"/>
      <c r="AS110" s="891"/>
      <c r="AT110" s="892"/>
      <c r="AU110" s="893" t="s">
        <v>74</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28388723</v>
      </c>
      <c r="BR110" s="918"/>
      <c r="BS110" s="918"/>
      <c r="BT110" s="918"/>
      <c r="BU110" s="918"/>
      <c r="BV110" s="918">
        <v>29386497</v>
      </c>
      <c r="BW110" s="918"/>
      <c r="BX110" s="918"/>
      <c r="BY110" s="918"/>
      <c r="BZ110" s="918"/>
      <c r="CA110" s="918">
        <v>28838559</v>
      </c>
      <c r="CB110" s="918"/>
      <c r="CC110" s="918"/>
      <c r="CD110" s="918"/>
      <c r="CE110" s="918"/>
      <c r="CF110" s="931">
        <v>255.2</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439</v>
      </c>
      <c r="DH110" s="918"/>
      <c r="DI110" s="918"/>
      <c r="DJ110" s="918"/>
      <c r="DK110" s="918"/>
      <c r="DL110" s="918" t="s">
        <v>409</v>
      </c>
      <c r="DM110" s="918"/>
      <c r="DN110" s="918"/>
      <c r="DO110" s="918"/>
      <c r="DP110" s="918"/>
      <c r="DQ110" s="918" t="s">
        <v>440</v>
      </c>
      <c r="DR110" s="918"/>
      <c r="DS110" s="918"/>
      <c r="DT110" s="918"/>
      <c r="DU110" s="918"/>
      <c r="DV110" s="919" t="s">
        <v>441</v>
      </c>
      <c r="DW110" s="919"/>
      <c r="DX110" s="919"/>
      <c r="DY110" s="919"/>
      <c r="DZ110" s="920"/>
    </row>
    <row r="111" spans="1:131" s="224" customFormat="1" ht="26.25" customHeight="1" x14ac:dyDescent="0.2">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443</v>
      </c>
      <c r="AB111" s="925"/>
      <c r="AC111" s="925"/>
      <c r="AD111" s="925"/>
      <c r="AE111" s="926"/>
      <c r="AF111" s="927" t="s">
        <v>409</v>
      </c>
      <c r="AG111" s="925"/>
      <c r="AH111" s="925"/>
      <c r="AI111" s="925"/>
      <c r="AJ111" s="926"/>
      <c r="AK111" s="927" t="s">
        <v>128</v>
      </c>
      <c r="AL111" s="925"/>
      <c r="AM111" s="925"/>
      <c r="AN111" s="925"/>
      <c r="AO111" s="926"/>
      <c r="AP111" s="928" t="s">
        <v>128</v>
      </c>
      <c r="AQ111" s="929"/>
      <c r="AR111" s="929"/>
      <c r="AS111" s="929"/>
      <c r="AT111" s="930"/>
      <c r="AU111" s="895"/>
      <c r="AV111" s="896"/>
      <c r="AW111" s="896"/>
      <c r="AX111" s="896"/>
      <c r="AY111" s="896"/>
      <c r="AZ111" s="909" t="s">
        <v>444</v>
      </c>
      <c r="BA111" s="910"/>
      <c r="BB111" s="910"/>
      <c r="BC111" s="910"/>
      <c r="BD111" s="910"/>
      <c r="BE111" s="910"/>
      <c r="BF111" s="910"/>
      <c r="BG111" s="910"/>
      <c r="BH111" s="910"/>
      <c r="BI111" s="910"/>
      <c r="BJ111" s="910"/>
      <c r="BK111" s="910"/>
      <c r="BL111" s="910"/>
      <c r="BM111" s="910"/>
      <c r="BN111" s="910"/>
      <c r="BO111" s="910"/>
      <c r="BP111" s="911"/>
      <c r="BQ111" s="912" t="s">
        <v>128</v>
      </c>
      <c r="BR111" s="913"/>
      <c r="BS111" s="913"/>
      <c r="BT111" s="913"/>
      <c r="BU111" s="913"/>
      <c r="BV111" s="913" t="s">
        <v>128</v>
      </c>
      <c r="BW111" s="913"/>
      <c r="BX111" s="913"/>
      <c r="BY111" s="913"/>
      <c r="BZ111" s="913"/>
      <c r="CA111" s="913" t="s">
        <v>439</v>
      </c>
      <c r="CB111" s="913"/>
      <c r="CC111" s="913"/>
      <c r="CD111" s="913"/>
      <c r="CE111" s="913"/>
      <c r="CF111" s="907" t="s">
        <v>409</v>
      </c>
      <c r="CG111" s="908"/>
      <c r="CH111" s="908"/>
      <c r="CI111" s="908"/>
      <c r="CJ111" s="908"/>
      <c r="CK111" s="935"/>
      <c r="CL111" s="936"/>
      <c r="CM111" s="909" t="s">
        <v>445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128</v>
      </c>
      <c r="DH111" s="913"/>
      <c r="DI111" s="913"/>
      <c r="DJ111" s="913"/>
      <c r="DK111" s="913"/>
      <c r="DL111" s="913" t="s">
        <v>443</v>
      </c>
      <c r="DM111" s="913"/>
      <c r="DN111" s="913"/>
      <c r="DO111" s="913"/>
      <c r="DP111" s="913"/>
      <c r="DQ111" s="913" t="s">
        <v>439</v>
      </c>
      <c r="DR111" s="913"/>
      <c r="DS111" s="913"/>
      <c r="DT111" s="913"/>
      <c r="DU111" s="913"/>
      <c r="DV111" s="914" t="s">
        <v>128</v>
      </c>
      <c r="DW111" s="914"/>
      <c r="DX111" s="914"/>
      <c r="DY111" s="914"/>
      <c r="DZ111" s="915"/>
    </row>
    <row r="112" spans="1:131" s="224" customFormat="1" ht="26.25" customHeight="1" x14ac:dyDescent="0.2">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128</v>
      </c>
      <c r="AB112" s="946"/>
      <c r="AC112" s="946"/>
      <c r="AD112" s="946"/>
      <c r="AE112" s="947"/>
      <c r="AF112" s="948" t="s">
        <v>128</v>
      </c>
      <c r="AG112" s="946"/>
      <c r="AH112" s="946"/>
      <c r="AI112" s="946"/>
      <c r="AJ112" s="947"/>
      <c r="AK112" s="948" t="s">
        <v>440</v>
      </c>
      <c r="AL112" s="946"/>
      <c r="AM112" s="946"/>
      <c r="AN112" s="946"/>
      <c r="AO112" s="947"/>
      <c r="AP112" s="949" t="s">
        <v>128</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7431792</v>
      </c>
      <c r="BR112" s="913"/>
      <c r="BS112" s="913"/>
      <c r="BT112" s="913"/>
      <c r="BU112" s="913"/>
      <c r="BV112" s="913">
        <v>7502103</v>
      </c>
      <c r="BW112" s="913"/>
      <c r="BX112" s="913"/>
      <c r="BY112" s="913"/>
      <c r="BZ112" s="913"/>
      <c r="CA112" s="913">
        <v>7624708</v>
      </c>
      <c r="CB112" s="913"/>
      <c r="CC112" s="913"/>
      <c r="CD112" s="913"/>
      <c r="CE112" s="913"/>
      <c r="CF112" s="907">
        <v>67.5</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128</v>
      </c>
      <c r="DH112" s="913"/>
      <c r="DI112" s="913"/>
      <c r="DJ112" s="913"/>
      <c r="DK112" s="913"/>
      <c r="DL112" s="913" t="s">
        <v>128</v>
      </c>
      <c r="DM112" s="913"/>
      <c r="DN112" s="913"/>
      <c r="DO112" s="913"/>
      <c r="DP112" s="913"/>
      <c r="DQ112" s="913" t="s">
        <v>441</v>
      </c>
      <c r="DR112" s="913"/>
      <c r="DS112" s="913"/>
      <c r="DT112" s="913"/>
      <c r="DU112" s="913"/>
      <c r="DV112" s="914" t="s">
        <v>128</v>
      </c>
      <c r="DW112" s="914"/>
      <c r="DX112" s="914"/>
      <c r="DY112" s="914"/>
      <c r="DZ112" s="915"/>
    </row>
    <row r="113" spans="1:130" s="224"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555348</v>
      </c>
      <c r="AB113" s="925"/>
      <c r="AC113" s="925"/>
      <c r="AD113" s="925"/>
      <c r="AE113" s="926"/>
      <c r="AF113" s="927">
        <v>554381</v>
      </c>
      <c r="AG113" s="925"/>
      <c r="AH113" s="925"/>
      <c r="AI113" s="925"/>
      <c r="AJ113" s="926"/>
      <c r="AK113" s="927">
        <v>533752</v>
      </c>
      <c r="AL113" s="925"/>
      <c r="AM113" s="925"/>
      <c r="AN113" s="925"/>
      <c r="AO113" s="926"/>
      <c r="AP113" s="928">
        <v>4.7</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2577270</v>
      </c>
      <c r="BR113" s="913"/>
      <c r="BS113" s="913"/>
      <c r="BT113" s="913"/>
      <c r="BU113" s="913"/>
      <c r="BV113" s="913">
        <v>2468903</v>
      </c>
      <c r="BW113" s="913"/>
      <c r="BX113" s="913"/>
      <c r="BY113" s="913"/>
      <c r="BZ113" s="913"/>
      <c r="CA113" s="913">
        <v>2009287</v>
      </c>
      <c r="CB113" s="913"/>
      <c r="CC113" s="913"/>
      <c r="CD113" s="913"/>
      <c r="CE113" s="913"/>
      <c r="CF113" s="907">
        <v>17.8</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443</v>
      </c>
      <c r="DH113" s="946"/>
      <c r="DI113" s="946"/>
      <c r="DJ113" s="946"/>
      <c r="DK113" s="947"/>
      <c r="DL113" s="948" t="s">
        <v>128</v>
      </c>
      <c r="DM113" s="946"/>
      <c r="DN113" s="946"/>
      <c r="DO113" s="946"/>
      <c r="DP113" s="947"/>
      <c r="DQ113" s="948" t="s">
        <v>440</v>
      </c>
      <c r="DR113" s="946"/>
      <c r="DS113" s="946"/>
      <c r="DT113" s="946"/>
      <c r="DU113" s="947"/>
      <c r="DV113" s="949" t="s">
        <v>128</v>
      </c>
      <c r="DW113" s="950"/>
      <c r="DX113" s="950"/>
      <c r="DY113" s="950"/>
      <c r="DZ113" s="951"/>
    </row>
    <row r="114" spans="1:130" s="224"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173881</v>
      </c>
      <c r="AB114" s="946"/>
      <c r="AC114" s="946"/>
      <c r="AD114" s="946"/>
      <c r="AE114" s="947"/>
      <c r="AF114" s="948">
        <v>160963</v>
      </c>
      <c r="AG114" s="946"/>
      <c r="AH114" s="946"/>
      <c r="AI114" s="946"/>
      <c r="AJ114" s="947"/>
      <c r="AK114" s="948">
        <v>191183</v>
      </c>
      <c r="AL114" s="946"/>
      <c r="AM114" s="946"/>
      <c r="AN114" s="946"/>
      <c r="AO114" s="947"/>
      <c r="AP114" s="949">
        <v>1.7</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2773860</v>
      </c>
      <c r="BR114" s="913"/>
      <c r="BS114" s="913"/>
      <c r="BT114" s="913"/>
      <c r="BU114" s="913"/>
      <c r="BV114" s="913">
        <v>2850049</v>
      </c>
      <c r="BW114" s="913"/>
      <c r="BX114" s="913"/>
      <c r="BY114" s="913"/>
      <c r="BZ114" s="913"/>
      <c r="CA114" s="913">
        <v>2919051</v>
      </c>
      <c r="CB114" s="913"/>
      <c r="CC114" s="913"/>
      <c r="CD114" s="913"/>
      <c r="CE114" s="913"/>
      <c r="CF114" s="907">
        <v>25.8</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456</v>
      </c>
      <c r="DH114" s="946"/>
      <c r="DI114" s="946"/>
      <c r="DJ114" s="946"/>
      <c r="DK114" s="947"/>
      <c r="DL114" s="948" t="s">
        <v>439</v>
      </c>
      <c r="DM114" s="946"/>
      <c r="DN114" s="946"/>
      <c r="DO114" s="946"/>
      <c r="DP114" s="947"/>
      <c r="DQ114" s="948" t="s">
        <v>456</v>
      </c>
      <c r="DR114" s="946"/>
      <c r="DS114" s="946"/>
      <c r="DT114" s="946"/>
      <c r="DU114" s="947"/>
      <c r="DV114" s="949" t="s">
        <v>128</v>
      </c>
      <c r="DW114" s="950"/>
      <c r="DX114" s="950"/>
      <c r="DY114" s="950"/>
      <c r="DZ114" s="951"/>
    </row>
    <row r="115" spans="1:130" s="224" customFormat="1" ht="26.25" customHeight="1" x14ac:dyDescent="0.2">
      <c r="A115" s="941"/>
      <c r="B115" s="942"/>
      <c r="C115" s="910" t="s">
        <v>457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284</v>
      </c>
      <c r="AB115" s="925"/>
      <c r="AC115" s="925"/>
      <c r="AD115" s="925"/>
      <c r="AE115" s="926"/>
      <c r="AF115" s="927">
        <v>269</v>
      </c>
      <c r="AG115" s="925"/>
      <c r="AH115" s="925"/>
      <c r="AI115" s="925"/>
      <c r="AJ115" s="926"/>
      <c r="AK115" s="927">
        <v>401</v>
      </c>
      <c r="AL115" s="925"/>
      <c r="AM115" s="925"/>
      <c r="AN115" s="925"/>
      <c r="AO115" s="926"/>
      <c r="AP115" s="928">
        <v>0</v>
      </c>
      <c r="AQ115" s="929"/>
      <c r="AR115" s="929"/>
      <c r="AS115" s="929"/>
      <c r="AT115" s="930"/>
      <c r="AU115" s="895"/>
      <c r="AV115" s="896"/>
      <c r="AW115" s="896"/>
      <c r="AX115" s="896"/>
      <c r="AY115" s="896"/>
      <c r="AZ115" s="909" t="s">
        <v>458</v>
      </c>
      <c r="BA115" s="910"/>
      <c r="BB115" s="910"/>
      <c r="BC115" s="910"/>
      <c r="BD115" s="910"/>
      <c r="BE115" s="910"/>
      <c r="BF115" s="910"/>
      <c r="BG115" s="910"/>
      <c r="BH115" s="910"/>
      <c r="BI115" s="910"/>
      <c r="BJ115" s="910"/>
      <c r="BK115" s="910"/>
      <c r="BL115" s="910"/>
      <c r="BM115" s="910"/>
      <c r="BN115" s="910"/>
      <c r="BO115" s="910"/>
      <c r="BP115" s="911"/>
      <c r="BQ115" s="912" t="s">
        <v>128</v>
      </c>
      <c r="BR115" s="913"/>
      <c r="BS115" s="913"/>
      <c r="BT115" s="913"/>
      <c r="BU115" s="913"/>
      <c r="BV115" s="913" t="s">
        <v>441</v>
      </c>
      <c r="BW115" s="913"/>
      <c r="BX115" s="913"/>
      <c r="BY115" s="913"/>
      <c r="BZ115" s="913"/>
      <c r="CA115" s="913" t="s">
        <v>128</v>
      </c>
      <c r="CB115" s="913"/>
      <c r="CC115" s="913"/>
      <c r="CD115" s="913"/>
      <c r="CE115" s="913"/>
      <c r="CF115" s="907" t="s">
        <v>128</v>
      </c>
      <c r="CG115" s="908"/>
      <c r="CH115" s="908"/>
      <c r="CI115" s="908"/>
      <c r="CJ115" s="908"/>
      <c r="CK115" s="935"/>
      <c r="CL115" s="936"/>
      <c r="CM115" s="909" t="s">
        <v>459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128</v>
      </c>
      <c r="DH115" s="946"/>
      <c r="DI115" s="946"/>
      <c r="DJ115" s="946"/>
      <c r="DK115" s="947"/>
      <c r="DL115" s="948" t="s">
        <v>456</v>
      </c>
      <c r="DM115" s="946"/>
      <c r="DN115" s="946"/>
      <c r="DO115" s="946"/>
      <c r="DP115" s="947"/>
      <c r="DQ115" s="948" t="s">
        <v>439</v>
      </c>
      <c r="DR115" s="946"/>
      <c r="DS115" s="946"/>
      <c r="DT115" s="946"/>
      <c r="DU115" s="947"/>
      <c r="DV115" s="949" t="s">
        <v>440</v>
      </c>
      <c r="DW115" s="950"/>
      <c r="DX115" s="950"/>
      <c r="DY115" s="950"/>
      <c r="DZ115" s="951"/>
    </row>
    <row r="116" spans="1:130" s="224" customFormat="1" ht="26.25" customHeight="1" x14ac:dyDescent="0.2">
      <c r="A116" s="943"/>
      <c r="B116" s="944"/>
      <c r="C116" s="952" t="s">
        <v>460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128</v>
      </c>
      <c r="AB116" s="946"/>
      <c r="AC116" s="946"/>
      <c r="AD116" s="946"/>
      <c r="AE116" s="947"/>
      <c r="AF116" s="948" t="s">
        <v>441</v>
      </c>
      <c r="AG116" s="946"/>
      <c r="AH116" s="946"/>
      <c r="AI116" s="946"/>
      <c r="AJ116" s="947"/>
      <c r="AK116" s="948" t="s">
        <v>443</v>
      </c>
      <c r="AL116" s="946"/>
      <c r="AM116" s="946"/>
      <c r="AN116" s="946"/>
      <c r="AO116" s="947"/>
      <c r="AP116" s="949" t="s">
        <v>409</v>
      </c>
      <c r="AQ116" s="950"/>
      <c r="AR116" s="950"/>
      <c r="AS116" s="950"/>
      <c r="AT116" s="951"/>
      <c r="AU116" s="895"/>
      <c r="AV116" s="896"/>
      <c r="AW116" s="896"/>
      <c r="AX116" s="896"/>
      <c r="AY116" s="896"/>
      <c r="AZ116" s="954" t="s">
        <v>461</v>
      </c>
      <c r="BA116" s="955"/>
      <c r="BB116" s="955"/>
      <c r="BC116" s="955"/>
      <c r="BD116" s="955"/>
      <c r="BE116" s="955"/>
      <c r="BF116" s="955"/>
      <c r="BG116" s="955"/>
      <c r="BH116" s="955"/>
      <c r="BI116" s="955"/>
      <c r="BJ116" s="955"/>
      <c r="BK116" s="955"/>
      <c r="BL116" s="955"/>
      <c r="BM116" s="955"/>
      <c r="BN116" s="955"/>
      <c r="BO116" s="955"/>
      <c r="BP116" s="956"/>
      <c r="BQ116" s="912" t="s">
        <v>128</v>
      </c>
      <c r="BR116" s="913"/>
      <c r="BS116" s="913"/>
      <c r="BT116" s="913"/>
      <c r="BU116" s="913"/>
      <c r="BV116" s="913" t="s">
        <v>440</v>
      </c>
      <c r="BW116" s="913"/>
      <c r="BX116" s="913"/>
      <c r="BY116" s="913"/>
      <c r="BZ116" s="913"/>
      <c r="CA116" s="913" t="s">
        <v>128</v>
      </c>
      <c r="CB116" s="913"/>
      <c r="CC116" s="913"/>
      <c r="CD116" s="913"/>
      <c r="CE116" s="913"/>
      <c r="CF116" s="907" t="s">
        <v>128</v>
      </c>
      <c r="CG116" s="908"/>
      <c r="CH116" s="908"/>
      <c r="CI116" s="908"/>
      <c r="CJ116" s="908"/>
      <c r="CK116" s="935"/>
      <c r="CL116" s="936"/>
      <c r="CM116" s="909" t="s">
        <v>462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440</v>
      </c>
      <c r="DH116" s="946"/>
      <c r="DI116" s="946"/>
      <c r="DJ116" s="946"/>
      <c r="DK116" s="947"/>
      <c r="DL116" s="948" t="s">
        <v>128</v>
      </c>
      <c r="DM116" s="946"/>
      <c r="DN116" s="946"/>
      <c r="DO116" s="946"/>
      <c r="DP116" s="947"/>
      <c r="DQ116" s="948" t="s">
        <v>128</v>
      </c>
      <c r="DR116" s="946"/>
      <c r="DS116" s="946"/>
      <c r="DT116" s="946"/>
      <c r="DU116" s="947"/>
      <c r="DV116" s="949" t="s">
        <v>456</v>
      </c>
      <c r="DW116" s="950"/>
      <c r="DX116" s="950"/>
      <c r="DY116" s="950"/>
      <c r="DZ116" s="951"/>
    </row>
    <row r="117" spans="1:130" s="224" customFormat="1" ht="26.25" customHeight="1" x14ac:dyDescent="0.2">
      <c r="A117" s="899" t="s">
        <v>184</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463</v>
      </c>
      <c r="Z117" s="881"/>
      <c r="AA117" s="965">
        <v>3637559</v>
      </c>
      <c r="AB117" s="966"/>
      <c r="AC117" s="966"/>
      <c r="AD117" s="966"/>
      <c r="AE117" s="967"/>
      <c r="AF117" s="968">
        <v>3677227</v>
      </c>
      <c r="AG117" s="966"/>
      <c r="AH117" s="966"/>
      <c r="AI117" s="966"/>
      <c r="AJ117" s="967"/>
      <c r="AK117" s="968">
        <v>3795805</v>
      </c>
      <c r="AL117" s="966"/>
      <c r="AM117" s="966"/>
      <c r="AN117" s="966"/>
      <c r="AO117" s="967"/>
      <c r="AP117" s="969"/>
      <c r="AQ117" s="970"/>
      <c r="AR117" s="970"/>
      <c r="AS117" s="970"/>
      <c r="AT117" s="971"/>
      <c r="AU117" s="895"/>
      <c r="AV117" s="896"/>
      <c r="AW117" s="896"/>
      <c r="AX117" s="896"/>
      <c r="AY117" s="896"/>
      <c r="AZ117" s="961" t="s">
        <v>464</v>
      </c>
      <c r="BA117" s="962"/>
      <c r="BB117" s="962"/>
      <c r="BC117" s="962"/>
      <c r="BD117" s="962"/>
      <c r="BE117" s="962"/>
      <c r="BF117" s="962"/>
      <c r="BG117" s="962"/>
      <c r="BH117" s="962"/>
      <c r="BI117" s="962"/>
      <c r="BJ117" s="962"/>
      <c r="BK117" s="962"/>
      <c r="BL117" s="962"/>
      <c r="BM117" s="962"/>
      <c r="BN117" s="962"/>
      <c r="BO117" s="962"/>
      <c r="BP117" s="963"/>
      <c r="BQ117" s="912" t="s">
        <v>128</v>
      </c>
      <c r="BR117" s="913"/>
      <c r="BS117" s="913"/>
      <c r="BT117" s="913"/>
      <c r="BU117" s="913"/>
      <c r="BV117" s="913" t="s">
        <v>440</v>
      </c>
      <c r="BW117" s="913"/>
      <c r="BX117" s="913"/>
      <c r="BY117" s="913"/>
      <c r="BZ117" s="913"/>
      <c r="CA117" s="913" t="s">
        <v>128</v>
      </c>
      <c r="CB117" s="913"/>
      <c r="CC117" s="913"/>
      <c r="CD117" s="913"/>
      <c r="CE117" s="913"/>
      <c r="CF117" s="907" t="s">
        <v>128</v>
      </c>
      <c r="CG117" s="908"/>
      <c r="CH117" s="908"/>
      <c r="CI117" s="908"/>
      <c r="CJ117" s="908"/>
      <c r="CK117" s="935"/>
      <c r="CL117" s="936"/>
      <c r="CM117" s="909" t="s">
        <v>465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128</v>
      </c>
      <c r="DH117" s="946"/>
      <c r="DI117" s="946"/>
      <c r="DJ117" s="946"/>
      <c r="DK117" s="947"/>
      <c r="DL117" s="948" t="s">
        <v>456</v>
      </c>
      <c r="DM117" s="946"/>
      <c r="DN117" s="946"/>
      <c r="DO117" s="946"/>
      <c r="DP117" s="947"/>
      <c r="DQ117" s="948" t="s">
        <v>385</v>
      </c>
      <c r="DR117" s="946"/>
      <c r="DS117" s="946"/>
      <c r="DT117" s="946"/>
      <c r="DU117" s="947"/>
      <c r="DV117" s="949" t="s">
        <v>128</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303</v>
      </c>
      <c r="AL118" s="880"/>
      <c r="AM118" s="880"/>
      <c r="AN118" s="880"/>
      <c r="AO118" s="881"/>
      <c r="AP118" s="957" t="s">
        <v>433</v>
      </c>
      <c r="AQ118" s="958"/>
      <c r="AR118" s="958"/>
      <c r="AS118" s="958"/>
      <c r="AT118" s="959"/>
      <c r="AU118" s="895"/>
      <c r="AV118" s="896"/>
      <c r="AW118" s="896"/>
      <c r="AX118" s="896"/>
      <c r="AY118" s="896"/>
      <c r="AZ118" s="960" t="s">
        <v>466</v>
      </c>
      <c r="BA118" s="952"/>
      <c r="BB118" s="952"/>
      <c r="BC118" s="952"/>
      <c r="BD118" s="952"/>
      <c r="BE118" s="952"/>
      <c r="BF118" s="952"/>
      <c r="BG118" s="952"/>
      <c r="BH118" s="952"/>
      <c r="BI118" s="952"/>
      <c r="BJ118" s="952"/>
      <c r="BK118" s="952"/>
      <c r="BL118" s="952"/>
      <c r="BM118" s="952"/>
      <c r="BN118" s="952"/>
      <c r="BO118" s="952"/>
      <c r="BP118" s="953"/>
      <c r="BQ118" s="986" t="s">
        <v>128</v>
      </c>
      <c r="BR118" s="987"/>
      <c r="BS118" s="987"/>
      <c r="BT118" s="987"/>
      <c r="BU118" s="987"/>
      <c r="BV118" s="987" t="s">
        <v>456</v>
      </c>
      <c r="BW118" s="987"/>
      <c r="BX118" s="987"/>
      <c r="BY118" s="987"/>
      <c r="BZ118" s="987"/>
      <c r="CA118" s="987" t="s">
        <v>409</v>
      </c>
      <c r="CB118" s="987"/>
      <c r="CC118" s="987"/>
      <c r="CD118" s="987"/>
      <c r="CE118" s="987"/>
      <c r="CF118" s="907" t="s">
        <v>443</v>
      </c>
      <c r="CG118" s="908"/>
      <c r="CH118" s="908"/>
      <c r="CI118" s="908"/>
      <c r="CJ118" s="908"/>
      <c r="CK118" s="935"/>
      <c r="CL118" s="936"/>
      <c r="CM118" s="909" t="s">
        <v>467</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440</v>
      </c>
      <c r="DH118" s="946"/>
      <c r="DI118" s="946"/>
      <c r="DJ118" s="946"/>
      <c r="DK118" s="947"/>
      <c r="DL118" s="948" t="s">
        <v>128</v>
      </c>
      <c r="DM118" s="946"/>
      <c r="DN118" s="946"/>
      <c r="DO118" s="946"/>
      <c r="DP118" s="947"/>
      <c r="DQ118" s="948" t="s">
        <v>443</v>
      </c>
      <c r="DR118" s="946"/>
      <c r="DS118" s="946"/>
      <c r="DT118" s="946"/>
      <c r="DU118" s="947"/>
      <c r="DV118" s="949" t="s">
        <v>443</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128</v>
      </c>
      <c r="AB119" s="887"/>
      <c r="AC119" s="887"/>
      <c r="AD119" s="887"/>
      <c r="AE119" s="888"/>
      <c r="AF119" s="889" t="s">
        <v>128</v>
      </c>
      <c r="AG119" s="887"/>
      <c r="AH119" s="887"/>
      <c r="AI119" s="887"/>
      <c r="AJ119" s="888"/>
      <c r="AK119" s="889" t="s">
        <v>128</v>
      </c>
      <c r="AL119" s="887"/>
      <c r="AM119" s="887"/>
      <c r="AN119" s="887"/>
      <c r="AO119" s="888"/>
      <c r="AP119" s="890" t="s">
        <v>441</v>
      </c>
      <c r="AQ119" s="891"/>
      <c r="AR119" s="891"/>
      <c r="AS119" s="891"/>
      <c r="AT119" s="892"/>
      <c r="AU119" s="897"/>
      <c r="AV119" s="898"/>
      <c r="AW119" s="898"/>
      <c r="AX119" s="898"/>
      <c r="AY119" s="898"/>
      <c r="AZ119" s="247" t="s">
        <v>184</v>
      </c>
      <c r="BA119" s="247"/>
      <c r="BB119" s="247"/>
      <c r="BC119" s="247"/>
      <c r="BD119" s="247"/>
      <c r="BE119" s="247"/>
      <c r="BF119" s="247"/>
      <c r="BG119" s="247"/>
      <c r="BH119" s="247"/>
      <c r="BI119" s="247"/>
      <c r="BJ119" s="247"/>
      <c r="BK119" s="247"/>
      <c r="BL119" s="247"/>
      <c r="BM119" s="247"/>
      <c r="BN119" s="247"/>
      <c r="BO119" s="964" t="s">
        <v>468</v>
      </c>
      <c r="BP119" s="992"/>
      <c r="BQ119" s="986">
        <v>41171645</v>
      </c>
      <c r="BR119" s="987"/>
      <c r="BS119" s="987"/>
      <c r="BT119" s="987"/>
      <c r="BU119" s="987"/>
      <c r="BV119" s="987">
        <v>42207552</v>
      </c>
      <c r="BW119" s="987"/>
      <c r="BX119" s="987"/>
      <c r="BY119" s="987"/>
      <c r="BZ119" s="987"/>
      <c r="CA119" s="987">
        <v>41391605</v>
      </c>
      <c r="CB119" s="987"/>
      <c r="CC119" s="987"/>
      <c r="CD119" s="987"/>
      <c r="CE119" s="987"/>
      <c r="CF119" s="988"/>
      <c r="CG119" s="989"/>
      <c r="CH119" s="989"/>
      <c r="CI119" s="989"/>
      <c r="CJ119" s="990"/>
      <c r="CK119" s="937"/>
      <c r="CL119" s="938"/>
      <c r="CM119" s="960" t="s">
        <v>469</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443</v>
      </c>
      <c r="DH119" s="973"/>
      <c r="DI119" s="973"/>
      <c r="DJ119" s="973"/>
      <c r="DK119" s="974"/>
      <c r="DL119" s="972" t="s">
        <v>128</v>
      </c>
      <c r="DM119" s="973"/>
      <c r="DN119" s="973"/>
      <c r="DO119" s="973"/>
      <c r="DP119" s="974"/>
      <c r="DQ119" s="972" t="s">
        <v>441</v>
      </c>
      <c r="DR119" s="973"/>
      <c r="DS119" s="973"/>
      <c r="DT119" s="973"/>
      <c r="DU119" s="974"/>
      <c r="DV119" s="975" t="s">
        <v>128</v>
      </c>
      <c r="DW119" s="976"/>
      <c r="DX119" s="976"/>
      <c r="DY119" s="976"/>
      <c r="DZ119" s="977"/>
    </row>
    <row r="120" spans="1:130" s="224" customFormat="1" ht="26.25" customHeight="1" x14ac:dyDescent="0.2">
      <c r="A120" s="1044"/>
      <c r="B120" s="936"/>
      <c r="C120" s="909" t="s">
        <v>445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443</v>
      </c>
      <c r="AB120" s="946"/>
      <c r="AC120" s="946"/>
      <c r="AD120" s="946"/>
      <c r="AE120" s="947"/>
      <c r="AF120" s="948" t="s">
        <v>409</v>
      </c>
      <c r="AG120" s="946"/>
      <c r="AH120" s="946"/>
      <c r="AI120" s="946"/>
      <c r="AJ120" s="947"/>
      <c r="AK120" s="948" t="s">
        <v>128</v>
      </c>
      <c r="AL120" s="946"/>
      <c r="AM120" s="946"/>
      <c r="AN120" s="946"/>
      <c r="AO120" s="947"/>
      <c r="AP120" s="949" t="s">
        <v>443</v>
      </c>
      <c r="AQ120" s="950"/>
      <c r="AR120" s="950"/>
      <c r="AS120" s="950"/>
      <c r="AT120" s="951"/>
      <c r="AU120" s="978" t="s">
        <v>470</v>
      </c>
      <c r="AV120" s="979"/>
      <c r="AW120" s="979"/>
      <c r="AX120" s="979"/>
      <c r="AY120" s="980"/>
      <c r="AZ120" s="916" t="s">
        <v>471</v>
      </c>
      <c r="BA120" s="884"/>
      <c r="BB120" s="884"/>
      <c r="BC120" s="884"/>
      <c r="BD120" s="884"/>
      <c r="BE120" s="884"/>
      <c r="BF120" s="884"/>
      <c r="BG120" s="884"/>
      <c r="BH120" s="884"/>
      <c r="BI120" s="884"/>
      <c r="BJ120" s="884"/>
      <c r="BK120" s="884"/>
      <c r="BL120" s="884"/>
      <c r="BM120" s="884"/>
      <c r="BN120" s="884"/>
      <c r="BO120" s="884"/>
      <c r="BP120" s="885"/>
      <c r="BQ120" s="917">
        <v>13654440</v>
      </c>
      <c r="BR120" s="918"/>
      <c r="BS120" s="918"/>
      <c r="BT120" s="918"/>
      <c r="BU120" s="918"/>
      <c r="BV120" s="918">
        <v>13191011</v>
      </c>
      <c r="BW120" s="918"/>
      <c r="BX120" s="918"/>
      <c r="BY120" s="918"/>
      <c r="BZ120" s="918"/>
      <c r="CA120" s="918">
        <v>13327675</v>
      </c>
      <c r="CB120" s="918"/>
      <c r="CC120" s="918"/>
      <c r="CD120" s="918"/>
      <c r="CE120" s="918"/>
      <c r="CF120" s="931">
        <v>118</v>
      </c>
      <c r="CG120" s="932"/>
      <c r="CH120" s="932"/>
      <c r="CI120" s="932"/>
      <c r="CJ120" s="932"/>
      <c r="CK120" s="993" t="s">
        <v>472</v>
      </c>
      <c r="CL120" s="994"/>
      <c r="CM120" s="994"/>
      <c r="CN120" s="994"/>
      <c r="CO120" s="995"/>
      <c r="CP120" s="1001" t="s">
        <v>473</v>
      </c>
      <c r="CQ120" s="1002"/>
      <c r="CR120" s="1002"/>
      <c r="CS120" s="1002"/>
      <c r="CT120" s="1002"/>
      <c r="CU120" s="1002"/>
      <c r="CV120" s="1002"/>
      <c r="CW120" s="1002"/>
      <c r="CX120" s="1002"/>
      <c r="CY120" s="1002"/>
      <c r="CZ120" s="1002"/>
      <c r="DA120" s="1002"/>
      <c r="DB120" s="1002"/>
      <c r="DC120" s="1002"/>
      <c r="DD120" s="1002"/>
      <c r="DE120" s="1002"/>
      <c r="DF120" s="1003"/>
      <c r="DG120" s="917">
        <v>7161585</v>
      </c>
      <c r="DH120" s="918"/>
      <c r="DI120" s="918"/>
      <c r="DJ120" s="918"/>
      <c r="DK120" s="918"/>
      <c r="DL120" s="918">
        <v>6847303</v>
      </c>
      <c r="DM120" s="918"/>
      <c r="DN120" s="918"/>
      <c r="DO120" s="918"/>
      <c r="DP120" s="918"/>
      <c r="DQ120" s="918">
        <v>6499408</v>
      </c>
      <c r="DR120" s="918"/>
      <c r="DS120" s="918"/>
      <c r="DT120" s="918"/>
      <c r="DU120" s="918"/>
      <c r="DV120" s="919">
        <v>57.5</v>
      </c>
      <c r="DW120" s="919"/>
      <c r="DX120" s="919"/>
      <c r="DY120" s="919"/>
      <c r="DZ120" s="920"/>
    </row>
    <row r="121" spans="1:130" s="224" customFormat="1" ht="26.25" customHeight="1" x14ac:dyDescent="0.2">
      <c r="A121" s="1044"/>
      <c r="B121" s="936"/>
      <c r="C121" s="961" t="s">
        <v>474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440</v>
      </c>
      <c r="AB121" s="946"/>
      <c r="AC121" s="946"/>
      <c r="AD121" s="946"/>
      <c r="AE121" s="947"/>
      <c r="AF121" s="948" t="s">
        <v>440</v>
      </c>
      <c r="AG121" s="946"/>
      <c r="AH121" s="946"/>
      <c r="AI121" s="946"/>
      <c r="AJ121" s="947"/>
      <c r="AK121" s="948" t="s">
        <v>128</v>
      </c>
      <c r="AL121" s="946"/>
      <c r="AM121" s="946"/>
      <c r="AN121" s="946"/>
      <c r="AO121" s="947"/>
      <c r="AP121" s="949" t="s">
        <v>443</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v>1753353</v>
      </c>
      <c r="BR121" s="913"/>
      <c r="BS121" s="913"/>
      <c r="BT121" s="913"/>
      <c r="BU121" s="913"/>
      <c r="BV121" s="913">
        <v>1684692</v>
      </c>
      <c r="BW121" s="913"/>
      <c r="BX121" s="913"/>
      <c r="BY121" s="913"/>
      <c r="BZ121" s="913"/>
      <c r="CA121" s="913">
        <v>1832767</v>
      </c>
      <c r="CB121" s="913"/>
      <c r="CC121" s="913"/>
      <c r="CD121" s="913"/>
      <c r="CE121" s="913"/>
      <c r="CF121" s="907">
        <v>16.2</v>
      </c>
      <c r="CG121" s="908"/>
      <c r="CH121" s="908"/>
      <c r="CI121" s="908"/>
      <c r="CJ121" s="908"/>
      <c r="CK121" s="996"/>
      <c r="CL121" s="997"/>
      <c r="CM121" s="997"/>
      <c r="CN121" s="997"/>
      <c r="CO121" s="998"/>
      <c r="CP121" s="1006" t="s">
        <v>476</v>
      </c>
      <c r="CQ121" s="1007"/>
      <c r="CR121" s="1007"/>
      <c r="CS121" s="1007"/>
      <c r="CT121" s="1007"/>
      <c r="CU121" s="1007"/>
      <c r="CV121" s="1007"/>
      <c r="CW121" s="1007"/>
      <c r="CX121" s="1007"/>
      <c r="CY121" s="1007"/>
      <c r="CZ121" s="1007"/>
      <c r="DA121" s="1007"/>
      <c r="DB121" s="1007"/>
      <c r="DC121" s="1007"/>
      <c r="DD121" s="1007"/>
      <c r="DE121" s="1007"/>
      <c r="DF121" s="1008"/>
      <c r="DG121" s="912">
        <v>177500</v>
      </c>
      <c r="DH121" s="913"/>
      <c r="DI121" s="913"/>
      <c r="DJ121" s="913"/>
      <c r="DK121" s="913"/>
      <c r="DL121" s="913">
        <v>654800</v>
      </c>
      <c r="DM121" s="913"/>
      <c r="DN121" s="913"/>
      <c r="DO121" s="913"/>
      <c r="DP121" s="913"/>
      <c r="DQ121" s="913">
        <v>1125300</v>
      </c>
      <c r="DR121" s="913"/>
      <c r="DS121" s="913"/>
      <c r="DT121" s="913"/>
      <c r="DU121" s="913"/>
      <c r="DV121" s="914">
        <v>10</v>
      </c>
      <c r="DW121" s="914"/>
      <c r="DX121" s="914"/>
      <c r="DY121" s="914"/>
      <c r="DZ121" s="915"/>
    </row>
    <row r="122" spans="1:130" s="224" customFormat="1" ht="26.25" customHeight="1" x14ac:dyDescent="0.2">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128</v>
      </c>
      <c r="AB122" s="946"/>
      <c r="AC122" s="946"/>
      <c r="AD122" s="946"/>
      <c r="AE122" s="947"/>
      <c r="AF122" s="948" t="s">
        <v>443</v>
      </c>
      <c r="AG122" s="946"/>
      <c r="AH122" s="946"/>
      <c r="AI122" s="946"/>
      <c r="AJ122" s="947"/>
      <c r="AK122" s="948" t="s">
        <v>443</v>
      </c>
      <c r="AL122" s="946"/>
      <c r="AM122" s="946"/>
      <c r="AN122" s="946"/>
      <c r="AO122" s="947"/>
      <c r="AP122" s="949" t="s">
        <v>128</v>
      </c>
      <c r="AQ122" s="950"/>
      <c r="AR122" s="950"/>
      <c r="AS122" s="950"/>
      <c r="AT122" s="951"/>
      <c r="AU122" s="981"/>
      <c r="AV122" s="982"/>
      <c r="AW122" s="982"/>
      <c r="AX122" s="982"/>
      <c r="AY122" s="983"/>
      <c r="AZ122" s="960" t="s">
        <v>477</v>
      </c>
      <c r="BA122" s="952"/>
      <c r="BB122" s="952"/>
      <c r="BC122" s="952"/>
      <c r="BD122" s="952"/>
      <c r="BE122" s="952"/>
      <c r="BF122" s="952"/>
      <c r="BG122" s="952"/>
      <c r="BH122" s="952"/>
      <c r="BI122" s="952"/>
      <c r="BJ122" s="952"/>
      <c r="BK122" s="952"/>
      <c r="BL122" s="952"/>
      <c r="BM122" s="952"/>
      <c r="BN122" s="952"/>
      <c r="BO122" s="952"/>
      <c r="BP122" s="953"/>
      <c r="BQ122" s="986">
        <v>24748979</v>
      </c>
      <c r="BR122" s="987"/>
      <c r="BS122" s="987"/>
      <c r="BT122" s="987"/>
      <c r="BU122" s="987"/>
      <c r="BV122" s="987">
        <v>25234593</v>
      </c>
      <c r="BW122" s="987"/>
      <c r="BX122" s="987"/>
      <c r="BY122" s="987"/>
      <c r="BZ122" s="987"/>
      <c r="CA122" s="987">
        <v>23716387</v>
      </c>
      <c r="CB122" s="987"/>
      <c r="CC122" s="987"/>
      <c r="CD122" s="987"/>
      <c r="CE122" s="987"/>
      <c r="CF122" s="1004">
        <v>209.9</v>
      </c>
      <c r="CG122" s="1005"/>
      <c r="CH122" s="1005"/>
      <c r="CI122" s="1005"/>
      <c r="CJ122" s="1005"/>
      <c r="CK122" s="996"/>
      <c r="CL122" s="997"/>
      <c r="CM122" s="997"/>
      <c r="CN122" s="997"/>
      <c r="CO122" s="998"/>
      <c r="CP122" s="1006" t="s">
        <v>478</v>
      </c>
      <c r="CQ122" s="1007"/>
      <c r="CR122" s="1007"/>
      <c r="CS122" s="1007"/>
      <c r="CT122" s="1007"/>
      <c r="CU122" s="1007"/>
      <c r="CV122" s="1007"/>
      <c r="CW122" s="1007"/>
      <c r="CX122" s="1007"/>
      <c r="CY122" s="1007"/>
      <c r="CZ122" s="1007"/>
      <c r="DA122" s="1007"/>
      <c r="DB122" s="1007"/>
      <c r="DC122" s="1007"/>
      <c r="DD122" s="1007"/>
      <c r="DE122" s="1007"/>
      <c r="DF122" s="1008"/>
      <c r="DG122" s="912" t="s">
        <v>128</v>
      </c>
      <c r="DH122" s="913"/>
      <c r="DI122" s="913"/>
      <c r="DJ122" s="913"/>
      <c r="DK122" s="913"/>
      <c r="DL122" s="913" t="s">
        <v>443</v>
      </c>
      <c r="DM122" s="913"/>
      <c r="DN122" s="913"/>
      <c r="DO122" s="913"/>
      <c r="DP122" s="913"/>
      <c r="DQ122" s="913" t="s">
        <v>443</v>
      </c>
      <c r="DR122" s="913"/>
      <c r="DS122" s="913"/>
      <c r="DT122" s="913"/>
      <c r="DU122" s="913"/>
      <c r="DV122" s="914" t="s">
        <v>128</v>
      </c>
      <c r="DW122" s="914"/>
      <c r="DX122" s="914"/>
      <c r="DY122" s="914"/>
      <c r="DZ122" s="915"/>
    </row>
    <row r="123" spans="1:130" s="224" customFormat="1" ht="26.25" customHeight="1" x14ac:dyDescent="0.2">
      <c r="A123" s="1044"/>
      <c r="B123" s="936"/>
      <c r="C123" s="909" t="s">
        <v>462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128</v>
      </c>
      <c r="AB123" s="946"/>
      <c r="AC123" s="946"/>
      <c r="AD123" s="946"/>
      <c r="AE123" s="947"/>
      <c r="AF123" s="948" t="s">
        <v>128</v>
      </c>
      <c r="AG123" s="946"/>
      <c r="AH123" s="946"/>
      <c r="AI123" s="946"/>
      <c r="AJ123" s="947"/>
      <c r="AK123" s="948" t="s">
        <v>440</v>
      </c>
      <c r="AL123" s="946"/>
      <c r="AM123" s="946"/>
      <c r="AN123" s="946"/>
      <c r="AO123" s="947"/>
      <c r="AP123" s="949" t="s">
        <v>443</v>
      </c>
      <c r="AQ123" s="950"/>
      <c r="AR123" s="950"/>
      <c r="AS123" s="950"/>
      <c r="AT123" s="951"/>
      <c r="AU123" s="984"/>
      <c r="AV123" s="985"/>
      <c r="AW123" s="985"/>
      <c r="AX123" s="985"/>
      <c r="AY123" s="985"/>
      <c r="AZ123" s="247" t="s">
        <v>184</v>
      </c>
      <c r="BA123" s="247"/>
      <c r="BB123" s="247"/>
      <c r="BC123" s="247"/>
      <c r="BD123" s="247"/>
      <c r="BE123" s="247"/>
      <c r="BF123" s="247"/>
      <c r="BG123" s="247"/>
      <c r="BH123" s="247"/>
      <c r="BI123" s="247"/>
      <c r="BJ123" s="247"/>
      <c r="BK123" s="247"/>
      <c r="BL123" s="247"/>
      <c r="BM123" s="247"/>
      <c r="BN123" s="247"/>
      <c r="BO123" s="964" t="s">
        <v>479</v>
      </c>
      <c r="BP123" s="992"/>
      <c r="BQ123" s="1050">
        <v>40156772</v>
      </c>
      <c r="BR123" s="1051"/>
      <c r="BS123" s="1051"/>
      <c r="BT123" s="1051"/>
      <c r="BU123" s="1051"/>
      <c r="BV123" s="1051">
        <v>40110296</v>
      </c>
      <c r="BW123" s="1051"/>
      <c r="BX123" s="1051"/>
      <c r="BY123" s="1051"/>
      <c r="BZ123" s="1051"/>
      <c r="CA123" s="1051">
        <v>38876829</v>
      </c>
      <c r="CB123" s="1051"/>
      <c r="CC123" s="1051"/>
      <c r="CD123" s="1051"/>
      <c r="CE123" s="1051"/>
      <c r="CF123" s="988"/>
      <c r="CG123" s="989"/>
      <c r="CH123" s="989"/>
      <c r="CI123" s="989"/>
      <c r="CJ123" s="990"/>
      <c r="CK123" s="996"/>
      <c r="CL123" s="997"/>
      <c r="CM123" s="997"/>
      <c r="CN123" s="997"/>
      <c r="CO123" s="998"/>
      <c r="CP123" s="1006" t="s">
        <v>480</v>
      </c>
      <c r="CQ123" s="1007"/>
      <c r="CR123" s="1007"/>
      <c r="CS123" s="1007"/>
      <c r="CT123" s="1007"/>
      <c r="CU123" s="1007"/>
      <c r="CV123" s="1007"/>
      <c r="CW123" s="1007"/>
      <c r="CX123" s="1007"/>
      <c r="CY123" s="1007"/>
      <c r="CZ123" s="1007"/>
      <c r="DA123" s="1007"/>
      <c r="DB123" s="1007"/>
      <c r="DC123" s="1007"/>
      <c r="DD123" s="1007"/>
      <c r="DE123" s="1007"/>
      <c r="DF123" s="1008"/>
      <c r="DG123" s="945" t="s">
        <v>440</v>
      </c>
      <c r="DH123" s="946"/>
      <c r="DI123" s="946"/>
      <c r="DJ123" s="946"/>
      <c r="DK123" s="947"/>
      <c r="DL123" s="948" t="s">
        <v>128</v>
      </c>
      <c r="DM123" s="946"/>
      <c r="DN123" s="946"/>
      <c r="DO123" s="946"/>
      <c r="DP123" s="947"/>
      <c r="DQ123" s="948" t="s">
        <v>440</v>
      </c>
      <c r="DR123" s="946"/>
      <c r="DS123" s="946"/>
      <c r="DT123" s="946"/>
      <c r="DU123" s="947"/>
      <c r="DV123" s="949" t="s">
        <v>441</v>
      </c>
      <c r="DW123" s="950"/>
      <c r="DX123" s="950"/>
      <c r="DY123" s="950"/>
      <c r="DZ123" s="951"/>
    </row>
    <row r="124" spans="1:130" s="224" customFormat="1" ht="26.25" customHeight="1" thickBot="1" x14ac:dyDescent="0.25">
      <c r="A124" s="1044"/>
      <c r="B124" s="936"/>
      <c r="C124" s="909" t="s">
        <v>465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456</v>
      </c>
      <c r="AB124" s="946"/>
      <c r="AC124" s="946"/>
      <c r="AD124" s="946"/>
      <c r="AE124" s="947"/>
      <c r="AF124" s="948" t="s">
        <v>128</v>
      </c>
      <c r="AG124" s="946"/>
      <c r="AH124" s="946"/>
      <c r="AI124" s="946"/>
      <c r="AJ124" s="947"/>
      <c r="AK124" s="948" t="s">
        <v>128</v>
      </c>
      <c r="AL124" s="946"/>
      <c r="AM124" s="946"/>
      <c r="AN124" s="946"/>
      <c r="AO124" s="947"/>
      <c r="AP124" s="949" t="s">
        <v>128</v>
      </c>
      <c r="AQ124" s="950"/>
      <c r="AR124" s="950"/>
      <c r="AS124" s="950"/>
      <c r="AT124" s="951"/>
      <c r="AU124" s="1046" t="s">
        <v>481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9.1999999999999993</v>
      </c>
      <c r="BR124" s="1014"/>
      <c r="BS124" s="1014"/>
      <c r="BT124" s="1014"/>
      <c r="BU124" s="1014"/>
      <c r="BV124" s="1014">
        <v>18.100000000000001</v>
      </c>
      <c r="BW124" s="1014"/>
      <c r="BX124" s="1014"/>
      <c r="BY124" s="1014"/>
      <c r="BZ124" s="1014"/>
      <c r="CA124" s="1014">
        <v>22.2</v>
      </c>
      <c r="CB124" s="1014"/>
      <c r="CC124" s="1014"/>
      <c r="CD124" s="1014"/>
      <c r="CE124" s="1014"/>
      <c r="CF124" s="1015"/>
      <c r="CG124" s="1016"/>
      <c r="CH124" s="1016"/>
      <c r="CI124" s="1016"/>
      <c r="CJ124" s="1017"/>
      <c r="CK124" s="999"/>
      <c r="CL124" s="999"/>
      <c r="CM124" s="999"/>
      <c r="CN124" s="999"/>
      <c r="CO124" s="1000"/>
      <c r="CP124" s="1006" t="s">
        <v>482</v>
      </c>
      <c r="CQ124" s="1007"/>
      <c r="CR124" s="1007"/>
      <c r="CS124" s="1007"/>
      <c r="CT124" s="1007"/>
      <c r="CU124" s="1007"/>
      <c r="CV124" s="1007"/>
      <c r="CW124" s="1007"/>
      <c r="CX124" s="1007"/>
      <c r="CY124" s="1007"/>
      <c r="CZ124" s="1007"/>
      <c r="DA124" s="1007"/>
      <c r="DB124" s="1007"/>
      <c r="DC124" s="1007"/>
      <c r="DD124" s="1007"/>
      <c r="DE124" s="1007"/>
      <c r="DF124" s="1008"/>
      <c r="DG124" s="991">
        <v>92707</v>
      </c>
      <c r="DH124" s="973"/>
      <c r="DI124" s="973"/>
      <c r="DJ124" s="973"/>
      <c r="DK124" s="974"/>
      <c r="DL124" s="972" t="s">
        <v>128</v>
      </c>
      <c r="DM124" s="973"/>
      <c r="DN124" s="973"/>
      <c r="DO124" s="973"/>
      <c r="DP124" s="974"/>
      <c r="DQ124" s="972" t="s">
        <v>385</v>
      </c>
      <c r="DR124" s="973"/>
      <c r="DS124" s="973"/>
      <c r="DT124" s="973"/>
      <c r="DU124" s="974"/>
      <c r="DV124" s="975" t="s">
        <v>385</v>
      </c>
      <c r="DW124" s="976"/>
      <c r="DX124" s="976"/>
      <c r="DY124" s="976"/>
      <c r="DZ124" s="977"/>
    </row>
    <row r="125" spans="1:130" s="224" customFormat="1" ht="26.25" customHeight="1" x14ac:dyDescent="0.2">
      <c r="A125" s="1044"/>
      <c r="B125" s="936"/>
      <c r="C125" s="909" t="s">
        <v>467</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128</v>
      </c>
      <c r="AB125" s="946"/>
      <c r="AC125" s="946"/>
      <c r="AD125" s="946"/>
      <c r="AE125" s="947"/>
      <c r="AF125" s="948" t="s">
        <v>128</v>
      </c>
      <c r="AG125" s="946"/>
      <c r="AH125" s="946"/>
      <c r="AI125" s="946"/>
      <c r="AJ125" s="947"/>
      <c r="AK125" s="948" t="s">
        <v>128</v>
      </c>
      <c r="AL125" s="946"/>
      <c r="AM125" s="946"/>
      <c r="AN125" s="946"/>
      <c r="AO125" s="947"/>
      <c r="AP125" s="949" t="s">
        <v>441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483</v>
      </c>
      <c r="CL125" s="994"/>
      <c r="CM125" s="994"/>
      <c r="CN125" s="994"/>
      <c r="CO125" s="995"/>
      <c r="CP125" s="916" t="s">
        <v>484</v>
      </c>
      <c r="CQ125" s="884"/>
      <c r="CR125" s="884"/>
      <c r="CS125" s="884"/>
      <c r="CT125" s="884"/>
      <c r="CU125" s="884"/>
      <c r="CV125" s="884"/>
      <c r="CW125" s="884"/>
      <c r="CX125" s="884"/>
      <c r="CY125" s="884"/>
      <c r="CZ125" s="884"/>
      <c r="DA125" s="884"/>
      <c r="DB125" s="884"/>
      <c r="DC125" s="884"/>
      <c r="DD125" s="884"/>
      <c r="DE125" s="884"/>
      <c r="DF125" s="885"/>
      <c r="DG125" s="917" t="s">
        <v>440</v>
      </c>
      <c r="DH125" s="918"/>
      <c r="DI125" s="918"/>
      <c r="DJ125" s="918"/>
      <c r="DK125" s="918"/>
      <c r="DL125" s="918" t="s">
        <v>128</v>
      </c>
      <c r="DM125" s="918"/>
      <c r="DN125" s="918"/>
      <c r="DO125" s="918"/>
      <c r="DP125" s="918"/>
      <c r="DQ125" s="918" t="s">
        <v>440</v>
      </c>
      <c r="DR125" s="918"/>
      <c r="DS125" s="918"/>
      <c r="DT125" s="918"/>
      <c r="DU125" s="918"/>
      <c r="DV125" s="919" t="s">
        <v>128</v>
      </c>
      <c r="DW125" s="919"/>
      <c r="DX125" s="919"/>
      <c r="DY125" s="919"/>
      <c r="DZ125" s="920"/>
    </row>
    <row r="126" spans="1:130" s="224" customFormat="1" ht="26.25" customHeight="1" thickBot="1" x14ac:dyDescent="0.25">
      <c r="A126" s="1044"/>
      <c r="B126" s="936"/>
      <c r="C126" s="909" t="s">
        <v>469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128</v>
      </c>
      <c r="AB126" s="946"/>
      <c r="AC126" s="946"/>
      <c r="AD126" s="946"/>
      <c r="AE126" s="947"/>
      <c r="AF126" s="948" t="s">
        <v>128</v>
      </c>
      <c r="AG126" s="946"/>
      <c r="AH126" s="946"/>
      <c r="AI126" s="946"/>
      <c r="AJ126" s="947"/>
      <c r="AK126" s="948" t="s">
        <v>128</v>
      </c>
      <c r="AL126" s="946"/>
      <c r="AM126" s="946"/>
      <c r="AN126" s="946"/>
      <c r="AO126" s="947"/>
      <c r="AP126" s="949" t="s">
        <v>440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485</v>
      </c>
      <c r="CQ126" s="910"/>
      <c r="CR126" s="910"/>
      <c r="CS126" s="910"/>
      <c r="CT126" s="910"/>
      <c r="CU126" s="910"/>
      <c r="CV126" s="910"/>
      <c r="CW126" s="910"/>
      <c r="CX126" s="910"/>
      <c r="CY126" s="910"/>
      <c r="CZ126" s="910"/>
      <c r="DA126" s="910"/>
      <c r="DB126" s="910"/>
      <c r="DC126" s="910"/>
      <c r="DD126" s="910"/>
      <c r="DE126" s="910"/>
      <c r="DF126" s="911"/>
      <c r="DG126" s="912" t="s">
        <v>440</v>
      </c>
      <c r="DH126" s="913"/>
      <c r="DI126" s="913"/>
      <c r="DJ126" s="913"/>
      <c r="DK126" s="913"/>
      <c r="DL126" s="913" t="s">
        <v>385</v>
      </c>
      <c r="DM126" s="913"/>
      <c r="DN126" s="913"/>
      <c r="DO126" s="913"/>
      <c r="DP126" s="913"/>
      <c r="DQ126" s="913" t="s">
        <v>128</v>
      </c>
      <c r="DR126" s="913"/>
      <c r="DS126" s="913"/>
      <c r="DT126" s="913"/>
      <c r="DU126" s="913"/>
      <c r="DV126" s="914" t="s">
        <v>128</v>
      </c>
      <c r="DW126" s="914"/>
      <c r="DX126" s="914"/>
      <c r="DY126" s="914"/>
      <c r="DZ126" s="915"/>
    </row>
    <row r="127" spans="1:130" s="224" customFormat="1" ht="26.25" customHeight="1" x14ac:dyDescent="0.2">
      <c r="A127" s="1045"/>
      <c r="B127" s="938"/>
      <c r="C127" s="960" t="s">
        <v>486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284</v>
      </c>
      <c r="AB127" s="946"/>
      <c r="AC127" s="946"/>
      <c r="AD127" s="946"/>
      <c r="AE127" s="947"/>
      <c r="AF127" s="948">
        <v>269</v>
      </c>
      <c r="AG127" s="946"/>
      <c r="AH127" s="946"/>
      <c r="AI127" s="946"/>
      <c r="AJ127" s="947"/>
      <c r="AK127" s="948">
        <v>401</v>
      </c>
      <c r="AL127" s="946"/>
      <c r="AM127" s="946"/>
      <c r="AN127" s="946"/>
      <c r="AO127" s="947"/>
      <c r="AP127" s="949">
        <v>0</v>
      </c>
      <c r="AQ127" s="950"/>
      <c r="AR127" s="950"/>
      <c r="AS127" s="950"/>
      <c r="AT127" s="951"/>
      <c r="AU127" s="226"/>
      <c r="AV127" s="226"/>
      <c r="AW127" s="226"/>
      <c r="AX127" s="1018" t="s">
        <v>487</v>
      </c>
      <c r="AY127" s="1019"/>
      <c r="AZ127" s="1019"/>
      <c r="BA127" s="1019"/>
      <c r="BB127" s="1019"/>
      <c r="BC127" s="1019"/>
      <c r="BD127" s="1019"/>
      <c r="BE127" s="1020"/>
      <c r="BF127" s="1021" t="s">
        <v>488</v>
      </c>
      <c r="BG127" s="1019"/>
      <c r="BH127" s="1019"/>
      <c r="BI127" s="1019"/>
      <c r="BJ127" s="1019"/>
      <c r="BK127" s="1019"/>
      <c r="BL127" s="1020"/>
      <c r="BM127" s="1021" t="s">
        <v>489</v>
      </c>
      <c r="BN127" s="1019"/>
      <c r="BO127" s="1019"/>
      <c r="BP127" s="1019"/>
      <c r="BQ127" s="1019"/>
      <c r="BR127" s="1019"/>
      <c r="BS127" s="1020"/>
      <c r="BT127" s="1021" t="s">
        <v>490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491</v>
      </c>
      <c r="CQ127" s="910"/>
      <c r="CR127" s="910"/>
      <c r="CS127" s="910"/>
      <c r="CT127" s="910"/>
      <c r="CU127" s="910"/>
      <c r="CV127" s="910"/>
      <c r="CW127" s="910"/>
      <c r="CX127" s="910"/>
      <c r="CY127" s="910"/>
      <c r="CZ127" s="910"/>
      <c r="DA127" s="910"/>
      <c r="DB127" s="910"/>
      <c r="DC127" s="910"/>
      <c r="DD127" s="910"/>
      <c r="DE127" s="910"/>
      <c r="DF127" s="911"/>
      <c r="DG127" s="912" t="s">
        <v>440</v>
      </c>
      <c r="DH127" s="913"/>
      <c r="DI127" s="913"/>
      <c r="DJ127" s="913"/>
      <c r="DK127" s="913"/>
      <c r="DL127" s="913" t="s">
        <v>128</v>
      </c>
      <c r="DM127" s="913"/>
      <c r="DN127" s="913"/>
      <c r="DO127" s="913"/>
      <c r="DP127" s="913"/>
      <c r="DQ127" s="913" t="s">
        <v>128</v>
      </c>
      <c r="DR127" s="913"/>
      <c r="DS127" s="913"/>
      <c r="DT127" s="913"/>
      <c r="DU127" s="913"/>
      <c r="DV127" s="914" t="s">
        <v>128</v>
      </c>
      <c r="DW127" s="914"/>
      <c r="DX127" s="914"/>
      <c r="DY127" s="914"/>
      <c r="DZ127" s="915"/>
    </row>
    <row r="128" spans="1:130" s="224" customFormat="1" ht="26.25" customHeight="1" thickBot="1" x14ac:dyDescent="0.25">
      <c r="A128" s="1028" t="s">
        <v>492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493</v>
      </c>
      <c r="X128" s="1030"/>
      <c r="Y128" s="1030"/>
      <c r="Z128" s="1031"/>
      <c r="AA128" s="1032">
        <v>100830</v>
      </c>
      <c r="AB128" s="1033"/>
      <c r="AC128" s="1033"/>
      <c r="AD128" s="1033"/>
      <c r="AE128" s="1034"/>
      <c r="AF128" s="1035">
        <v>104787</v>
      </c>
      <c r="AG128" s="1033"/>
      <c r="AH128" s="1033"/>
      <c r="AI128" s="1033"/>
      <c r="AJ128" s="1034"/>
      <c r="AK128" s="1035">
        <v>155103</v>
      </c>
      <c r="AL128" s="1033"/>
      <c r="AM128" s="1033"/>
      <c r="AN128" s="1033"/>
      <c r="AO128" s="1034"/>
      <c r="AP128" s="1036"/>
      <c r="AQ128" s="1037"/>
      <c r="AR128" s="1037"/>
      <c r="AS128" s="1037"/>
      <c r="AT128" s="1038"/>
      <c r="AU128" s="226"/>
      <c r="AV128" s="226"/>
      <c r="AW128" s="226"/>
      <c r="AX128" s="883" t="s">
        <v>494</v>
      </c>
      <c r="AY128" s="884"/>
      <c r="AZ128" s="884"/>
      <c r="BA128" s="884"/>
      <c r="BB128" s="884"/>
      <c r="BC128" s="884"/>
      <c r="BD128" s="884"/>
      <c r="BE128" s="885"/>
      <c r="BF128" s="1039" t="s">
        <v>385</v>
      </c>
      <c r="BG128" s="1040"/>
      <c r="BH128" s="1040"/>
      <c r="BI128" s="1040"/>
      <c r="BJ128" s="1040"/>
      <c r="BK128" s="1040"/>
      <c r="BL128" s="1041"/>
      <c r="BM128" s="1039">
        <v>12.88</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495</v>
      </c>
      <c r="CQ128" s="713"/>
      <c r="CR128" s="713"/>
      <c r="CS128" s="713"/>
      <c r="CT128" s="713"/>
      <c r="CU128" s="713"/>
      <c r="CV128" s="713"/>
      <c r="CW128" s="713"/>
      <c r="CX128" s="713"/>
      <c r="CY128" s="713"/>
      <c r="CZ128" s="713"/>
      <c r="DA128" s="713"/>
      <c r="DB128" s="713"/>
      <c r="DC128" s="713"/>
      <c r="DD128" s="713"/>
      <c r="DE128" s="713"/>
      <c r="DF128" s="1023"/>
      <c r="DG128" s="1024" t="s">
        <v>456</v>
      </c>
      <c r="DH128" s="1025"/>
      <c r="DI128" s="1025"/>
      <c r="DJ128" s="1025"/>
      <c r="DK128" s="1025"/>
      <c r="DL128" s="1025" t="s">
        <v>128</v>
      </c>
      <c r="DM128" s="1025"/>
      <c r="DN128" s="1025"/>
      <c r="DO128" s="1025"/>
      <c r="DP128" s="1025"/>
      <c r="DQ128" s="1025" t="s">
        <v>128</v>
      </c>
      <c r="DR128" s="1025"/>
      <c r="DS128" s="1025"/>
      <c r="DT128" s="1025"/>
      <c r="DU128" s="1025"/>
      <c r="DV128" s="1026" t="s">
        <v>128</v>
      </c>
      <c r="DW128" s="1026"/>
      <c r="DX128" s="1026"/>
      <c r="DY128" s="1026"/>
      <c r="DZ128" s="1027"/>
    </row>
    <row r="129" spans="1:131" s="224" customFormat="1" ht="26.25" customHeight="1" x14ac:dyDescent="0.2">
      <c r="A129" s="921" t="s">
        <v>107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496</v>
      </c>
      <c r="X129" s="1058"/>
      <c r="Y129" s="1058"/>
      <c r="Z129" s="1059"/>
      <c r="AA129" s="945">
        <v>13423854</v>
      </c>
      <c r="AB129" s="946"/>
      <c r="AC129" s="946"/>
      <c r="AD129" s="946"/>
      <c r="AE129" s="947"/>
      <c r="AF129" s="948">
        <v>14011259</v>
      </c>
      <c r="AG129" s="946"/>
      <c r="AH129" s="946"/>
      <c r="AI129" s="946"/>
      <c r="AJ129" s="947"/>
      <c r="AK129" s="948">
        <v>13761144</v>
      </c>
      <c r="AL129" s="946"/>
      <c r="AM129" s="946"/>
      <c r="AN129" s="946"/>
      <c r="AO129" s="947"/>
      <c r="AP129" s="1060"/>
      <c r="AQ129" s="1061"/>
      <c r="AR129" s="1061"/>
      <c r="AS129" s="1061"/>
      <c r="AT129" s="1062"/>
      <c r="AU129" s="227"/>
      <c r="AV129" s="227"/>
      <c r="AW129" s="227"/>
      <c r="AX129" s="1052" t="s">
        <v>497</v>
      </c>
      <c r="AY129" s="910"/>
      <c r="AZ129" s="910"/>
      <c r="BA129" s="910"/>
      <c r="BB129" s="910"/>
      <c r="BC129" s="910"/>
      <c r="BD129" s="910"/>
      <c r="BE129" s="911"/>
      <c r="BF129" s="1053" t="s">
        <v>128</v>
      </c>
      <c r="BG129" s="1054"/>
      <c r="BH129" s="1054"/>
      <c r="BI129" s="1054"/>
      <c r="BJ129" s="1054"/>
      <c r="BK129" s="1054"/>
      <c r="BL129" s="1055"/>
      <c r="BM129" s="1053">
        <v>17.88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499</v>
      </c>
      <c r="X130" s="1058"/>
      <c r="Y130" s="1058"/>
      <c r="Z130" s="1059"/>
      <c r="AA130" s="945">
        <v>2470955</v>
      </c>
      <c r="AB130" s="946"/>
      <c r="AC130" s="946"/>
      <c r="AD130" s="946"/>
      <c r="AE130" s="947"/>
      <c r="AF130" s="948">
        <v>2464181</v>
      </c>
      <c r="AG130" s="946"/>
      <c r="AH130" s="946"/>
      <c r="AI130" s="946"/>
      <c r="AJ130" s="947"/>
      <c r="AK130" s="948">
        <v>2461920</v>
      </c>
      <c r="AL130" s="946"/>
      <c r="AM130" s="946"/>
      <c r="AN130" s="946"/>
      <c r="AO130" s="947"/>
      <c r="AP130" s="1060"/>
      <c r="AQ130" s="1061"/>
      <c r="AR130" s="1061"/>
      <c r="AS130" s="1061"/>
      <c r="AT130" s="1062"/>
      <c r="AU130" s="227"/>
      <c r="AV130" s="227"/>
      <c r="AW130" s="227"/>
      <c r="AX130" s="1052" t="s">
        <v>500</v>
      </c>
      <c r="AY130" s="910"/>
      <c r="AZ130" s="910"/>
      <c r="BA130" s="910"/>
      <c r="BB130" s="910"/>
      <c r="BC130" s="910"/>
      <c r="BD130" s="910"/>
      <c r="BE130" s="911"/>
      <c r="BF130" s="1088">
        <v>9.9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501</v>
      </c>
      <c r="X131" s="1095"/>
      <c r="Y131" s="1095"/>
      <c r="Z131" s="1096"/>
      <c r="AA131" s="991">
        <v>10952899</v>
      </c>
      <c r="AB131" s="973"/>
      <c r="AC131" s="973"/>
      <c r="AD131" s="973"/>
      <c r="AE131" s="974"/>
      <c r="AF131" s="972">
        <v>11547078</v>
      </c>
      <c r="AG131" s="973"/>
      <c r="AH131" s="973"/>
      <c r="AI131" s="973"/>
      <c r="AJ131" s="974"/>
      <c r="AK131" s="972">
        <v>11299224</v>
      </c>
      <c r="AL131" s="973"/>
      <c r="AM131" s="973"/>
      <c r="AN131" s="973"/>
      <c r="AO131" s="974"/>
      <c r="AP131" s="1097"/>
      <c r="AQ131" s="1098"/>
      <c r="AR131" s="1098"/>
      <c r="AS131" s="1098"/>
      <c r="AT131" s="1099"/>
      <c r="AU131" s="227"/>
      <c r="AV131" s="227"/>
      <c r="AW131" s="227"/>
      <c r="AX131" s="1070" t="s">
        <v>502</v>
      </c>
      <c r="AY131" s="713"/>
      <c r="AZ131" s="713"/>
      <c r="BA131" s="713"/>
      <c r="BB131" s="713"/>
      <c r="BC131" s="713"/>
      <c r="BD131" s="713"/>
      <c r="BE131" s="1023"/>
      <c r="BF131" s="1071">
        <v>22.2</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504</v>
      </c>
      <c r="W132" s="1081"/>
      <c r="X132" s="1081"/>
      <c r="Y132" s="1081"/>
      <c r="Z132" s="1082"/>
      <c r="AA132" s="1083">
        <v>9.7305197460000006</v>
      </c>
      <c r="AB132" s="1084"/>
      <c r="AC132" s="1084"/>
      <c r="AD132" s="1084"/>
      <c r="AE132" s="1085"/>
      <c r="AF132" s="1086">
        <v>9.5977441219999999</v>
      </c>
      <c r="AG132" s="1084"/>
      <c r="AH132" s="1084"/>
      <c r="AI132" s="1084"/>
      <c r="AJ132" s="1085"/>
      <c r="AK132" s="1086">
        <v>10.432415539999999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505</v>
      </c>
      <c r="W133" s="1064"/>
      <c r="X133" s="1064"/>
      <c r="Y133" s="1064"/>
      <c r="Z133" s="1065"/>
      <c r="AA133" s="1066">
        <v>9</v>
      </c>
      <c r="AB133" s="1067"/>
      <c r="AC133" s="1067"/>
      <c r="AD133" s="1067"/>
      <c r="AE133" s="1068"/>
      <c r="AF133" s="1066">
        <v>9.5</v>
      </c>
      <c r="AG133" s="1067"/>
      <c r="AH133" s="1067"/>
      <c r="AI133" s="1067"/>
      <c r="AJ133" s="1068"/>
      <c r="AK133" s="1066">
        <v>9.9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mNYV2rqc4U2g+pycYuZdfaauiWwJvoejD0bn+urJRzfdBLqokhn5J0S48KfWeVhqbJeq1WBDZ8+l37k89DwEhA==" saltValue="qd0++7nDIvfxwA0ag8sd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BD28A-DD53-4DE5-BFF7-D40C598AB6E1}">
  <sheetPr>
    <pageSetUpPr fitToPage="1"/>
  </sheetPr>
  <dimension ref="A1:DQ105"/>
  <sheetViews>
    <sheetView showGridLines="0" view="pageBreakPreview" zoomScale="60" zoomScaleNormal="85" workbookViewId="0">
      <selection activeCell="B2" sqref="B2"/>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506</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ldNOBDiZhHwbshzX8Zi95f+ZQykaj6ZFAjV6wwi3rTeSK3KbEAGeG67zuDDs9PDMDJbllMH2oWeTDZPWNy16Sw==" saltValue="wfqSYFm4heQKDtuueVoX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VuFc2TSmAzgKliPrGXfGFEIiBD61YMJSzr5eqHh7rOa15yo3DNHTPd5/1SUky0YaGhEf/HV7TJ85niRbbnSRQ==" saltValue="Mj+86+VAEZWeZzNaNaF8n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508</v>
      </c>
      <c r="AL6" s="260"/>
      <c r="AM6" s="260"/>
      <c r="AN6" s="260"/>
    </row>
    <row r="7" spans="1:46" ht="13.5" customHeight="1" x14ac:dyDescent="0.2">
      <c r="A7" s="259"/>
      <c r="AK7" s="262"/>
      <c r="AL7" s="263"/>
      <c r="AM7" s="263"/>
      <c r="AN7" s="264"/>
      <c r="AO7" s="1101" t="s">
        <v>509</v>
      </c>
      <c r="AP7" s="265"/>
      <c r="AQ7" s="266" t="s">
        <v>510</v>
      </c>
      <c r="AR7" s="267"/>
    </row>
    <row r="8" spans="1:46" ht="13.2" x14ac:dyDescent="0.2">
      <c r="A8" s="259"/>
      <c r="AK8" s="268"/>
      <c r="AL8" s="269"/>
      <c r="AM8" s="269"/>
      <c r="AN8" s="270"/>
      <c r="AO8" s="1102"/>
      <c r="AP8" s="271" t="s">
        <v>511</v>
      </c>
      <c r="AQ8" s="272" t="s">
        <v>512</v>
      </c>
      <c r="AR8" s="273" t="s">
        <v>513</v>
      </c>
    </row>
    <row r="9" spans="1:46" ht="13.2" x14ac:dyDescent="0.2">
      <c r="A9" s="259"/>
      <c r="AK9" s="1103" t="s">
        <v>514</v>
      </c>
      <c r="AL9" s="1104"/>
      <c r="AM9" s="1104"/>
      <c r="AN9" s="1105"/>
      <c r="AO9" s="274">
        <v>3382136</v>
      </c>
      <c r="AP9" s="274">
        <v>70897</v>
      </c>
      <c r="AQ9" s="275">
        <v>88339</v>
      </c>
      <c r="AR9" s="276">
        <v>-19.7</v>
      </c>
    </row>
    <row r="10" spans="1:46" ht="13.5" customHeight="1" x14ac:dyDescent="0.2">
      <c r="A10" s="259"/>
      <c r="AK10" s="1103" t="s">
        <v>515</v>
      </c>
      <c r="AL10" s="1104"/>
      <c r="AM10" s="1104"/>
      <c r="AN10" s="1105"/>
      <c r="AO10" s="277">
        <v>469102</v>
      </c>
      <c r="AP10" s="277">
        <v>9833</v>
      </c>
      <c r="AQ10" s="278">
        <v>7842</v>
      </c>
      <c r="AR10" s="279">
        <v>25.4</v>
      </c>
    </row>
    <row r="11" spans="1:46" ht="13.5" customHeight="1" x14ac:dyDescent="0.2">
      <c r="A11" s="259"/>
      <c r="AK11" s="1103" t="s">
        <v>516</v>
      </c>
      <c r="AL11" s="1104"/>
      <c r="AM11" s="1104"/>
      <c r="AN11" s="1105"/>
      <c r="AO11" s="277" t="s">
        <v>517</v>
      </c>
      <c r="AP11" s="277" t="s">
        <v>517</v>
      </c>
      <c r="AQ11" s="278">
        <v>2321</v>
      </c>
      <c r="AR11" s="279" t="s">
        <v>517</v>
      </c>
    </row>
    <row r="12" spans="1:46" ht="13.5" customHeight="1" x14ac:dyDescent="0.2">
      <c r="A12" s="259"/>
      <c r="AK12" s="1103" t="s">
        <v>518</v>
      </c>
      <c r="AL12" s="1104"/>
      <c r="AM12" s="1104"/>
      <c r="AN12" s="1105"/>
      <c r="AO12" s="277" t="s">
        <v>517</v>
      </c>
      <c r="AP12" s="277" t="s">
        <v>517</v>
      </c>
      <c r="AQ12" s="278">
        <v>10</v>
      </c>
      <c r="AR12" s="279" t="s">
        <v>517</v>
      </c>
    </row>
    <row r="13" spans="1:46" ht="13.5" customHeight="1" x14ac:dyDescent="0.2">
      <c r="A13" s="259"/>
      <c r="AK13" s="1103" t="s">
        <v>519</v>
      </c>
      <c r="AL13" s="1104"/>
      <c r="AM13" s="1104"/>
      <c r="AN13" s="1105"/>
      <c r="AO13" s="277">
        <v>140126</v>
      </c>
      <c r="AP13" s="277">
        <v>2937</v>
      </c>
      <c r="AQ13" s="278">
        <v>2936</v>
      </c>
      <c r="AR13" s="279">
        <v>0</v>
      </c>
    </row>
    <row r="14" spans="1:46" ht="13.5" customHeight="1" x14ac:dyDescent="0.2">
      <c r="A14" s="259"/>
      <c r="AK14" s="1103" t="s">
        <v>520</v>
      </c>
      <c r="AL14" s="1104"/>
      <c r="AM14" s="1104"/>
      <c r="AN14" s="1105"/>
      <c r="AO14" s="277">
        <v>109407</v>
      </c>
      <c r="AP14" s="277">
        <v>2293</v>
      </c>
      <c r="AQ14" s="278">
        <v>1649</v>
      </c>
      <c r="AR14" s="279">
        <v>39.1</v>
      </c>
    </row>
    <row r="15" spans="1:46" ht="13.5" customHeight="1" x14ac:dyDescent="0.2">
      <c r="A15" s="259"/>
      <c r="AK15" s="1106" t="s">
        <v>521</v>
      </c>
      <c r="AL15" s="1107"/>
      <c r="AM15" s="1107"/>
      <c r="AN15" s="1108"/>
      <c r="AO15" s="277">
        <v>-148665</v>
      </c>
      <c r="AP15" s="277">
        <v>-3116</v>
      </c>
      <c r="AQ15" s="278">
        <v>-5997</v>
      </c>
      <c r="AR15" s="279">
        <v>-48</v>
      </c>
    </row>
    <row r="16" spans="1:46" ht="13.2" x14ac:dyDescent="0.2">
      <c r="A16" s="259"/>
      <c r="AK16" s="1106" t="s">
        <v>184</v>
      </c>
      <c r="AL16" s="1107"/>
      <c r="AM16" s="1107"/>
      <c r="AN16" s="1108"/>
      <c r="AO16" s="277">
        <v>3952106</v>
      </c>
      <c r="AP16" s="277">
        <v>82845</v>
      </c>
      <c r="AQ16" s="278">
        <v>97102</v>
      </c>
      <c r="AR16" s="279">
        <v>-14.7</v>
      </c>
    </row>
    <row r="17" spans="1:46" ht="13.2" x14ac:dyDescent="0.2">
      <c r="A17" s="259"/>
    </row>
    <row r="18" spans="1:46" ht="13.2" x14ac:dyDescent="0.2">
      <c r="A18" s="259"/>
      <c r="AQ18" s="280"/>
      <c r="AR18" s="280"/>
    </row>
    <row r="19" spans="1:46" ht="13.2" x14ac:dyDescent="0.2">
      <c r="A19" s="259"/>
      <c r="AK19" s="255" t="s">
        <v>522</v>
      </c>
    </row>
    <row r="20" spans="1:46" ht="13.2" x14ac:dyDescent="0.2">
      <c r="A20" s="259"/>
      <c r="AK20" s="281"/>
      <c r="AL20" s="282"/>
      <c r="AM20" s="282"/>
      <c r="AN20" s="283"/>
      <c r="AO20" s="284" t="s">
        <v>523</v>
      </c>
      <c r="AP20" s="285" t="s">
        <v>524</v>
      </c>
      <c r="AQ20" s="286" t="s">
        <v>525</v>
      </c>
      <c r="AR20" s="287"/>
    </row>
    <row r="21" spans="1:46" s="260" customFormat="1" ht="13.2" x14ac:dyDescent="0.2">
      <c r="A21" s="288"/>
      <c r="AK21" s="1109" t="s">
        <v>526</v>
      </c>
      <c r="AL21" s="1110"/>
      <c r="AM21" s="1110"/>
      <c r="AN21" s="1111"/>
      <c r="AO21" s="289">
        <v>6.62</v>
      </c>
      <c r="AP21" s="290">
        <v>8.91</v>
      </c>
      <c r="AQ21" s="291">
        <v>-2.29</v>
      </c>
      <c r="AS21" s="292"/>
      <c r="AT21" s="288"/>
    </row>
    <row r="22" spans="1:46" s="260" customFormat="1" ht="13.2" x14ac:dyDescent="0.2">
      <c r="A22" s="288"/>
      <c r="AK22" s="1109" t="s">
        <v>527</v>
      </c>
      <c r="AL22" s="1110"/>
      <c r="AM22" s="1110"/>
      <c r="AN22" s="1111"/>
      <c r="AO22" s="293">
        <v>99</v>
      </c>
      <c r="AP22" s="294">
        <v>97.5</v>
      </c>
      <c r="AQ22" s="295">
        <v>1.5</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530</v>
      </c>
      <c r="AL29" s="260"/>
      <c r="AM29" s="260"/>
      <c r="AN29" s="260"/>
      <c r="AS29" s="302"/>
    </row>
    <row r="30" spans="1:46" ht="13.5" customHeight="1" x14ac:dyDescent="0.2">
      <c r="A30" s="259"/>
      <c r="AK30" s="262"/>
      <c r="AL30" s="263"/>
      <c r="AM30" s="263"/>
      <c r="AN30" s="264"/>
      <c r="AO30" s="1101" t="s">
        <v>509</v>
      </c>
      <c r="AP30" s="265"/>
      <c r="AQ30" s="266" t="s">
        <v>510</v>
      </c>
      <c r="AR30" s="267"/>
    </row>
    <row r="31" spans="1:46" ht="13.2" x14ac:dyDescent="0.2">
      <c r="A31" s="259"/>
      <c r="AK31" s="268"/>
      <c r="AL31" s="269"/>
      <c r="AM31" s="269"/>
      <c r="AN31" s="270"/>
      <c r="AO31" s="1102"/>
      <c r="AP31" s="271" t="s">
        <v>511</v>
      </c>
      <c r="AQ31" s="272" t="s">
        <v>512</v>
      </c>
      <c r="AR31" s="273" t="s">
        <v>513</v>
      </c>
    </row>
    <row r="32" spans="1:46" ht="27" customHeight="1" x14ac:dyDescent="0.2">
      <c r="A32" s="259"/>
      <c r="AK32" s="1117" t="s">
        <v>531</v>
      </c>
      <c r="AL32" s="1118"/>
      <c r="AM32" s="1118"/>
      <c r="AN32" s="1119"/>
      <c r="AO32" s="303">
        <v>3070469</v>
      </c>
      <c r="AP32" s="303">
        <v>64364</v>
      </c>
      <c r="AQ32" s="304">
        <v>55264</v>
      </c>
      <c r="AR32" s="305">
        <v>16.5</v>
      </c>
    </row>
    <row r="33" spans="1:46" ht="13.5" customHeight="1" x14ac:dyDescent="0.2">
      <c r="A33" s="259"/>
      <c r="AK33" s="1117" t="s">
        <v>532</v>
      </c>
      <c r="AL33" s="1118"/>
      <c r="AM33" s="1118"/>
      <c r="AN33" s="1119"/>
      <c r="AO33" s="303" t="s">
        <v>517</v>
      </c>
      <c r="AP33" s="303" t="s">
        <v>517</v>
      </c>
      <c r="AQ33" s="304" t="s">
        <v>517</v>
      </c>
      <c r="AR33" s="305" t="s">
        <v>517</v>
      </c>
    </row>
    <row r="34" spans="1:46" ht="27" customHeight="1" x14ac:dyDescent="0.2">
      <c r="A34" s="259"/>
      <c r="AK34" s="1117" t="s">
        <v>533</v>
      </c>
      <c r="AL34" s="1118"/>
      <c r="AM34" s="1118"/>
      <c r="AN34" s="1119"/>
      <c r="AO34" s="303" t="s">
        <v>517</v>
      </c>
      <c r="AP34" s="303" t="s">
        <v>517</v>
      </c>
      <c r="AQ34" s="304">
        <v>19</v>
      </c>
      <c r="AR34" s="305" t="s">
        <v>517</v>
      </c>
    </row>
    <row r="35" spans="1:46" ht="27" customHeight="1" x14ac:dyDescent="0.2">
      <c r="A35" s="259"/>
      <c r="AK35" s="1117" t="s">
        <v>534</v>
      </c>
      <c r="AL35" s="1118"/>
      <c r="AM35" s="1118"/>
      <c r="AN35" s="1119"/>
      <c r="AO35" s="303">
        <v>533752</v>
      </c>
      <c r="AP35" s="303">
        <v>11189</v>
      </c>
      <c r="AQ35" s="304">
        <v>18522</v>
      </c>
      <c r="AR35" s="305">
        <v>-39.6</v>
      </c>
    </row>
    <row r="36" spans="1:46" ht="27" customHeight="1" x14ac:dyDescent="0.2">
      <c r="A36" s="259"/>
      <c r="AK36" s="1117" t="s">
        <v>535</v>
      </c>
      <c r="AL36" s="1118"/>
      <c r="AM36" s="1118"/>
      <c r="AN36" s="1119"/>
      <c r="AO36" s="303">
        <v>191183</v>
      </c>
      <c r="AP36" s="303">
        <v>4008</v>
      </c>
      <c r="AQ36" s="304">
        <v>2744</v>
      </c>
      <c r="AR36" s="305">
        <v>46.1</v>
      </c>
    </row>
    <row r="37" spans="1:46" ht="13.5" customHeight="1" x14ac:dyDescent="0.2">
      <c r="A37" s="259"/>
      <c r="AK37" s="1117" t="s">
        <v>536</v>
      </c>
      <c r="AL37" s="1118"/>
      <c r="AM37" s="1118"/>
      <c r="AN37" s="1119"/>
      <c r="AO37" s="303">
        <v>401</v>
      </c>
      <c r="AP37" s="303">
        <v>8</v>
      </c>
      <c r="AQ37" s="304">
        <v>519</v>
      </c>
      <c r="AR37" s="305">
        <v>-98.5</v>
      </c>
    </row>
    <row r="38" spans="1:46" ht="27" customHeight="1" x14ac:dyDescent="0.2">
      <c r="A38" s="259"/>
      <c r="AK38" s="1120" t="s">
        <v>537</v>
      </c>
      <c r="AL38" s="1121"/>
      <c r="AM38" s="1121"/>
      <c r="AN38" s="1122"/>
      <c r="AO38" s="306" t="s">
        <v>517</v>
      </c>
      <c r="AP38" s="306" t="s">
        <v>517</v>
      </c>
      <c r="AQ38" s="307">
        <v>4</v>
      </c>
      <c r="AR38" s="295" t="s">
        <v>517</v>
      </c>
      <c r="AS38" s="302"/>
    </row>
    <row r="39" spans="1:46" ht="13.2" x14ac:dyDescent="0.2">
      <c r="A39" s="259"/>
      <c r="AK39" s="1120" t="s">
        <v>538</v>
      </c>
      <c r="AL39" s="1121"/>
      <c r="AM39" s="1121"/>
      <c r="AN39" s="1122"/>
      <c r="AO39" s="303">
        <v>-155103</v>
      </c>
      <c r="AP39" s="303">
        <v>-3251</v>
      </c>
      <c r="AQ39" s="304">
        <v>-3996</v>
      </c>
      <c r="AR39" s="305">
        <v>-18.600000000000001</v>
      </c>
      <c r="AS39" s="302"/>
    </row>
    <row r="40" spans="1:46" ht="27" customHeight="1" x14ac:dyDescent="0.2">
      <c r="A40" s="259"/>
      <c r="AK40" s="1117" t="s">
        <v>539</v>
      </c>
      <c r="AL40" s="1118"/>
      <c r="AM40" s="1118"/>
      <c r="AN40" s="1119"/>
      <c r="AO40" s="303">
        <v>-2461920</v>
      </c>
      <c r="AP40" s="303">
        <v>-51607</v>
      </c>
      <c r="AQ40" s="304">
        <v>-50182</v>
      </c>
      <c r="AR40" s="305">
        <v>2.8</v>
      </c>
      <c r="AS40" s="302"/>
    </row>
    <row r="41" spans="1:46" ht="13.2" x14ac:dyDescent="0.2">
      <c r="A41" s="259"/>
      <c r="AK41" s="1123" t="s">
        <v>295</v>
      </c>
      <c r="AL41" s="1124"/>
      <c r="AM41" s="1124"/>
      <c r="AN41" s="1125"/>
      <c r="AO41" s="303">
        <v>1178782</v>
      </c>
      <c r="AP41" s="303">
        <v>24710</v>
      </c>
      <c r="AQ41" s="304">
        <v>22892</v>
      </c>
      <c r="AR41" s="305">
        <v>7.9</v>
      </c>
      <c r="AS41" s="302"/>
    </row>
    <row r="42" spans="1:46" ht="13.2" x14ac:dyDescent="0.2">
      <c r="A42" s="259"/>
      <c r="AK42" s="308" t="s">
        <v>540</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541</v>
      </c>
    </row>
    <row r="48" spans="1:46" ht="13.2" x14ac:dyDescent="0.2">
      <c r="A48" s="259"/>
      <c r="AK48" s="313" t="s">
        <v>542</v>
      </c>
      <c r="AL48" s="313"/>
      <c r="AM48" s="313"/>
      <c r="AN48" s="313"/>
      <c r="AO48" s="313"/>
      <c r="AP48" s="313"/>
      <c r="AQ48" s="314"/>
      <c r="AR48" s="313"/>
    </row>
    <row r="49" spans="1:44" ht="13.5" customHeight="1" x14ac:dyDescent="0.2">
      <c r="A49" s="259"/>
      <c r="AK49" s="315"/>
      <c r="AL49" s="316"/>
      <c r="AM49" s="1112" t="s">
        <v>509</v>
      </c>
      <c r="AN49" s="1114" t="s">
        <v>543</v>
      </c>
      <c r="AO49" s="1115"/>
      <c r="AP49" s="1115"/>
      <c r="AQ49" s="1115"/>
      <c r="AR49" s="1116"/>
    </row>
    <row r="50" spans="1:44" ht="13.2" x14ac:dyDescent="0.2">
      <c r="A50" s="259"/>
      <c r="AK50" s="317"/>
      <c r="AL50" s="318"/>
      <c r="AM50" s="1113"/>
      <c r="AN50" s="319" t="s">
        <v>544</v>
      </c>
      <c r="AO50" s="320" t="s">
        <v>545</v>
      </c>
      <c r="AP50" s="321" t="s">
        <v>546</v>
      </c>
      <c r="AQ50" s="322" t="s">
        <v>547</v>
      </c>
      <c r="AR50" s="323" t="s">
        <v>548</v>
      </c>
    </row>
    <row r="51" spans="1:44" ht="13.2" x14ac:dyDescent="0.2">
      <c r="A51" s="259"/>
      <c r="AK51" s="315" t="s">
        <v>549</v>
      </c>
      <c r="AL51" s="316"/>
      <c r="AM51" s="324">
        <v>3650073</v>
      </c>
      <c r="AN51" s="325">
        <v>74311</v>
      </c>
      <c r="AO51" s="326">
        <v>-44.8</v>
      </c>
      <c r="AP51" s="327">
        <v>69729</v>
      </c>
      <c r="AQ51" s="328">
        <v>1.8</v>
      </c>
      <c r="AR51" s="329">
        <v>-46.6</v>
      </c>
    </row>
    <row r="52" spans="1:44" ht="13.2" x14ac:dyDescent="0.2">
      <c r="A52" s="259"/>
      <c r="AK52" s="330"/>
      <c r="AL52" s="331" t="s">
        <v>550</v>
      </c>
      <c r="AM52" s="332">
        <v>1698896</v>
      </c>
      <c r="AN52" s="333">
        <v>34587</v>
      </c>
      <c r="AO52" s="334">
        <v>-61.6</v>
      </c>
      <c r="AP52" s="335">
        <v>38908</v>
      </c>
      <c r="AQ52" s="336">
        <v>14</v>
      </c>
      <c r="AR52" s="337">
        <v>-75.599999999999994</v>
      </c>
    </row>
    <row r="53" spans="1:44" ht="13.2" x14ac:dyDescent="0.2">
      <c r="A53" s="259"/>
      <c r="AK53" s="315" t="s">
        <v>551</v>
      </c>
      <c r="AL53" s="316"/>
      <c r="AM53" s="324">
        <v>2741129</v>
      </c>
      <c r="AN53" s="325">
        <v>56109</v>
      </c>
      <c r="AO53" s="326">
        <v>-24.5</v>
      </c>
      <c r="AP53" s="327">
        <v>74581</v>
      </c>
      <c r="AQ53" s="328">
        <v>7</v>
      </c>
      <c r="AR53" s="329">
        <v>-31.5</v>
      </c>
    </row>
    <row r="54" spans="1:44" ht="13.2" x14ac:dyDescent="0.2">
      <c r="A54" s="259"/>
      <c r="AK54" s="330"/>
      <c r="AL54" s="331" t="s">
        <v>550</v>
      </c>
      <c r="AM54" s="332">
        <v>924202</v>
      </c>
      <c r="AN54" s="333">
        <v>18918</v>
      </c>
      <c r="AO54" s="334">
        <v>-45.3</v>
      </c>
      <c r="AP54" s="335">
        <v>41563</v>
      </c>
      <c r="AQ54" s="336">
        <v>6.8</v>
      </c>
      <c r="AR54" s="337">
        <v>-52.1</v>
      </c>
    </row>
    <row r="55" spans="1:44" ht="13.2" x14ac:dyDescent="0.2">
      <c r="A55" s="259"/>
      <c r="AK55" s="315" t="s">
        <v>552</v>
      </c>
      <c r="AL55" s="316"/>
      <c r="AM55" s="324">
        <v>3479235</v>
      </c>
      <c r="AN55" s="325">
        <v>71535</v>
      </c>
      <c r="AO55" s="326">
        <v>27.5</v>
      </c>
      <c r="AP55" s="327">
        <v>76347</v>
      </c>
      <c r="AQ55" s="328">
        <v>2.4</v>
      </c>
      <c r="AR55" s="329">
        <v>25.1</v>
      </c>
    </row>
    <row r="56" spans="1:44" ht="13.2" x14ac:dyDescent="0.2">
      <c r="A56" s="259"/>
      <c r="AK56" s="330"/>
      <c r="AL56" s="331" t="s">
        <v>550</v>
      </c>
      <c r="AM56" s="332">
        <v>1165482</v>
      </c>
      <c r="AN56" s="333">
        <v>23963</v>
      </c>
      <c r="AO56" s="334">
        <v>26.7</v>
      </c>
      <c r="AP56" s="335">
        <v>41762</v>
      </c>
      <c r="AQ56" s="336">
        <v>0.5</v>
      </c>
      <c r="AR56" s="337">
        <v>26.2</v>
      </c>
    </row>
    <row r="57" spans="1:44" ht="13.2" x14ac:dyDescent="0.2">
      <c r="A57" s="259"/>
      <c r="AK57" s="315" t="s">
        <v>553</v>
      </c>
      <c r="AL57" s="316"/>
      <c r="AM57" s="324">
        <v>5493027</v>
      </c>
      <c r="AN57" s="325">
        <v>114079</v>
      </c>
      <c r="AO57" s="326">
        <v>59.5</v>
      </c>
      <c r="AP57" s="327">
        <v>69604</v>
      </c>
      <c r="AQ57" s="328">
        <v>-8.8000000000000007</v>
      </c>
      <c r="AR57" s="329">
        <v>68.3</v>
      </c>
    </row>
    <row r="58" spans="1:44" ht="13.2" x14ac:dyDescent="0.2">
      <c r="A58" s="259"/>
      <c r="AK58" s="330"/>
      <c r="AL58" s="331" t="s">
        <v>550</v>
      </c>
      <c r="AM58" s="332">
        <v>3394524</v>
      </c>
      <c r="AN58" s="333">
        <v>70497</v>
      </c>
      <c r="AO58" s="334">
        <v>194.2</v>
      </c>
      <c r="AP58" s="335">
        <v>36247</v>
      </c>
      <c r="AQ58" s="336">
        <v>-13.2</v>
      </c>
      <c r="AR58" s="337">
        <v>207.4</v>
      </c>
    </row>
    <row r="59" spans="1:44" ht="13.2" x14ac:dyDescent="0.2">
      <c r="A59" s="259"/>
      <c r="AK59" s="315" t="s">
        <v>554</v>
      </c>
      <c r="AL59" s="316"/>
      <c r="AM59" s="324">
        <v>5054450</v>
      </c>
      <c r="AN59" s="325">
        <v>105952</v>
      </c>
      <c r="AO59" s="326">
        <v>-7.1</v>
      </c>
      <c r="AP59" s="327">
        <v>68410</v>
      </c>
      <c r="AQ59" s="328">
        <v>-1.7</v>
      </c>
      <c r="AR59" s="329">
        <v>-5.4</v>
      </c>
    </row>
    <row r="60" spans="1:44" ht="13.2" x14ac:dyDescent="0.2">
      <c r="A60" s="259"/>
      <c r="AK60" s="330"/>
      <c r="AL60" s="331" t="s">
        <v>550</v>
      </c>
      <c r="AM60" s="332">
        <v>1637267</v>
      </c>
      <c r="AN60" s="333">
        <v>34321</v>
      </c>
      <c r="AO60" s="334">
        <v>-51.3</v>
      </c>
      <c r="AP60" s="335">
        <v>35086</v>
      </c>
      <c r="AQ60" s="336">
        <v>-3.2</v>
      </c>
      <c r="AR60" s="337">
        <v>-48.1</v>
      </c>
    </row>
    <row r="61" spans="1:44" ht="13.2" x14ac:dyDescent="0.2">
      <c r="A61" s="259"/>
      <c r="AK61" s="315" t="s">
        <v>555</v>
      </c>
      <c r="AL61" s="338"/>
      <c r="AM61" s="324">
        <v>4083583</v>
      </c>
      <c r="AN61" s="325">
        <v>84397</v>
      </c>
      <c r="AO61" s="326">
        <v>2.1</v>
      </c>
      <c r="AP61" s="327">
        <v>71734</v>
      </c>
      <c r="AQ61" s="339">
        <v>0.1</v>
      </c>
      <c r="AR61" s="329">
        <v>2</v>
      </c>
    </row>
    <row r="62" spans="1:44" ht="13.2" x14ac:dyDescent="0.2">
      <c r="A62" s="259"/>
      <c r="AK62" s="330"/>
      <c r="AL62" s="331" t="s">
        <v>550</v>
      </c>
      <c r="AM62" s="332">
        <v>1764074</v>
      </c>
      <c r="AN62" s="333">
        <v>36457</v>
      </c>
      <c r="AO62" s="334">
        <v>12.5</v>
      </c>
      <c r="AP62" s="335">
        <v>38713</v>
      </c>
      <c r="AQ62" s="336">
        <v>1</v>
      </c>
      <c r="AR62" s="337">
        <v>11.5</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317LOG+gd+/7u3YVAufXz6Ry62G3lizbknpmXZU8+PI8kf9yPu2fPITDGNSC80gNeFsr5QtxAp7e4doa1V49kA==" saltValue="Lb83NL906QecabjP4thH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557</v>
      </c>
    </row>
    <row r="121" spans="125:125" ht="13.5" hidden="1" customHeight="1" x14ac:dyDescent="0.2">
      <c r="DU121" s="253"/>
    </row>
  </sheetData>
  <sheetProtection algorithmName="SHA-512" hashValue="LOrfY/GWwmXM+wlCzZEMdg0QOD0SAX/Uu4+NkdzFKhb05cUPlYzcHFsQ8QckWcqTtG02AEETmgVEfX9ngJA6kg==" saltValue="j1IXDg5tt7v8a+m+luRO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558</v>
      </c>
    </row>
  </sheetData>
  <sheetProtection algorithmName="SHA-512" hashValue="SzuVwyWnE7HxGSSOTQevPbEE5n/DwG0+5Dsvi/Hn902olTfv5LDhCHmbd9MqIwU6u5XLMWPqUvVLa3S06ke8Dw==" saltValue="SNRV09mT3NEsp4RMVjYk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80" workbookViewId="0">
      <selection activeCell="P41" sqref="P4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26" t="s">
        <v>3</v>
      </c>
      <c r="D47" s="1126"/>
      <c r="E47" s="1127"/>
      <c r="F47" s="11">
        <v>20.5</v>
      </c>
      <c r="G47" s="12">
        <v>20.37</v>
      </c>
      <c r="H47" s="12">
        <v>21.17</v>
      </c>
      <c r="I47" s="12">
        <v>17.940000000000001</v>
      </c>
      <c r="J47" s="13">
        <v>20.72</v>
      </c>
    </row>
    <row r="48" spans="2:10" ht="57.75" customHeight="1" x14ac:dyDescent="0.2">
      <c r="B48" s="14"/>
      <c r="C48" s="1128" t="s">
        <v>4</v>
      </c>
      <c r="D48" s="1128"/>
      <c r="E48" s="1129"/>
      <c r="F48" s="15">
        <v>6.26</v>
      </c>
      <c r="G48" s="16">
        <v>6.49</v>
      </c>
      <c r="H48" s="16">
        <v>3.1</v>
      </c>
      <c r="I48" s="16">
        <v>11.41</v>
      </c>
      <c r="J48" s="17">
        <v>10.17</v>
      </c>
    </row>
    <row r="49" spans="2:10" ht="57.75" customHeight="1" thickBot="1" x14ac:dyDescent="0.25">
      <c r="B49" s="18"/>
      <c r="C49" s="1130" t="s">
        <v>5</v>
      </c>
      <c r="D49" s="1130"/>
      <c r="E49" s="1131"/>
      <c r="F49" s="19">
        <v>4.78</v>
      </c>
      <c r="G49" s="20">
        <v>0.51</v>
      </c>
      <c r="H49" s="20" t="s">
        <v>564</v>
      </c>
      <c r="I49" s="20">
        <v>6.1</v>
      </c>
      <c r="J49" s="21">
        <v>1.01</v>
      </c>
    </row>
    <row r="50" spans="2:10" ht="13.2" x14ac:dyDescent="0.2"/>
  </sheetData>
  <sheetProtection algorithmName="SHA-512" hashValue="ORKDWJfDNpio7cZ/APp9vJ7SyA/gWokabUMyJHEJdoU+HLF93eAYWTYmz1rWQ+t4voAWgyfGeBNHRZTej5GQSg==" saltValue="+SUO92Y7qToVhTWOz3Ns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船岡　美里（市町支援課）</cp:lastModifiedBy>
  <cp:lastPrinted>2024-03-14T01:45:47Z</cp:lastPrinted>
  <dcterms:created xsi:type="dcterms:W3CDTF">2024-02-05T03:29:57Z</dcterms:created>
  <dcterms:modified xsi:type="dcterms:W3CDTF">2024-03-21T00:50:34Z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