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Default Extension="wmf" ContentType="image/x-wmf"/>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18C6E614" Type="http://schemas.openxmlformats.org/officeDocument/2006/relationships/custom-properties" /><Relationship Target="xl/workbook.xml" Id="rId1" Type="http://schemas.openxmlformats.org/officeDocument/2006/relationships/officeDocument" /><Relationship Target="docProps/core.xml" Id="rId3" Type="http://schemas.openxmlformats.org/package/2006/relationships/metadata/core-properties" /><Relationship Target="docProps/thumbnail.wmf" Id="rId2" Type="http://schemas.openxmlformats.org/package/2006/relationships/metadata/thumbnail" /><Relationship Target="docProps/app.xml" Id="rId4"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0\31_企画課\Ｒ０５年度（２０２３年）　企画財政課\70　財政係\770100　決算共通\79□ R060306《0312〆》_財政状況資料集等の作成（R4決算)\04_□　0315_修正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<sst xmlns="http://schemas.openxmlformats.org/spreadsheetml/2006/main" count="1019" uniqueCount="587">
  <si>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</si>
  <si>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</si>
  <si>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</si>
  <si>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</si>
  <si>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</si>
  <si>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</si>
  <si>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</si>
  <si>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</si>
  <si>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</si>
  <si>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</si>
  <si>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</si>
  <si>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</si>
  <si>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</si>
  <si>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</si>
  <si>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</si>
  <si>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</si>
  <si>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</si>
  <si>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</si>
  <si>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</si>
  <si>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</si>
  <si>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</si>
  <si>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</si>
  <si>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</si>
  <si>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</si>
  <si>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</si>
  <si>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</si>
  <si>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</si>
  <si>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</si>
  <si>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</si>
  <si>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</si>
  <si>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</si>
  <si>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</si>
  <si>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</si>
  <si>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</si>
  <si>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</si>
  <si>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</si>
  <si>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</si>
  <si>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</si>
  <si>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</si>
  <si>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</si>
  <si>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</si>
  <si>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</si>
  <si>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</si>
  <si>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</si>
  <si>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</si>
  <si>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</si>
  <si>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</si>
  <si>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</si>
  <si>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</si>
  <si>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</si>
  <si>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</si>
  <si>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</si>
  <si>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</si>
  <si>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</si>
  <si>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</si>
  <si>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</si>
  <si>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</si>
  <si>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</si>
  <si>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</si>
  <si>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</si>
  <si>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</si>
  <si>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</si>
  <si>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</si>
  <si>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</si>
  <si>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</si>
  <si>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</si>
  <si>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</si>
  <si>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</si>
  <si>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</si>
  <si>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</si>
  <si>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</si>
  <si>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</si>
  <si>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</si>
  <si>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</si>
  <si>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</si>
  <si>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</si>
  <si>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</si>
  <si>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</si>
  <si>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</si>
  <si>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</si>
  <si>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</si>
  <si>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</si>
  <si>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</si>
  <si>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</si>
  <si>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</si>
  <si>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</si>
  <si>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</si>
  <si>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</si>
  <si>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</si>
  <si>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</si>
  <si>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</si>
  <si>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</si>
  <si>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</si>
  <si>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</si>
  <si>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</si>
  <si>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</si>
  <si>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</si>
  <si>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</si>
  <si>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</si>
  <si>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</si>
  <si>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</si>
  <si>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</si>
  <si>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</si>
  <si>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</si>
  <si>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</si>
  <si>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</si>
  <si>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</si>
  <si>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</si>
  <si>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</si>
  <si>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</si>
  <si>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</si>
  <si>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</si>
  <si>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</si>
  <si>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</si>
  <si>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</si>
  <si>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</si>
  <si>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</si>
  <si>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</si>
  <si>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</si>
  <si>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</si>
  <si>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</si>
  <si>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</si>
  <si>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</si>
  <si>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</si>
  <si>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</si>
  <si>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</si>
  <si>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</si>
  <si>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</si>
  <si>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</si>
  <si>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</si>
  <si>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</si>
  <si>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</si>
  <si>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</si>
  <si>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</si>
  <si>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</si>
  <si>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</si>
  <si>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</si>
  <si>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</si>
  <si>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</si>
  <si>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</si>
  <si>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</si>
  <si>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</si>
  <si>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</si>
  <si>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</si>
  <si>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</si>
  <si>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</si>
  <si>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</si>
  <si>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</si>
  <si>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</si>
  <si>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</si>
  <si>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</si>
  <si>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</si>
  <si>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</si>
  <si>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</si>
  <si>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</si>
  <si>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</si>
  <si>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</si>
  <si>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</si>
  <si>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</si>
  <si>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</si>
  <si>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</si>
  <si>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</si>
  <si>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</si>
  <si>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</si>
  <si>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</si>
  <si>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</si>
  <si>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</si>
  <si>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</si>
  <si>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</si>
  <si>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</si>
  <si>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</si>
  <si>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</si>
  <si>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</si>
  <si>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</si>
  <si>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</si>
  <si>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</si>
  <si>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</si>
  <si>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</si>
  <si>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</si>
  <si>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</si>
  <si>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</si>
  <si>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</si>
  <si>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</si>
  <si>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</si>
  <si>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</si>
  <si>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</si>
  <si>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</si>
  <si>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</si>
  <si>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</si>
  <si>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</si>
  <si>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</si>
  <si>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</si>
  <si>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</si>
  <si>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</si>
  <si>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</si>
  <si>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</si>
  <si>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</si>
  <si>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</si>
  <si>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</si>
  <si>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</si>
  <si>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</si>
  <si>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</si>
  <si>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</si>
  <si>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</si>
  <si>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</si>
  <si>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</si>
  <si>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</si>
  <si>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</si>
  <si>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</si>
  <si>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</si>
  <si>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</si>
  <si>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</si>
  <si>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</si>
  <si>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</si>
  <si>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</si>
  <si>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</si>
  <si>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</si>
  <si>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</si>
  <si>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</si>
  <si>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</si>
  <si>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</si>
  <si>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</si>
  <si>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</si>
  <si>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</si>
  <si>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</si>
  <si>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</si>
  <si>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</si>
  <si>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</si>
  <si>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</si>
  <si>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</si>
  <si>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</si>
  <si>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</si>
  <si>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</si>
  <si>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</si>
  <si>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</si>
  <si>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</si>
  <si>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</si>
  <si>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</si>
  <si>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</si>
  <si>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</si>
  <si>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</si>
  <si>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</si>
  <si>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</si>
  <si>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</si>
  <si>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</si>
  <si>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</si>
  <si>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</si>
  <si>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</si>
  <si>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</si>
  <si>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</si>
  <si>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</si>
  <si>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</si>
  <si>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</si>
  <si>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</si>
  <si>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</si>
  <si>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</si>
  <si>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</si>
  <si>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</si>
  <si>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</si>
  <si>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</si>
  <si>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</si>
  <si>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</si>
  <si>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</si>
  <si>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</si>
  <si>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</si>
  <si>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</si>
  <si>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</si>
  <si>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</si>
  <si>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</si>
  <si>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</si>
  <si>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</si>
  <si>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</si>
  <si>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</si>
  <si>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</si>
  <si>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</si>
  <si>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</si>
  <si>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</si>
  <si>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</si>
  <si>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</si>
  <si>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</si>
  <si>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</si>
  <si>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</si>
  <si>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</si>
  <si>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</si>
  <si>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</si>
  <si>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</si>
  <si>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</si>
  <si>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</si>
  <si>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</si>
  <si>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</si>
  <si>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</si>
  <si>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</si>
  <si>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</si>
  <si>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</si>
  <si>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</si>
  <si>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</si>
  <si>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</si>
  <si>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</si>
  <si>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</si>
  <si>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</si>
  <si>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</si>
  <si>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</si>
  <si>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</si>
  <si>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</si>
  <si>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</si>
  <si>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</si>
  <si>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</si>
  <si>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</si>
  <si>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</si>
  <si>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</si>
  <si>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</si>
  <si>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</si>
  <si>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</si>
  <si>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</si>
  <si>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</si>
  <si>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</si>
  <si>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</si>
  <si>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</si>
  <si>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</si>
  <si>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</si>
  <si>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</si>
  <si>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</si>
  <si>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</si>
  <si>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</si>
  <si>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</si>
  <si>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</si>
  <si>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</si>
  <si>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</si>
  <si>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</si>
  <si>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</si>
  <si>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</si>
  <si>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</si>
  <si>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</si>
  <si>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</si>
  <si>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</si>
  <si>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</si>
  <si>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</si>
  <si>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</si>
  <si>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</si>
  <si>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</si>
  <si>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</si>
  <si>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</si>
  <si>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</si>
  <si>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</si>
  <si>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</si>
  <si>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</si>
  <si>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</si>
  <si>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</si>
  <si>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</si>
  <si>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</si>
  <si>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</si>
  <si>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</si>
  <si>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</si>
  <si>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</si>
  <si>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</si>
  <si>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</si>
  <si>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</si>
  <si>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</si>
  <si>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</si>
  <si>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</si>
  <si>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</si>
  <si>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</si>
  <si>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</si>
  <si>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</si>
  <si>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</si>
  <si>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</si>
  <si>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</si>
  <si>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</si>
  <si>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</si>
  <si>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</si>
  <si>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</si>
  <si>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</si>
  <si>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</si>
  <si>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</si>
  <si>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</si>
  <si>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</si>
  <si>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</si>
  <si>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</si>
  <si>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</si>
  <si>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</si>
  <si>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</si>
  <si>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</si>
  <si>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</si>
  <si>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</si>
  <si>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</si>
  <si>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</si>
  <si>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</si>
  <si>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</si>
  <si>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</si>
  <si>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</si>
  <si>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</si>
  <si>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</si>
  <si>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</si>
  <si>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</si>
  <si>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</si>
  <si>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</si>
  <si>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</si>
  <si>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</si>
  <si>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</si>
  <si>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</si>
  <si>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</si>
  <si>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</si>
  <si>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</si>
  <si>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</si>
  <si>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</si>
  <si>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</si>
  <si>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</si>
  <si>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</si>
  <si>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</si>
  <si>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</si>
  <si>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</si>
  <si>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</si>
  <si>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</si>
  <si>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</si>
  <si>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</si>
  <si>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</si>
  <si>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</si>
  <si>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</si>
  <si>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</si>
  <si>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</si>
  <si>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</si>
  <si>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</si>
  <si>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</si>
  <si>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</si>
  <si>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</si>
  <si>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</si>
  <si>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</si>
  <si>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</si>
  <si>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</si>
  <si>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</si>
  <si>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</si>
  <si>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</si>
  <si>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</si>
  <si>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</si>
  <si>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</si>
  <si>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</si>
  <si>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</si>
  <si>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</si>
  <si>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</si>
  <si>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</si>
  <si>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</si>
  <si>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</si>
  <si>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</si>
  <si>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</si>
  <si>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</si>
  <si>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</si>
  <si>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</si>
  <si>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</si>
  <si>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</si>
  <si>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</si>
  <si>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</si>
  <si>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</si>
  <si>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</si>
  <si>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</si>
  <si>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</si>
  <si>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</si>
  <si>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</si>
  <si>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</si>
  <si>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</si>
  <si>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</si>
  <si>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</si>
  <si>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</si>
  <si>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</si>
  <si>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</si>
  <si>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</si>
  <si>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</si>
  <si>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</si>
  <si>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</si>
  <si>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</si>
  <si>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</si>
  <si>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</si>
  <si>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</si>
  <si>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</si>
  <si>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</si>
  <si>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</si>
  <si>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</si>
  <si>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</si>
  <si>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</si>
  <si>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</si>
  <si>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</si>
  <si>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</si>
  <si>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</si>
  <si>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</si>
  <si>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</si>
  <si>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</si>
  <si>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</si>
  <si>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</si>
  <si>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</si>
  <si>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</si>
  <si>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</si>
  <si>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</si>
  <si>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</si>
  <si>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</si>
  <si>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</si>
  <si>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</si>
  <si>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</si>
  <si>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</si>
  <si>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</si>
  <si>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</si>
  <si>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</si>
  <si>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</si>
  <si>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</si>
  <si>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</si>
  <si>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</si>
  <si>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</si>
  <si>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</si>
  <si>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</si>
  <si>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</si>
  <si>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</si>
  <si>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</si>
  <si>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</si>
  <si>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</si>
  <si>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</si>
  <si>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</si>
  <si>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</si>
  <si>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</si>
  <si>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</si>
  <si>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</si>
  <si>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</si>
  <si>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</si>
  <si>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</si>
  <si>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</si>
  <si>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</si>
  <si>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</si>
  <si>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</si>
  <si>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</si>
  <si>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</si>
  <si>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</si>
  <si>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</si>
  <si>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</si>
  <si>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</si>
  <si>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</si>
  <si>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</si>
  <si>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</si>
  <si>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</si>
  <si>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</si>
  <si>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</si>
  <si>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</si>
  <si>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</si>
  <si>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</si>
  <si>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</si>
  <si>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</si>
  <si>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</si>
  <si>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</si>
  <si>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</si>
  <si>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</si>
  <si>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</si>
  <si>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</si>
  <si>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</si>
  <si>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</si>
  <si>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</si>
  <si>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</si>
  <si>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</si>
  <si>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</si>
  <si>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</si>
  <si>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</si>
  <si>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</si>
  <si>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</si>
  <si>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</si>
  <si>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4.64</t>
  </si>
  <si>
    <t>▲ 2.65</t>
  </si>
  <si>
    <t>水道事業会計</t>
  </si>
  <si>
    <t>一般会計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</si>
  <si>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</si>
  <si>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</si>
  <si>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</si>
  <si>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</si>
  <si>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</si>
  <si>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</si>
  <si>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</si>
  <si>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</si>
  <si>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</si>
  <si>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</si>
  <si>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</si>
  <si>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</si>
  <si>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</si>
  <si>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1">
      <t>キネ</t>
    </rPh>
    <rPh sb="1" eb="2">
      <t>フジ</t>
    </rPh>
    <rPh sb="2" eb="4">
      <t>チク</t>
    </rPh>
    <rPh sb="4" eb="6">
      <t>コウイキ</t>
    </rPh>
    <rPh sb="6" eb="9">
      <t>シチョウソン</t>
    </rPh>
    <rPh sb="9" eb="10">
      <t>ケン</t>
    </rPh>
    <rPh sb="10" eb="12">
      <t>クミアイ</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</si>
  <si>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</si>
  <si>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5">
      <t>シマチ</t>
    </rPh>
    <rPh sb="5" eb="7">
      <t>ソウゴウ</t>
    </rPh>
    <rPh sb="7" eb="9">
      <t>ジム</t>
    </rPh>
    <rPh sb="9" eb="11">
      <t>クミアイ</t>
    </rPh>
    <phoneticPr fontId="2"/>
  </si>
  <si>
    <t>佐賀県西部広域環境組合</t>
    <rPh sb="0" eb="3">
      <t>サガケン</t>
    </rPh>
    <rPh sb="3" eb="5">
      <t>セイブ</t>
    </rPh>
    <rPh sb="5" eb="7">
      <t>コウイキ</t>
    </rPh>
    <rPh sb="7" eb="9">
      <t>カンキョウ</t>
    </rPh>
    <rPh sb="9" eb="11">
      <t>クミアイ</t>
    </rPh>
    <phoneticPr fontId="2"/>
  </si>
  <si>
    <t>鹿島市土地開発公社</t>
    <rPh sb="0" eb="3">
      <t>カシマシ</t>
    </rPh>
    <rPh sb="3" eb="5">
      <t>トチ</t>
    </rPh>
    <rPh sb="5" eb="7">
      <t>カイハツ</t>
    </rPh>
    <rPh sb="7" eb="9">
      <t>コウシャ</t>
    </rPh>
    <phoneticPr fontId="2"/>
  </si>
  <si>
    <t>◯</t>
    <phoneticPr fontId="2"/>
  </si>
  <si>
    <t>ふるさと納税基金</t>
    <rPh sb="4" eb="8">
      <t>ノウゼイキキン</t>
    </rPh>
    <phoneticPr fontId="5"/>
  </si>
  <si>
    <t>公共施設建設基金</t>
    <rPh sb="0" eb="8">
      <t>コウキョウシセツケンセツキキン</t>
    </rPh>
    <phoneticPr fontId="2"/>
  </si>
  <si>
    <t>地域福祉基金</t>
    <rPh sb="0" eb="6">
      <t>チイキフクシキキン</t>
    </rPh>
    <phoneticPr fontId="2"/>
  </si>
  <si>
    <t>ふるさと人材育成支援基金</t>
    <rPh sb="4" eb="6">
      <t>ジンザイ</t>
    </rPh>
    <rPh sb="6" eb="8">
      <t>イクセイ</t>
    </rPh>
    <rPh sb="8" eb="10">
      <t>シエン</t>
    </rPh>
    <rPh sb="10" eb="12">
      <t>キキン</t>
    </rPh>
    <phoneticPr fontId="5"/>
  </si>
  <si>
    <t>ふるさと創生基金</t>
    <rPh sb="4" eb="6">
      <t>ソウセイ</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</si>
</sst>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C27E-4B48-B19E-B353F7EA02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73853</c:v>
                </c:pt>
                <c:pt idx="1">
                  <c:v>68689</c:v>
                </c:pt>
                <c:pt idx="2">
                  <c:v>62443</c:v>
                </c:pt>
                <c:pt idx="3">
                  <c:v>99607</c:v>
                </c:pt>
                <c:pt idx="4">
                  <c:v>85850</c:v>
                </c:pt>
              </c:numCache>
            </c:numRef>
          </c:val>
          <c:smooth val="0"/>
          <c:extLst>
            <c:ext xmlns:c16="http://schemas.microsoft.com/office/drawing/2014/chart" uri="{C3380CC4-5D6E-409C-BE32-E72D297353CC}">
              <c16:uniqueId val="{00000001-C27E-4B48-B19E-B353F7EA02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4.9400000000000004</c:v>
                </c:pt>
                <c:pt idx="1">
                  <c:v>3.69</c:v>
                </c:pt>
                <c:pt idx="2">
                  <c:v>3.47</c:v>
                </c:pt>
                <c:pt idx="3">
                  <c:v>4.03</c:v>
                </c:pt>
                <c:pt idx="4">
                  <c:v>6.16</c:v>
                </c:pt>
              </c:numCache>
            </c:numRef>
          </c:val>
          <c:extLst>
            <c:ext xmlns:c16="http://schemas.microsoft.com/office/drawing/2014/chart" uri="{C3380CC4-5D6E-409C-BE32-E72D297353CC}">
              <c16:uniqueId val="{00000000-5D29-4DC4-9CD5-30F4940752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18.59</c:v>
                </c:pt>
                <c:pt idx="1">
                  <c:v>15.21</c:v>
                </c:pt>
                <c:pt idx="2">
                  <c:v>12.45</c:v>
                </c:pt>
                <c:pt idx="3">
                  <c:v>14.17</c:v>
                </c:pt>
                <c:pt idx="4">
                  <c:v>15.03</c:v>
                </c:pt>
              </c:numCache>
            </c:numRef>
          </c:val>
          <c:extLst>
            <c:ext xmlns:c16="http://schemas.microsoft.com/office/drawing/2014/chart" uri="{C3380CC4-5D6E-409C-BE32-E72D297353CC}">
              <c16:uniqueId val="{00000001-5D29-4DC4-9CD5-30F4940752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0.13</c:v>
                </c:pt>
                <c:pt idx="1">
                  <c:v>-4.6399999999999997</c:v>
                </c:pt>
                <c:pt idx="2">
                  <c:v>-2.65</c:v>
                </c:pt>
                <c:pt idx="3">
                  <c:v>2.99</c:v>
                </c:pt>
                <c:pt idx="4">
                  <c:v>2.4500000000000002</c:v>
                </c:pt>
              </c:numCache>
            </c:numRef>
          </c:val>
          <c:smooth val="0"/>
          <c:extLst>
            <c:ext xmlns:c16="http://schemas.microsoft.com/office/drawing/2014/chart" uri="{C3380CC4-5D6E-409C-BE32-E72D297353CC}">
              <c16:uniqueId val="{00000002-5D29-4DC4-9CD5-30F4940752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0.96</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B550-4E68-BF6B-958CA6C96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50-4E68-BF6B-958CA6C969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550-4E68-BF6B-958CA6C969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550-4E68-BF6B-958CA6C9694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550-4E68-BF6B-958CA6C9694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0.03</c:v>
                </c:pt>
                <c:pt idx="8">
                  <c:v>#N/A</c:v>
                </c:pt>
                <c:pt idx="9">
                  <c:v>0.02</c:v>
                </c:pt>
              </c:numCache>
            </c:numRef>
          </c:val>
          <c:extLst>
            <c:ext xmlns:c16="http://schemas.microsoft.com/office/drawing/2014/chart" uri="{C3380CC4-5D6E-409C-BE32-E72D297353CC}">
              <c16:uniqueId val="{00000005-B550-4E68-BF6B-958CA6C9694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1.23</c:v>
                </c:pt>
                <c:pt idx="2">
                  <c:v>#N/A</c:v>
                </c:pt>
                <c:pt idx="3">
                  <c:v>0.3</c:v>
                </c:pt>
                <c:pt idx="4">
                  <c:v>#N/A</c:v>
                </c:pt>
                <c:pt idx="5">
                  <c:v>0.61</c:v>
                </c:pt>
                <c:pt idx="6">
                  <c:v>#N/A</c:v>
                </c:pt>
                <c:pt idx="7">
                  <c:v>2.06</c:v>
                </c:pt>
                <c:pt idx="8">
                  <c:v>#N/A</c:v>
                </c:pt>
                <c:pt idx="9">
                  <c:v>1.0900000000000001</c:v>
                </c:pt>
              </c:numCache>
            </c:numRef>
          </c:val>
          <c:extLst>
            <c:ext xmlns:c16="http://schemas.microsoft.com/office/drawing/2014/chart" uri="{C3380CC4-5D6E-409C-BE32-E72D297353CC}">
              <c16:uniqueId val="{00000006-B550-4E68-BF6B-958CA6C9694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2.29</c:v>
                </c:pt>
                <c:pt idx="6">
                  <c:v>#N/A</c:v>
                </c:pt>
                <c:pt idx="7">
                  <c:v>2.65</c:v>
                </c:pt>
                <c:pt idx="8">
                  <c:v>#N/A</c:v>
                </c:pt>
                <c:pt idx="9">
                  <c:v>3.66</c:v>
                </c:pt>
              </c:numCache>
            </c:numRef>
          </c:val>
          <c:extLst>
            <c:ext xmlns:c16="http://schemas.microsoft.com/office/drawing/2014/chart" uri="{C3380CC4-5D6E-409C-BE32-E72D297353CC}">
              <c16:uniqueId val="{00000007-B550-4E68-BF6B-958CA6C969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4.9400000000000004</c:v>
                </c:pt>
                <c:pt idx="2">
                  <c:v>#N/A</c:v>
                </c:pt>
                <c:pt idx="3">
                  <c:v>3.68</c:v>
                </c:pt>
                <c:pt idx="4">
                  <c:v>#N/A</c:v>
                </c:pt>
                <c:pt idx="5">
                  <c:v>3.46</c:v>
                </c:pt>
                <c:pt idx="6">
                  <c:v>#N/A</c:v>
                </c:pt>
                <c:pt idx="7">
                  <c:v>4.03</c:v>
                </c:pt>
                <c:pt idx="8">
                  <c:v>#N/A</c:v>
                </c:pt>
                <c:pt idx="9">
                  <c:v>6.16</c:v>
                </c:pt>
              </c:numCache>
            </c:numRef>
          </c:val>
          <c:extLst>
            <c:ext xmlns:c16="http://schemas.microsoft.com/office/drawing/2014/chart" uri="{C3380CC4-5D6E-409C-BE32-E72D297353CC}">
              <c16:uniqueId val="{00000008-B550-4E68-BF6B-958CA6C969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8.2100000000000009</c:v>
                </c:pt>
                <c:pt idx="2">
                  <c:v>#N/A</c:v>
                </c:pt>
                <c:pt idx="3">
                  <c:v>9.92</c:v>
                </c:pt>
                <c:pt idx="4">
                  <c:v>#N/A</c:v>
                </c:pt>
                <c:pt idx="5">
                  <c:v>11.15</c:v>
                </c:pt>
                <c:pt idx="6">
                  <c:v>#N/A</c:v>
                </c:pt>
                <c:pt idx="7">
                  <c:v>10.82</c:v>
                </c:pt>
                <c:pt idx="8">
                  <c:v>#N/A</c:v>
                </c:pt>
                <c:pt idx="9">
                  <c:v>11.83</c:v>
                </c:pt>
              </c:numCache>
            </c:numRef>
          </c:val>
          <c:extLst>
            <c:ext xmlns:c16="http://schemas.microsoft.com/office/drawing/2014/chart" uri="{C3380CC4-5D6E-409C-BE32-E72D297353CC}">
              <c16:uniqueId val="{00000009-B550-4E68-BF6B-958CA6C969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869</c:v>
                </c:pt>
                <c:pt idx="5">
                  <c:v>879</c:v>
                </c:pt>
                <c:pt idx="8">
                  <c:v>836</c:v>
                </c:pt>
                <c:pt idx="11">
                  <c:v>822</c:v>
                </c:pt>
                <c:pt idx="14">
                  <c:v>828</c:v>
                </c:pt>
              </c:numCache>
            </c:numRef>
          </c:val>
          <c:extLst>
            <c:ext xmlns:c16="http://schemas.microsoft.com/office/drawing/2014/chart" uri="{C3380CC4-5D6E-409C-BE32-E72D297353CC}">
              <c16:uniqueId val="{00000000-C40E-4303-B14A-3DC5AB0463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0E-4303-B14A-3DC5AB0463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0E-4303-B14A-3DC5AB0463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116</c:v>
                </c:pt>
                <c:pt idx="6">
                  <c:v>121</c:v>
                </c:pt>
                <c:pt idx="9">
                  <c:v>112</c:v>
                </c:pt>
                <c:pt idx="12">
                  <c:v>110</c:v>
                </c:pt>
              </c:numCache>
            </c:numRef>
          </c:val>
          <c:extLst>
            <c:ext xmlns:c16="http://schemas.microsoft.com/office/drawing/2014/chart" uri="{C3380CC4-5D6E-409C-BE32-E72D297353CC}">
              <c16:uniqueId val="{00000003-C40E-4303-B14A-3DC5AB0463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484</c:v>
                </c:pt>
                <c:pt idx="3">
                  <c:v>482</c:v>
                </c:pt>
                <c:pt idx="6">
                  <c:v>324</c:v>
                </c:pt>
                <c:pt idx="9">
                  <c:v>313</c:v>
                </c:pt>
                <c:pt idx="12">
                  <c:v>369</c:v>
                </c:pt>
              </c:numCache>
            </c:numRef>
          </c:val>
          <c:extLst>
            <c:ext xmlns:c16="http://schemas.microsoft.com/office/drawing/2014/chart" uri="{C3380CC4-5D6E-409C-BE32-E72D297353CC}">
              <c16:uniqueId val="{00000004-C40E-4303-B14A-3DC5AB0463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0E-4303-B14A-3DC5AB0463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0E-4303-B14A-3DC5AB0463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777</c:v>
                </c:pt>
                <c:pt idx="3">
                  <c:v>895</c:v>
                </c:pt>
                <c:pt idx="6">
                  <c:v>909</c:v>
                </c:pt>
                <c:pt idx="9">
                  <c:v>942</c:v>
                </c:pt>
                <c:pt idx="12">
                  <c:v>1005</c:v>
                </c:pt>
              </c:numCache>
            </c:numRef>
          </c:val>
          <c:extLst>
            <c:ext xmlns:c16="http://schemas.microsoft.com/office/drawing/2014/chart" uri="{C3380CC4-5D6E-409C-BE32-E72D297353CC}">
              <c16:uniqueId val="{00000007-C40E-4303-B14A-3DC5AB0463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504</c:v>
                </c:pt>
                <c:pt idx="2">
                  <c:v>#N/A</c:v>
                </c:pt>
                <c:pt idx="3">
                  <c:v>#N/A</c:v>
                </c:pt>
                <c:pt idx="4">
                  <c:v>614</c:v>
                </c:pt>
                <c:pt idx="5">
                  <c:v>#N/A</c:v>
                </c:pt>
                <c:pt idx="6">
                  <c:v>#N/A</c:v>
                </c:pt>
                <c:pt idx="7">
                  <c:v>518</c:v>
                </c:pt>
                <c:pt idx="8">
                  <c:v>#N/A</c:v>
                </c:pt>
                <c:pt idx="9">
                  <c:v>#N/A</c:v>
                </c:pt>
                <c:pt idx="10">
                  <c:v>545</c:v>
                </c:pt>
                <c:pt idx="11">
                  <c:v>#N/A</c:v>
                </c:pt>
                <c:pt idx="12">
                  <c:v>#N/A</c:v>
                </c:pt>
                <c:pt idx="13">
                  <c:v>656</c:v>
                </c:pt>
                <c:pt idx="14">
                  <c:v>#N/A</c:v>
                </c:pt>
              </c:numCache>
            </c:numRef>
          </c:val>
          <c:smooth val="0"/>
          <c:extLst>
            <c:ext xmlns:c16="http://schemas.microsoft.com/office/drawing/2014/chart" uri="{C3380CC4-5D6E-409C-BE32-E72D297353CC}">
              <c16:uniqueId val="{00000008-C40E-4303-B14A-3DC5AB0463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10154</c:v>
                </c:pt>
                <c:pt idx="5">
                  <c:v>10058</c:v>
                </c:pt>
                <c:pt idx="8">
                  <c:v>10221</c:v>
                </c:pt>
                <c:pt idx="11">
                  <c:v>10938</c:v>
                </c:pt>
                <c:pt idx="14">
                  <c:v>10946</c:v>
                </c:pt>
              </c:numCache>
            </c:numRef>
          </c:val>
          <c:extLst>
            <c:ext xmlns:c16="http://schemas.microsoft.com/office/drawing/2014/chart" uri="{C3380CC4-5D6E-409C-BE32-E72D297353CC}">
              <c16:uniqueId val="{00000000-0919-4793-9DA5-5E20F9684F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521</c:v>
                </c:pt>
                <c:pt idx="5">
                  <c:v>530</c:v>
                </c:pt>
                <c:pt idx="8">
                  <c:v>519</c:v>
                </c:pt>
                <c:pt idx="11">
                  <c:v>508</c:v>
                </c:pt>
                <c:pt idx="14">
                  <c:v>467</c:v>
                </c:pt>
              </c:numCache>
            </c:numRef>
          </c:val>
          <c:extLst>
            <c:ext xmlns:c16="http://schemas.microsoft.com/office/drawing/2014/chart" uri="{C3380CC4-5D6E-409C-BE32-E72D297353CC}">
              <c16:uniqueId val="{00000001-0919-4793-9DA5-5E20F9684F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3244</c:v>
                </c:pt>
                <c:pt idx="5">
                  <c:v>3223</c:v>
                </c:pt>
                <c:pt idx="8">
                  <c:v>3234</c:v>
                </c:pt>
                <c:pt idx="11">
                  <c:v>3752</c:v>
                </c:pt>
                <c:pt idx="14">
                  <c:v>3618</c:v>
                </c:pt>
              </c:numCache>
            </c:numRef>
          </c:val>
          <c:extLst>
            <c:ext xmlns:c16="http://schemas.microsoft.com/office/drawing/2014/chart" uri="{C3380CC4-5D6E-409C-BE32-E72D297353CC}">
              <c16:uniqueId val="{00000002-0919-4793-9DA5-5E20F9684F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9-4793-9DA5-5E20F9684F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9-4793-9DA5-5E20F9684F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9-4793-9DA5-5E20F9684F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1853</c:v>
                </c:pt>
                <c:pt idx="3">
                  <c:v>1897</c:v>
                </c:pt>
                <c:pt idx="6">
                  <c:v>1792</c:v>
                </c:pt>
                <c:pt idx="9">
                  <c:v>1743</c:v>
                </c:pt>
                <c:pt idx="12">
                  <c:v>1661</c:v>
                </c:pt>
              </c:numCache>
            </c:numRef>
          </c:val>
          <c:extLst>
            <c:ext xmlns:c16="http://schemas.microsoft.com/office/drawing/2014/chart" uri="{C3380CC4-5D6E-409C-BE32-E72D297353CC}">
              <c16:uniqueId val="{00000006-0919-4793-9DA5-5E20F9684F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1592</c:v>
                </c:pt>
                <c:pt idx="3">
                  <c:v>1445</c:v>
                </c:pt>
                <c:pt idx="6">
                  <c:v>1295</c:v>
                </c:pt>
                <c:pt idx="9">
                  <c:v>1240</c:v>
                </c:pt>
                <c:pt idx="12">
                  <c:v>1231</c:v>
                </c:pt>
              </c:numCache>
            </c:numRef>
          </c:val>
          <c:extLst>
            <c:ext xmlns:c16="http://schemas.microsoft.com/office/drawing/2014/chart" uri="{C3380CC4-5D6E-409C-BE32-E72D297353CC}">
              <c16:uniqueId val="{00000007-0919-4793-9DA5-5E20F9684F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5172</c:v>
                </c:pt>
                <c:pt idx="3">
                  <c:v>4923</c:v>
                </c:pt>
                <c:pt idx="6">
                  <c:v>5113</c:v>
                </c:pt>
                <c:pt idx="9">
                  <c:v>4837</c:v>
                </c:pt>
                <c:pt idx="12">
                  <c:v>4867</c:v>
                </c:pt>
              </c:numCache>
            </c:numRef>
          </c:val>
          <c:extLst>
            <c:ext xmlns:c16="http://schemas.microsoft.com/office/drawing/2014/chart" uri="{C3380CC4-5D6E-409C-BE32-E72D297353CC}">
              <c16:uniqueId val="{00000008-0919-4793-9DA5-5E20F9684F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482</c:v>
                </c:pt>
                <c:pt idx="3">
                  <c:v>468</c:v>
                </c:pt>
                <c:pt idx="6">
                  <c:v>453</c:v>
                </c:pt>
                <c:pt idx="9">
                  <c:v>438</c:v>
                </c:pt>
                <c:pt idx="12">
                  <c:v>423</c:v>
                </c:pt>
              </c:numCache>
            </c:numRef>
          </c:val>
          <c:extLst>
            <c:ext xmlns:c16="http://schemas.microsoft.com/office/drawing/2014/chart" uri="{C3380CC4-5D6E-409C-BE32-E72D297353CC}">
              <c16:uniqueId val="{00000009-0919-4793-9DA5-5E20F9684F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10922</c:v>
                </c:pt>
                <c:pt idx="3">
                  <c:v>11205</c:v>
                </c:pt>
                <c:pt idx="6">
                  <c:v>11369</c:v>
                </c:pt>
                <c:pt idx="9">
                  <c:v>12340</c:v>
                </c:pt>
                <c:pt idx="12">
                  <c:v>12978</c:v>
                </c:pt>
              </c:numCache>
            </c:numRef>
          </c:val>
          <c:extLst>
            <c:ext xmlns:c16="http://schemas.microsoft.com/office/drawing/2014/chart" uri="{C3380CC4-5D6E-409C-BE32-E72D297353CC}">
              <c16:uniqueId val="{0000000A-0919-4793-9DA5-5E20F9684F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6102</c:v>
                </c:pt>
                <c:pt idx="2">
                  <c:v>#N/A</c:v>
                </c:pt>
                <c:pt idx="3">
                  <c:v>#N/A</c:v>
                </c:pt>
                <c:pt idx="4">
                  <c:v>6127</c:v>
                </c:pt>
                <c:pt idx="5">
                  <c:v>#N/A</c:v>
                </c:pt>
                <c:pt idx="6">
                  <c:v>#N/A</c:v>
                </c:pt>
                <c:pt idx="7">
                  <c:v>6047</c:v>
                </c:pt>
                <c:pt idx="8">
                  <c:v>#N/A</c:v>
                </c:pt>
                <c:pt idx="9">
                  <c:v>#N/A</c:v>
                </c:pt>
                <c:pt idx="10">
                  <c:v>5400</c:v>
                </c:pt>
                <c:pt idx="11">
                  <c:v>#N/A</c:v>
                </c:pt>
                <c:pt idx="12">
                  <c:v>#N/A</c:v>
                </c:pt>
                <c:pt idx="13">
                  <c:v>6130</c:v>
                </c:pt>
                <c:pt idx="14">
                  <c:v>#N/A</c:v>
                </c:pt>
              </c:numCache>
            </c:numRef>
          </c:val>
          <c:smooth val="0"/>
          <c:extLst>
            <c:ext xmlns:c16="http://schemas.microsoft.com/office/drawing/2014/chart" uri="{C3380CC4-5D6E-409C-BE32-E72D297353CC}">
              <c16:uniqueId val="{0000000B-0919-4793-9DA5-5E20F9684F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904</c:v>
                </c:pt>
                <c:pt idx="1">
                  <c:v>1077</c:v>
                </c:pt>
                <c:pt idx="2">
                  <c:v>1110</c:v>
                </c:pt>
              </c:numCache>
            </c:numRef>
          </c:val>
          <c:extLst>
            <c:ext xmlns:c16="http://schemas.microsoft.com/office/drawing/2014/chart" uri="{C3380CC4-5D6E-409C-BE32-E72D297353CC}">
              <c16:uniqueId val="{00000000-9A8C-4DA3-8E20-136152F2DA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185</c:v>
                </c:pt>
                <c:pt idx="1">
                  <c:v>289</c:v>
                </c:pt>
                <c:pt idx="2">
                  <c:v>289</c:v>
                </c:pt>
              </c:numCache>
            </c:numRef>
          </c:val>
          <c:extLst>
            <c:ext xmlns:c16="http://schemas.microsoft.com/office/drawing/2014/chart" uri="{C3380CC4-5D6E-409C-BE32-E72D297353CC}">
              <c16:uniqueId val="{00000001-9A8C-4DA3-8E20-136152F2DA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1829</c:v>
                </c:pt>
                <c:pt idx="1">
                  <c:v>2068</c:v>
                </c:pt>
                <c:pt idx="2">
                  <c:v>1901</c:v>
                </c:pt>
              </c:numCache>
            </c:numRef>
          </c:val>
          <c:extLst>
            <c:ext xmlns:c16="http://schemas.microsoft.com/office/drawing/2014/chart" uri="{C3380CC4-5D6E-409C-BE32-E72D297353CC}">
              <c16:uniqueId val="{00000002-9A8C-4DA3-8E20-136152F2DA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年度までは減少傾向で推移していたが、平成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年度以降は比率が上昇に転じ、令和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分子における比率の増要因としては、地方債償還額や公営企業債の元利償還金に対する繰入金の増加によるもの。</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近年実施した大型投資事業に係る元金償還により、今後も公債費の増加が見込まれていることから、より一層計画的な地方債発行に努める必要がある。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増の主な要因は、地方債現在高が増加したことが挙げられる。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今後も地方債発行を最小限に抑制し、地方債残高の圧縮に努めるとともに、公営企業の経営健全化による繰出金（補助費等）の削減を図りながら、中長期的な視点で持続可能な財政運営に努める。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年度は、財政調整基金や公共施設建設基金の取崩しの増加やふるさと納税基金の積立ての減少により、基金全体では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ふるさと納税基金については、今後も寄附額の増加を目標としており、他の基金については近年減少傾向にあることから、取崩の回避及び堅実な基金運営に努める。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ふるさと納税基金：鹿島市のまちづくりを応援するために寄せられた寄附金を活用し、寄附者の意向に沿ったまちづくり事業に活用する。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公共施設建設基金：公共施設の建設等の投資事業に活用する。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地域福祉基金：高齢者等の保健福祉の増進を図り、地域福祉の充実に資する事業に活用する。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ふるさと人材育成支援基金：個性豊かで多様な人材育成事業を支援し、活力ある地域づくりに資するための事業に活用する。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ふるさと創生基金：自主的、主体的な地域づくりに資する事業に活用する。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ふるさと納税寄附額の減少に伴う積立額の減（前年度比（積立比）△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市民文化ホール建設に伴う取崩し増加による現在高の減（前年度比△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償還差益分の積立増よる現在高の増（前年度比＋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ふるさと人材育成支援基金：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指定寄附積立減による現在高の減（前年度比△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指定寄附積立増による現在高の増（前年度比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ふるさと納税推進による寄附件数の伸びに伴う積立増を見込んでいる。寄附者の意向に沿った事業への取崩を行い、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有効に活用していく。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各種大型投資事業への取崩が見込まれるため、一定額を確保していく。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目的に合った有効活用（取崩）を行う。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ふるさと人材育成支援基金：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児童生徒の育成支援に対する活動事業補助等を継続していく。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ふるさと創生基金：地域づくり補助団体への補助等を継続していく。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主には、収支不足による財源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のために活用しており、令和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残高増については、歳出の節減を行った結果、決算剰余金の増（前年度比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百万円増）が影響したものと考える。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年度以降は取崩超過の年度が多く、予断を許さない状況である。一般的に適正といわれる標準財政規模の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％の範囲内を維持しているが、今後も大規模災害発生などの不測の事態に備え、その基準（目安）を下回らないよう、中長期的な視点での積立・取崩を行う。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前年度同額の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なお、下水道事業債の償還に係る取崩は、令和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年度をもって一旦終了した。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限られた基金の中で、市の財政状況を鑑み、必要な場合は当基金を活用し計画的な地方債償還を図る。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27,914
27,722
112.12
17,065,466
16,424,645
454,989
7,382,099
12,978,115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ポイント上昇し、令和元年度・令和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類似団体平均を上回る状況で推移しているが、佐賀県平均を下回っているため、今後も歳出抑制を図るとともに、自主財源の確保に努める。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3810</xdr:rowOff>
    </xdr:to>
    <xdr:cxnSp macro="">
      <xdr:nvCxnSpPr>
        <xdr:cNvPr id="67" name="直線コネクタ 66"/>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3810</xdr:rowOff>
    </xdr:to>
    <xdr:cxnSp macro="">
      <xdr:nvCxnSpPr>
        <xdr:cNvPr id="70" name="直線コネクタ 69"/>
        <xdr:cNvCxnSpPr/>
      </xdr:nvCxnSpPr>
      <xdr:spPr>
        <a:xfrm>
          <a:off x="3225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27940</xdr:rowOff>
    </xdr:to>
    <xdr:cxnSp macro="">
      <xdr:nvCxnSpPr>
        <xdr:cNvPr id="76" name="直線コネクタ 75"/>
        <xdr:cNvCxnSpPr/>
      </xdr:nvCxnSpPr>
      <xdr:spPr>
        <a:xfrm flipV="1">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148590</xdr:rowOff>
    </xdr:from>
    <xdr:to>
      <xdr:col>7</xdr:col>
      <xdr:colOff>31750</xdr:colOff>
      <xdr:row>41</xdr:row>
      <xdr:rowOff>78740</xdr:rowOff>
    </xdr:to>
    <xdr:sp macro="" textlink="">
      <xdr:nvSpPr>
        <xdr:cNvPr id="94" name="楕円 93"/>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88917</xdr:rowOff>
    </xdr:from>
    <xdr:ext cx="762000" cy="259045"/>
    <xdr:sp macro="" textlink="">
      <xdr:nvSpPr>
        <xdr:cNvPr id="95" name="テキスト ボックス 94"/>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比率増の主な要因として、普通交付税や臨時財政対策債の減などにより経常一般財源が減少したこと、また歳出面では、小中学校空調設備事業の償還開始や辺地事業債の償還額増加に伴う公債費の増、原油価格高騰による光熱水費の増加やアフターコロナにおける各種研修・活動等の増加による旅費の増に伴う物件費の増など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今後も人件費や公債費の増が見込まれるため、事業の適正化を図り経常経費の圧縮に努める。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69306</xdr:rowOff>
    </xdr:from>
    <xdr:to>
      <xdr:col>23</xdr:col>
      <xdr:colOff>133350</xdr:colOff>
      <xdr:row>60</xdr:row>
      <xdr:rowOff>49530</xdr:rowOff>
    </xdr:to>
    <xdr:cxnSp macro="">
      <xdr:nvCxnSpPr>
        <xdr:cNvPr id="132" name="直線コネクタ 131"/>
        <xdr:cNvCxnSpPr/>
      </xdr:nvCxnSpPr>
      <xdr:spPr>
        <a:xfrm>
          <a:off x="4114800" y="10184856"/>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69306</xdr:rowOff>
    </xdr:from>
    <xdr:to>
      <xdr:col>19</xdr:col>
      <xdr:colOff>133350</xdr:colOff>
      <xdr:row>60</xdr:row>
      <xdr:rowOff>149497</xdr:rowOff>
    </xdr:to>
    <xdr:cxnSp macro="">
      <xdr:nvCxnSpPr>
        <xdr:cNvPr id="135" name="直線コネクタ 134"/>
        <xdr:cNvCxnSpPr/>
      </xdr:nvCxnSpPr>
      <xdr:spPr>
        <a:xfrm flipV="1">
          <a:off x="3225800" y="10184856"/>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149497</xdr:rowOff>
    </xdr:from>
    <xdr:to>
      <xdr:col>15</xdr:col>
      <xdr:colOff>82550</xdr:colOff>
      <xdr:row>61</xdr:row>
      <xdr:rowOff>22860</xdr:rowOff>
    </xdr:to>
    <xdr:cxnSp macro="">
      <xdr:nvCxnSpPr>
        <xdr:cNvPr id="138" name="直線コネクタ 137"/>
        <xdr:cNvCxnSpPr/>
      </xdr:nvCxnSpPr>
      <xdr:spPr>
        <a:xfrm flipV="1">
          <a:off x="2336800" y="1043649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142603</xdr:rowOff>
    </xdr:from>
    <xdr:to>
      <xdr:col>11</xdr:col>
      <xdr:colOff>31750</xdr:colOff>
      <xdr:row>61</xdr:row>
      <xdr:rowOff>22860</xdr:rowOff>
    </xdr:to>
    <xdr:cxnSp macro="">
      <xdr:nvCxnSpPr>
        <xdr:cNvPr id="141" name="直線コネクタ 140"/>
        <xdr:cNvCxnSpPr/>
      </xdr:nvCxnSpPr>
      <xdr:spPr>
        <a:xfrm>
          <a:off x="1447800" y="10429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2"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18506</xdr:rowOff>
    </xdr:from>
    <xdr:to>
      <xdr:col>19</xdr:col>
      <xdr:colOff>184150</xdr:colOff>
      <xdr:row>59</xdr:row>
      <xdr:rowOff>120106</xdr:rowOff>
    </xdr:to>
    <xdr:sp macro="" textlink="">
      <xdr:nvSpPr>
        <xdr:cNvPr id="153" name="楕円 152"/>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130283</xdr:rowOff>
    </xdr:from>
    <xdr:ext cx="736600" cy="259045"/>
    <xdr:sp macro="" textlink="">
      <xdr:nvSpPr>
        <xdr:cNvPr id="154" name="テキスト ボックス 153"/>
        <xdr:cNvSpPr txBox="1"/>
      </xdr:nvSpPr>
      <xdr:spPr>
        <a:xfrm>
          <a:off x="3733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98697</xdr:rowOff>
    </xdr:from>
    <xdr:to>
      <xdr:col>15</xdr:col>
      <xdr:colOff>133350</xdr:colOff>
      <xdr:row>61</xdr:row>
      <xdr:rowOff>28847</xdr:rowOff>
    </xdr:to>
    <xdr:sp macro="" textlink="">
      <xdr:nvSpPr>
        <xdr:cNvPr id="155" name="楕円 154"/>
        <xdr:cNvSpPr/>
      </xdr:nvSpPr>
      <xdr:spPr>
        <a:xfrm>
          <a:off x="3175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13624</xdr:rowOff>
    </xdr:from>
    <xdr:ext cx="762000" cy="259045"/>
    <xdr:sp macro="" textlink="">
      <xdr:nvSpPr>
        <xdr:cNvPr id="156" name="テキスト ボックス 155"/>
        <xdr:cNvSpPr txBox="1"/>
      </xdr:nvSpPr>
      <xdr:spPr>
        <a:xfrm>
          <a:off x="2844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58" name="テキスト ボックス 157"/>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91803</xdr:rowOff>
    </xdr:from>
    <xdr:to>
      <xdr:col>7</xdr:col>
      <xdr:colOff>31750</xdr:colOff>
      <xdr:row>61</xdr:row>
      <xdr:rowOff>21953</xdr:rowOff>
    </xdr:to>
    <xdr:sp macro="" textlink="">
      <xdr:nvSpPr>
        <xdr:cNvPr id="159" name="楕円 158"/>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6730</xdr:rowOff>
    </xdr:from>
    <xdr:ext cx="762000" cy="259045"/>
    <xdr:sp macro="" textlink="">
      <xdr:nvSpPr>
        <xdr:cNvPr id="160" name="テキスト ボックス 159"/>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円の増となった。主な要因としては、会計年度任用職員の報酬や職員手当の増、原油価格高騰による光熱水費の増などが影響している。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なお、類似団体平均及び佐賀県平均を下回っており、適正な範囲で推移していると思われるが、今後も効率的な行財政運営に資するため圧縮に努める。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104184</xdr:rowOff>
    </xdr:from>
    <xdr:to>
      <xdr:col>23</xdr:col>
      <xdr:colOff>133350</xdr:colOff>
      <xdr:row>81</xdr:row>
      <xdr:rowOff>106087</xdr:rowOff>
    </xdr:to>
    <xdr:cxnSp macro="">
      <xdr:nvCxnSpPr>
        <xdr:cNvPr id="196" name="直線コネクタ 195"/>
        <xdr:cNvCxnSpPr/>
      </xdr:nvCxnSpPr>
      <xdr:spPr>
        <a:xfrm>
          <a:off x="4114800" y="13991634"/>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99583</xdr:rowOff>
    </xdr:from>
    <xdr:to>
      <xdr:col>19</xdr:col>
      <xdr:colOff>133350</xdr:colOff>
      <xdr:row>81</xdr:row>
      <xdr:rowOff>104184</xdr:rowOff>
    </xdr:to>
    <xdr:cxnSp macro="">
      <xdr:nvCxnSpPr>
        <xdr:cNvPr id="199" name="直線コネクタ 198"/>
        <xdr:cNvCxnSpPr/>
      </xdr:nvCxnSpPr>
      <xdr:spPr>
        <a:xfrm>
          <a:off x="3225800" y="13987033"/>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82347</xdr:rowOff>
    </xdr:from>
    <xdr:to>
      <xdr:col>15</xdr:col>
      <xdr:colOff>82550</xdr:colOff>
      <xdr:row>81</xdr:row>
      <xdr:rowOff>99583</xdr:rowOff>
    </xdr:to>
    <xdr:cxnSp macro="">
      <xdr:nvCxnSpPr>
        <xdr:cNvPr id="202" name="直線コネクタ 201"/>
        <xdr:cNvCxnSpPr/>
      </xdr:nvCxnSpPr>
      <xdr:spPr>
        <a:xfrm>
          <a:off x="2336800" y="1396979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72637</xdr:rowOff>
    </xdr:from>
    <xdr:to>
      <xdr:col>11</xdr:col>
      <xdr:colOff>31750</xdr:colOff>
      <xdr:row>81</xdr:row>
      <xdr:rowOff>82347</xdr:rowOff>
    </xdr:to>
    <xdr:cxnSp macro="">
      <xdr:nvCxnSpPr>
        <xdr:cNvPr id="205" name="直線コネクタ 204"/>
        <xdr:cNvCxnSpPr/>
      </xdr:nvCxnSpPr>
      <xdr:spPr>
        <a:xfrm>
          <a:off x="1447800" y="13960087"/>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55287</xdr:rowOff>
    </xdr:from>
    <xdr:to>
      <xdr:col>23</xdr:col>
      <xdr:colOff>184150</xdr:colOff>
      <xdr:row>81</xdr:row>
      <xdr:rowOff>156887</xdr:rowOff>
    </xdr:to>
    <xdr:sp macro="" textlink="">
      <xdr:nvSpPr>
        <xdr:cNvPr id="215" name="楕円 214"/>
        <xdr:cNvSpPr/>
      </xdr:nvSpPr>
      <xdr:spPr>
        <a:xfrm>
          <a:off x="4902200" y="139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148014</xdr:rowOff>
    </xdr:from>
    <xdr:ext cx="762000" cy="259045"/>
    <xdr:sp macro="" textlink="">
      <xdr:nvSpPr>
        <xdr:cNvPr id="216" name="人件費・物件費等の状況該当値テキスト"/>
        <xdr:cNvSpPr txBox="1"/>
      </xdr:nvSpPr>
      <xdr:spPr>
        <a:xfrm>
          <a:off x="5041900" y="1386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53384</xdr:rowOff>
    </xdr:from>
    <xdr:to>
      <xdr:col>19</xdr:col>
      <xdr:colOff>184150</xdr:colOff>
      <xdr:row>81</xdr:row>
      <xdr:rowOff>154984</xdr:rowOff>
    </xdr:to>
    <xdr:sp macro="" textlink="">
      <xdr:nvSpPr>
        <xdr:cNvPr id="217" name="楕円 216"/>
        <xdr:cNvSpPr/>
      </xdr:nvSpPr>
      <xdr:spPr>
        <a:xfrm>
          <a:off x="4064000" y="139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165161</xdr:rowOff>
    </xdr:from>
    <xdr:ext cx="736600" cy="259045"/>
    <xdr:sp macro="" textlink="">
      <xdr:nvSpPr>
        <xdr:cNvPr id="218" name="テキスト ボックス 217"/>
        <xdr:cNvSpPr txBox="1"/>
      </xdr:nvSpPr>
      <xdr:spPr>
        <a:xfrm>
          <a:off x="3733800" y="1370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48783</xdr:rowOff>
    </xdr:from>
    <xdr:to>
      <xdr:col>15</xdr:col>
      <xdr:colOff>133350</xdr:colOff>
      <xdr:row>81</xdr:row>
      <xdr:rowOff>150383</xdr:rowOff>
    </xdr:to>
    <xdr:sp macro="" textlink="">
      <xdr:nvSpPr>
        <xdr:cNvPr id="219" name="楕円 218"/>
        <xdr:cNvSpPr/>
      </xdr:nvSpPr>
      <xdr:spPr>
        <a:xfrm>
          <a:off x="3175000" y="139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160560</xdr:rowOff>
    </xdr:from>
    <xdr:ext cx="762000" cy="259045"/>
    <xdr:sp macro="" textlink="">
      <xdr:nvSpPr>
        <xdr:cNvPr id="220" name="テキスト ボックス 219"/>
        <xdr:cNvSpPr txBox="1"/>
      </xdr:nvSpPr>
      <xdr:spPr>
        <a:xfrm>
          <a:off x="2844800" y="1370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31547</xdr:rowOff>
    </xdr:from>
    <xdr:to>
      <xdr:col>11</xdr:col>
      <xdr:colOff>82550</xdr:colOff>
      <xdr:row>81</xdr:row>
      <xdr:rowOff>133147</xdr:rowOff>
    </xdr:to>
    <xdr:sp macro="" textlink="">
      <xdr:nvSpPr>
        <xdr:cNvPr id="221" name="楕円 220"/>
        <xdr:cNvSpPr/>
      </xdr:nvSpPr>
      <xdr:spPr>
        <a:xfrm>
          <a:off x="2286000" y="139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143324</xdr:rowOff>
    </xdr:from>
    <xdr:ext cx="762000" cy="259045"/>
    <xdr:sp macro="" textlink="">
      <xdr:nvSpPr>
        <xdr:cNvPr id="222" name="テキスト ボックス 221"/>
        <xdr:cNvSpPr txBox="1"/>
      </xdr:nvSpPr>
      <xdr:spPr>
        <a:xfrm>
          <a:off x="1955800" y="136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21837</xdr:rowOff>
    </xdr:from>
    <xdr:to>
      <xdr:col>7</xdr:col>
      <xdr:colOff>31750</xdr:colOff>
      <xdr:row>81</xdr:row>
      <xdr:rowOff>123437</xdr:rowOff>
    </xdr:to>
    <xdr:sp macro="" textlink="">
      <xdr:nvSpPr>
        <xdr:cNvPr id="223" name="楕円 222"/>
        <xdr:cNvSpPr/>
      </xdr:nvSpPr>
      <xdr:spPr>
        <a:xfrm>
          <a:off x="1397000" y="13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133614</xdr:rowOff>
    </xdr:from>
    <xdr:ext cx="762000" cy="259045"/>
    <xdr:sp macro="" textlink="">
      <xdr:nvSpPr>
        <xdr:cNvPr id="224" name="テキスト ボックス 223"/>
        <xdr:cNvSpPr txBox="1"/>
      </xdr:nvSpPr>
      <xdr:spPr>
        <a:xfrm>
          <a:off x="1066800" y="1367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全国市平均より下回っている。類似団体内平均値とほぼ同値で推移しているため、今後も国や他自治体、民間企業等の給与を考慮しながら、人件費の抑制を図るとともに、給与水準の適正化に努める。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168628</xdr:rowOff>
    </xdr:to>
    <xdr:cxnSp macro="">
      <xdr:nvCxnSpPr>
        <xdr:cNvPr id="258" name="直線コネクタ 257"/>
        <xdr:cNvCxnSpPr/>
      </xdr:nvCxnSpPr>
      <xdr:spPr>
        <a:xfrm flipV="1">
          <a:off x="16179800" y="1480608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168628</xdr:rowOff>
    </xdr:to>
    <xdr:cxnSp macro="">
      <xdr:nvCxnSpPr>
        <xdr:cNvPr id="261" name="直線コネクタ 260"/>
        <xdr:cNvCxnSpPr/>
      </xdr:nvCxnSpPr>
      <xdr:spPr>
        <a:xfrm>
          <a:off x="15290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4" name="直線コネクタ 263"/>
        <xdr:cNvCxnSpPr/>
      </xdr:nvCxnSpPr>
      <xdr:spPr>
        <a:xfrm>
          <a:off x="14401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141816</xdr:rowOff>
    </xdr:to>
    <xdr:cxnSp macro="">
      <xdr:nvCxnSpPr>
        <xdr:cNvPr id="267" name="直線コネクタ 266"/>
        <xdr:cNvCxnSpPr/>
      </xdr:nvCxnSpPr>
      <xdr:spPr>
        <a:xfrm>
          <a:off x="13512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7" name="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8"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9" name="楕円 278"/>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0" name="テキスト ボックス 279"/>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1" name="楕円 280"/>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2" name="テキスト ボックス 281"/>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これまでの行財政改革プランに基づいた定員管理（定員削減計画）により、類似団体内平均及び佐賀県平均を大きく下回る値で推移しており、今後も職員の資質向上を図りながら定員管理に努める。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108615</xdr:rowOff>
    </xdr:from>
    <xdr:to>
      <xdr:col>81</xdr:col>
      <xdr:colOff>44450</xdr:colOff>
      <xdr:row>58</xdr:row>
      <xdr:rowOff>122404</xdr:rowOff>
    </xdr:to>
    <xdr:cxnSp macro="">
      <xdr:nvCxnSpPr>
        <xdr:cNvPr id="323" name="直線コネクタ 322"/>
        <xdr:cNvCxnSpPr/>
      </xdr:nvCxnSpPr>
      <xdr:spPr>
        <a:xfrm>
          <a:off x="16179800" y="1005271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99423</xdr:rowOff>
    </xdr:from>
    <xdr:to>
      <xdr:col>77</xdr:col>
      <xdr:colOff>44450</xdr:colOff>
      <xdr:row>58</xdr:row>
      <xdr:rowOff>108615</xdr:rowOff>
    </xdr:to>
    <xdr:cxnSp macro="">
      <xdr:nvCxnSpPr>
        <xdr:cNvPr id="326" name="直線コネクタ 325"/>
        <xdr:cNvCxnSpPr/>
      </xdr:nvCxnSpPr>
      <xdr:spPr>
        <a:xfrm>
          <a:off x="15290800" y="1004352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89081</xdr:rowOff>
    </xdr:from>
    <xdr:to>
      <xdr:col>72</xdr:col>
      <xdr:colOff>203200</xdr:colOff>
      <xdr:row>58</xdr:row>
      <xdr:rowOff>99423</xdr:rowOff>
    </xdr:to>
    <xdr:cxnSp macro="">
      <xdr:nvCxnSpPr>
        <xdr:cNvPr id="329" name="直線コネクタ 328"/>
        <xdr:cNvCxnSpPr/>
      </xdr:nvCxnSpPr>
      <xdr:spPr>
        <a:xfrm>
          <a:off x="14401800" y="100331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86783</xdr:rowOff>
    </xdr:from>
    <xdr:to>
      <xdr:col>68</xdr:col>
      <xdr:colOff>152400</xdr:colOff>
      <xdr:row>58</xdr:row>
      <xdr:rowOff>89081</xdr:rowOff>
    </xdr:to>
    <xdr:cxnSp macro="">
      <xdr:nvCxnSpPr>
        <xdr:cNvPr id="332" name="直線コネクタ 331"/>
        <xdr:cNvCxnSpPr/>
      </xdr:nvCxnSpPr>
      <xdr:spPr>
        <a:xfrm>
          <a:off x="13512800" y="100308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71604</xdr:rowOff>
    </xdr:from>
    <xdr:to>
      <xdr:col>81</xdr:col>
      <xdr:colOff>95250</xdr:colOff>
      <xdr:row>59</xdr:row>
      <xdr:rowOff>1754</xdr:rowOff>
    </xdr:to>
    <xdr:sp macro="" textlink="">
      <xdr:nvSpPr>
        <xdr:cNvPr id="342" name="楕円 341"/>
        <xdr:cNvSpPr/>
      </xdr:nvSpPr>
      <xdr:spPr>
        <a:xfrm>
          <a:off x="16967200" y="100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164331</xdr:rowOff>
    </xdr:from>
    <xdr:ext cx="762000" cy="259045"/>
    <xdr:sp macro="" textlink="">
      <xdr:nvSpPr>
        <xdr:cNvPr id="343" name="定員管理の状況該当値テキスト"/>
        <xdr:cNvSpPr txBox="1"/>
      </xdr:nvSpPr>
      <xdr:spPr>
        <a:xfrm>
          <a:off x="17106900" y="993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57815</xdr:rowOff>
    </xdr:from>
    <xdr:to>
      <xdr:col>77</xdr:col>
      <xdr:colOff>95250</xdr:colOff>
      <xdr:row>58</xdr:row>
      <xdr:rowOff>159415</xdr:rowOff>
    </xdr:to>
    <xdr:sp macro="" textlink="">
      <xdr:nvSpPr>
        <xdr:cNvPr id="344" name="楕円 343"/>
        <xdr:cNvSpPr/>
      </xdr:nvSpPr>
      <xdr:spPr>
        <a:xfrm>
          <a:off x="16129000" y="100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169592</xdr:rowOff>
    </xdr:from>
    <xdr:ext cx="736600" cy="259045"/>
    <xdr:sp macro="" textlink="">
      <xdr:nvSpPr>
        <xdr:cNvPr id="345" name="テキスト ボックス 344"/>
        <xdr:cNvSpPr txBox="1"/>
      </xdr:nvSpPr>
      <xdr:spPr>
        <a:xfrm>
          <a:off x="15798800" y="977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48623</xdr:rowOff>
    </xdr:from>
    <xdr:to>
      <xdr:col>73</xdr:col>
      <xdr:colOff>44450</xdr:colOff>
      <xdr:row>58</xdr:row>
      <xdr:rowOff>150223</xdr:rowOff>
    </xdr:to>
    <xdr:sp macro="" textlink="">
      <xdr:nvSpPr>
        <xdr:cNvPr id="346" name="楕円 345"/>
        <xdr:cNvSpPr/>
      </xdr:nvSpPr>
      <xdr:spPr>
        <a:xfrm>
          <a:off x="15240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160400</xdr:rowOff>
    </xdr:from>
    <xdr:ext cx="762000" cy="259045"/>
    <xdr:sp macro="" textlink="">
      <xdr:nvSpPr>
        <xdr:cNvPr id="347" name="テキスト ボックス 346"/>
        <xdr:cNvSpPr txBox="1"/>
      </xdr:nvSpPr>
      <xdr:spPr>
        <a:xfrm>
          <a:off x="14909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38281</xdr:rowOff>
    </xdr:from>
    <xdr:to>
      <xdr:col>68</xdr:col>
      <xdr:colOff>203200</xdr:colOff>
      <xdr:row>58</xdr:row>
      <xdr:rowOff>139881</xdr:rowOff>
    </xdr:to>
    <xdr:sp macro="" textlink="">
      <xdr:nvSpPr>
        <xdr:cNvPr id="348" name="楕円 347"/>
        <xdr:cNvSpPr/>
      </xdr:nvSpPr>
      <xdr:spPr>
        <a:xfrm>
          <a:off x="14351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150058</xdr:rowOff>
    </xdr:from>
    <xdr:ext cx="762000" cy="259045"/>
    <xdr:sp macro="" textlink="">
      <xdr:nvSpPr>
        <xdr:cNvPr id="349" name="テキスト ボックス 348"/>
        <xdr:cNvSpPr txBox="1"/>
      </xdr:nvSpPr>
      <xdr:spPr>
        <a:xfrm>
          <a:off x="14020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35983</xdr:rowOff>
    </xdr:from>
    <xdr:to>
      <xdr:col>64</xdr:col>
      <xdr:colOff>152400</xdr:colOff>
      <xdr:row>58</xdr:row>
      <xdr:rowOff>137583</xdr:rowOff>
    </xdr:to>
    <xdr:sp macro="" textlink="">
      <xdr:nvSpPr>
        <xdr:cNvPr id="350" name="楕円 349"/>
        <xdr:cNvSpPr/>
      </xdr:nvSpPr>
      <xdr:spPr>
        <a:xfrm>
          <a:off x="13462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147760</xdr:rowOff>
    </xdr:from>
    <xdr:ext cx="762000" cy="259045"/>
    <xdr:sp macro="" textlink="">
      <xdr:nvSpPr>
        <xdr:cNvPr id="351" name="テキスト ボックス 350"/>
        <xdr:cNvSpPr txBox="1"/>
      </xdr:nvSpPr>
      <xdr:spPr>
        <a:xfrm>
          <a:off x="13131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前年度から増減なしとなった。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佐賀県平均を上回っているものの、類似団体内平均より下回っており、概ね適正な数値で推移している。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9948</xdr:rowOff>
    </xdr:to>
    <xdr:cxnSp macro="">
      <xdr:nvCxnSpPr>
        <xdr:cNvPr id="385" name="直線コネクタ 384"/>
        <xdr:cNvCxnSpPr/>
      </xdr:nvCxnSpPr>
      <xdr:spPr>
        <a:xfrm>
          <a:off x="16179800" y="6353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9948</xdr:rowOff>
    </xdr:from>
    <xdr:to>
      <xdr:col>77</xdr:col>
      <xdr:colOff>44450</xdr:colOff>
      <xdr:row>37</xdr:row>
      <xdr:rowOff>9948</xdr:rowOff>
    </xdr:to>
    <xdr:cxnSp macro="">
      <xdr:nvCxnSpPr>
        <xdr:cNvPr id="388" name="直線コネクタ 387"/>
        <xdr:cNvCxnSpPr/>
      </xdr:nvCxnSpPr>
      <xdr:spPr>
        <a:xfrm>
          <a:off x="15290800" y="6353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37</xdr:row>
      <xdr:rowOff>9948</xdr:rowOff>
    </xdr:to>
    <xdr:cxnSp macro="">
      <xdr:nvCxnSpPr>
        <xdr:cNvPr id="391" name="直線コネクタ 390"/>
        <xdr:cNvCxnSpPr/>
      </xdr:nvCxnSpPr>
      <xdr:spPr>
        <a:xfrm>
          <a:off x="14401800" y="63395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167322</xdr:rowOff>
    </xdr:to>
    <xdr:cxnSp macro="">
      <xdr:nvCxnSpPr>
        <xdr:cNvPr id="394" name="直線コネクタ 393"/>
        <xdr:cNvCxnSpPr/>
      </xdr:nvCxnSpPr>
      <xdr:spPr>
        <a:xfrm>
          <a:off x="13512800" y="631740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130598</xdr:rowOff>
    </xdr:from>
    <xdr:to>
      <xdr:col>77</xdr:col>
      <xdr:colOff>95250</xdr:colOff>
      <xdr:row>37</xdr:row>
      <xdr:rowOff>60748</xdr:rowOff>
    </xdr:to>
    <xdr:sp macro="" textlink="">
      <xdr:nvSpPr>
        <xdr:cNvPr id="406" name="楕円 405"/>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70925</xdr:rowOff>
    </xdr:from>
    <xdr:ext cx="736600" cy="259045"/>
    <xdr:sp macro="" textlink="">
      <xdr:nvSpPr>
        <xdr:cNvPr id="407" name="テキスト ボックス 406"/>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8" name="楕円 407"/>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9" name="テキスト ボックス 408"/>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0" name="楕円 409"/>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1" name="テキスト ボックス 410"/>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2" name="楕円 411"/>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3" name="テキスト ボックス 412"/>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ポイントの増となった。主な要因は、地方債現在高の増や、標準財政規模の減が挙げられる。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今後も、大型投資事業に伴う地方債残高の増などが見込まれるため、計画的な事業実施や地方債の発行抑制など、将来世代に負担を先送りしない財政運営を図る。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137287</xdr:rowOff>
    </xdr:from>
    <xdr:to>
      <xdr:col>81</xdr:col>
      <xdr:colOff>44450</xdr:colOff>
      <xdr:row>18</xdr:row>
      <xdr:rowOff>49689</xdr:rowOff>
    </xdr:to>
    <xdr:cxnSp macro="">
      <xdr:nvCxnSpPr>
        <xdr:cNvPr id="443" name="直線コネクタ 442"/>
        <xdr:cNvCxnSpPr/>
      </xdr:nvCxnSpPr>
      <xdr:spPr>
        <a:xfrm>
          <a:off x="16179800" y="3051937"/>
          <a:ext cx="8382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137287</xdr:rowOff>
    </xdr:from>
    <xdr:to>
      <xdr:col>77</xdr:col>
      <xdr:colOff>44450</xdr:colOff>
      <xdr:row>18</xdr:row>
      <xdr:rowOff>53308</xdr:rowOff>
    </xdr:to>
    <xdr:cxnSp macro="">
      <xdr:nvCxnSpPr>
        <xdr:cNvPr id="446" name="直線コネクタ 445"/>
        <xdr:cNvCxnSpPr/>
      </xdr:nvCxnSpPr>
      <xdr:spPr>
        <a:xfrm flipV="1">
          <a:off x="15290800" y="3051937"/>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53308</xdr:rowOff>
    </xdr:from>
    <xdr:to>
      <xdr:col>72</xdr:col>
      <xdr:colOff>203200</xdr:colOff>
      <xdr:row>18</xdr:row>
      <xdr:rowOff>75629</xdr:rowOff>
    </xdr:to>
    <xdr:cxnSp macro="">
      <xdr:nvCxnSpPr>
        <xdr:cNvPr id="449" name="直線コネクタ 448"/>
        <xdr:cNvCxnSpPr/>
      </xdr:nvCxnSpPr>
      <xdr:spPr>
        <a:xfrm flipV="1">
          <a:off x="14401800" y="3139408"/>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72009</xdr:rowOff>
    </xdr:from>
    <xdr:to>
      <xdr:col>68</xdr:col>
      <xdr:colOff>152400</xdr:colOff>
      <xdr:row>18</xdr:row>
      <xdr:rowOff>75629</xdr:rowOff>
    </xdr:to>
    <xdr:cxnSp macro="">
      <xdr:nvCxnSpPr>
        <xdr:cNvPr id="452" name="直線コネクタ 451"/>
        <xdr:cNvCxnSpPr/>
      </xdr:nvCxnSpPr>
      <xdr:spPr>
        <a:xfrm>
          <a:off x="13512800" y="315810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170339</xdr:rowOff>
    </xdr:from>
    <xdr:to>
      <xdr:col>81</xdr:col>
      <xdr:colOff>95250</xdr:colOff>
      <xdr:row>18</xdr:row>
      <xdr:rowOff>100489</xdr:rowOff>
    </xdr:to>
    <xdr:sp macro="" textlink="">
      <xdr:nvSpPr>
        <xdr:cNvPr id="462" name="楕円 461"/>
        <xdr:cNvSpPr/>
      </xdr:nvSpPr>
      <xdr:spPr>
        <a:xfrm>
          <a:off x="16967200" y="30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142416</xdr:rowOff>
    </xdr:from>
    <xdr:ext cx="762000" cy="259045"/>
    <xdr:sp macro="" textlink="">
      <xdr:nvSpPr>
        <xdr:cNvPr id="463" name="将来負担の状況該当値テキスト"/>
        <xdr:cNvSpPr txBox="1"/>
      </xdr:nvSpPr>
      <xdr:spPr>
        <a:xfrm>
          <a:off x="17106900" y="30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86487</xdr:rowOff>
    </xdr:from>
    <xdr:to>
      <xdr:col>77</xdr:col>
      <xdr:colOff>95250</xdr:colOff>
      <xdr:row>18</xdr:row>
      <xdr:rowOff>16637</xdr:rowOff>
    </xdr:to>
    <xdr:sp macro="" textlink="">
      <xdr:nvSpPr>
        <xdr:cNvPr id="464" name="楕円 463"/>
        <xdr:cNvSpPr/>
      </xdr:nvSpPr>
      <xdr:spPr>
        <a:xfrm>
          <a:off x="16129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1414</xdr:rowOff>
    </xdr:from>
    <xdr:ext cx="736600" cy="259045"/>
    <xdr:sp macro="" textlink="">
      <xdr:nvSpPr>
        <xdr:cNvPr id="465" name="テキスト ボックス 464"/>
        <xdr:cNvSpPr txBox="1"/>
      </xdr:nvSpPr>
      <xdr:spPr>
        <a:xfrm>
          <a:off x="15798800" y="308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2508</xdr:rowOff>
    </xdr:from>
    <xdr:to>
      <xdr:col>73</xdr:col>
      <xdr:colOff>44450</xdr:colOff>
      <xdr:row>18</xdr:row>
      <xdr:rowOff>104108</xdr:rowOff>
    </xdr:to>
    <xdr:sp macro="" textlink="">
      <xdr:nvSpPr>
        <xdr:cNvPr id="466" name="楕円 465"/>
        <xdr:cNvSpPr/>
      </xdr:nvSpPr>
      <xdr:spPr>
        <a:xfrm>
          <a:off x="15240000" y="30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88885</xdr:rowOff>
    </xdr:from>
    <xdr:ext cx="762000" cy="259045"/>
    <xdr:sp macro="" textlink="">
      <xdr:nvSpPr>
        <xdr:cNvPr id="467" name="テキスト ボックス 466"/>
        <xdr:cNvSpPr txBox="1"/>
      </xdr:nvSpPr>
      <xdr:spPr>
        <a:xfrm>
          <a:off x="14909800" y="317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24829</xdr:rowOff>
    </xdr:from>
    <xdr:to>
      <xdr:col>68</xdr:col>
      <xdr:colOff>203200</xdr:colOff>
      <xdr:row>18</xdr:row>
      <xdr:rowOff>126429</xdr:rowOff>
    </xdr:to>
    <xdr:sp macro="" textlink="">
      <xdr:nvSpPr>
        <xdr:cNvPr id="468" name="楕円 467"/>
        <xdr:cNvSpPr/>
      </xdr:nvSpPr>
      <xdr:spPr>
        <a:xfrm>
          <a:off x="14351000" y="31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111205</xdr:rowOff>
    </xdr:from>
    <xdr:ext cx="762000" cy="259045"/>
    <xdr:sp macro="" textlink="">
      <xdr:nvSpPr>
        <xdr:cNvPr id="469" name="テキスト ボックス 468"/>
        <xdr:cNvSpPr txBox="1"/>
      </xdr:nvSpPr>
      <xdr:spPr>
        <a:xfrm>
          <a:off x="14020800" y="319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21209</xdr:rowOff>
    </xdr:from>
    <xdr:to>
      <xdr:col>64</xdr:col>
      <xdr:colOff>152400</xdr:colOff>
      <xdr:row>18</xdr:row>
      <xdr:rowOff>122809</xdr:rowOff>
    </xdr:to>
    <xdr:sp macro="" textlink="">
      <xdr:nvSpPr>
        <xdr:cNvPr id="470" name="楕円 469"/>
        <xdr:cNvSpPr/>
      </xdr:nvSpPr>
      <xdr:spPr>
        <a:xfrm>
          <a:off x="13462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107586</xdr:rowOff>
    </xdr:from>
    <xdr:ext cx="762000" cy="259045"/>
    <xdr:sp macro="" textlink="">
      <xdr:nvSpPr>
        <xdr:cNvPr id="471" name="テキスト ボックス 470"/>
        <xdr:cNvSpPr txBox="1"/>
      </xdr:nvSpPr>
      <xdr:spPr>
        <a:xfrm>
          <a:off x="13131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27,914
27,722
112.12
17,065,466
16,424,645
454,989
7,382,099
12,978,115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職員手当、会計年度任用職員報酬などの増が影響し、前年度比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全国平均・佐賀県平均を下回っており、今後も適正な人員配置を行い人件費の抑制に努める。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54610</xdr:rowOff>
    </xdr:to>
    <xdr:cxnSp macro="">
      <xdr:nvCxnSpPr>
        <xdr:cNvPr id="69" name="直線コネクタ 68"/>
        <xdr:cNvCxnSpPr/>
      </xdr:nvCxnSpPr>
      <xdr:spPr>
        <a:xfrm flipV="1">
          <a:off x="3098800" y="62077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54610</xdr:rowOff>
    </xdr:to>
    <xdr:cxnSp macro="">
      <xdr:nvCxnSpPr>
        <xdr:cNvPr id="72" name="直線コネクタ 71"/>
        <xdr:cNvCxnSpPr/>
      </xdr:nvCxnSpPr>
      <xdr:spPr>
        <a:xfrm>
          <a:off x="2209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46990</xdr:rowOff>
    </xdr:to>
    <xdr:cxnSp macro="">
      <xdr:nvCxnSpPr>
        <xdr:cNvPr id="75" name="直線コネクタ 74"/>
        <xdr:cNvCxnSpPr/>
      </xdr:nvCxnSpPr>
      <xdr:spPr>
        <a:xfrm flipV="1">
          <a:off x="1320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ポイントの増となった。主な要因としては、原油価格高騰による光熱水費の増や鑑定評価業務委託料の増などが挙げられる。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近年は、物価高騰により施設の維持管理経費など物件費が増加傾向にあるため、より一層の経常経費削減に努める。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143329</xdr:rowOff>
    </xdr:to>
    <xdr:cxnSp macro="">
      <xdr:nvCxnSpPr>
        <xdr:cNvPr id="129" name="直線コネクタ 128"/>
        <xdr:cNvCxnSpPr/>
      </xdr:nvCxnSpPr>
      <xdr:spPr>
        <a:xfrm>
          <a:off x="15671800" y="27994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17</xdr:row>
      <xdr:rowOff>37193</xdr:rowOff>
    </xdr:to>
    <xdr:cxnSp macro="">
      <xdr:nvCxnSpPr>
        <xdr:cNvPr id="132" name="直線コネクタ 131"/>
        <xdr:cNvCxnSpPr/>
      </xdr:nvCxnSpPr>
      <xdr:spPr>
        <a:xfrm flipV="1">
          <a:off x="14782800" y="2799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124279</xdr:rowOff>
    </xdr:to>
    <xdr:cxnSp macro="">
      <xdr:nvCxnSpPr>
        <xdr:cNvPr id="135" name="直線コネクタ 134"/>
        <xdr:cNvCxnSpPr/>
      </xdr:nvCxnSpPr>
      <xdr:spPr>
        <a:xfrm flipV="1">
          <a:off x="13893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156936</xdr:rowOff>
    </xdr:to>
    <xdr:cxnSp macro="">
      <xdr:nvCxnSpPr>
        <xdr:cNvPr id="138" name="直線コネクタ 137"/>
        <xdr:cNvCxnSpPr/>
      </xdr:nvCxnSpPr>
      <xdr:spPr>
        <a:xfrm flipV="1">
          <a:off x="13004800" y="3038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ポイント減となった。主な要因としては、児童手当や医療費助成事業の減が挙げられる。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類似団体内平均及び佐賀県平均を上回って推移している背景には、当市には幼稚園（市の経費としては保育所等より安価）が少なく、保育所又は認定こども園を利用する割合が高いこと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今後も扶助費は高止まりすると見込んでおり、国県補助制度の拡大などを要望しながら健全な財政運営を図る。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120650</xdr:rowOff>
    </xdr:from>
    <xdr:to>
      <xdr:col>24</xdr:col>
      <xdr:colOff>25400</xdr:colOff>
      <xdr:row>59</xdr:row>
      <xdr:rowOff>133350</xdr:rowOff>
    </xdr:to>
    <xdr:cxnSp macro="">
      <xdr:nvCxnSpPr>
        <xdr:cNvPr id="190" name="直線コネクタ 189"/>
        <xdr:cNvCxnSpPr/>
      </xdr:nvCxnSpPr>
      <xdr:spPr>
        <a:xfrm flipV="1">
          <a:off x="3987800" y="1023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60</xdr:row>
      <xdr:rowOff>12700</xdr:rowOff>
    </xdr:to>
    <xdr:cxnSp macro="">
      <xdr:nvCxnSpPr>
        <xdr:cNvPr id="193" name="直線コネクタ 192"/>
        <xdr:cNvCxnSpPr/>
      </xdr:nvCxnSpPr>
      <xdr:spPr>
        <a:xfrm flipV="1">
          <a:off x="3098800" y="1024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61</xdr:row>
      <xdr:rowOff>6350</xdr:rowOff>
    </xdr:to>
    <xdr:cxnSp macro="">
      <xdr:nvCxnSpPr>
        <xdr:cNvPr id="196" name="直線コネクタ 195"/>
        <xdr:cNvCxnSpPr/>
      </xdr:nvCxnSpPr>
      <xdr:spPr>
        <a:xfrm flipV="1">
          <a:off x="2209800" y="10299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6350</xdr:rowOff>
    </xdr:to>
    <xdr:cxnSp macro="">
      <xdr:nvCxnSpPr>
        <xdr:cNvPr id="199" name="直線コネクタ 198"/>
        <xdr:cNvCxnSpPr/>
      </xdr:nvCxnSpPr>
      <xdr:spPr>
        <a:xfrm>
          <a:off x="1320800" y="1033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69850</xdr:rowOff>
    </xdr:from>
    <xdr:to>
      <xdr:col>24</xdr:col>
      <xdr:colOff>76200</xdr:colOff>
      <xdr:row>60</xdr:row>
      <xdr:rowOff>0</xdr:rowOff>
    </xdr:to>
    <xdr:sp macro="" textlink="">
      <xdr:nvSpPr>
        <xdr:cNvPr id="209" name="楕円 208"/>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10"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1" name="楕円 210"/>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2" name="テキスト ボックス 211"/>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127000</xdr:rowOff>
    </xdr:from>
    <xdr:to>
      <xdr:col>11</xdr:col>
      <xdr:colOff>60325</xdr:colOff>
      <xdr:row>61</xdr:row>
      <xdr:rowOff>57150</xdr:rowOff>
    </xdr:to>
    <xdr:sp macro="" textlink="">
      <xdr:nvSpPr>
        <xdr:cNvPr id="215" name="楕円 214"/>
        <xdr:cNvSpPr/>
      </xdr:nvSpPr>
      <xdr:spPr>
        <a:xfrm>
          <a:off x="2159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41927</xdr:rowOff>
    </xdr:from>
    <xdr:ext cx="762000" cy="259045"/>
    <xdr:sp macro="" textlink="">
      <xdr:nvSpPr>
        <xdr:cNvPr id="216" name="テキスト ボックス 215"/>
        <xdr:cNvSpPr txBox="1"/>
      </xdr:nvSpPr>
      <xdr:spPr>
        <a:xfrm>
          <a:off x="1828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7" name="楕円 216"/>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8" name="テキスト ボックス 217"/>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普通交付税などの歳入経常一般財源の減が影響し、前年度比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ポイントの増となった。（その他の歳出経常一般財源も減となっている。）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142240</xdr:rowOff>
    </xdr:to>
    <xdr:cxnSp macro="">
      <xdr:nvCxnSpPr>
        <xdr:cNvPr id="251" name="直線コネクタ 250"/>
        <xdr:cNvCxnSpPr/>
      </xdr:nvCxnSpPr>
      <xdr:spPr>
        <a:xfrm>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31750</xdr:rowOff>
    </xdr:to>
    <xdr:cxnSp macro="">
      <xdr:nvCxnSpPr>
        <xdr:cNvPr id="254" name="直線コネクタ 253"/>
        <xdr:cNvCxnSpPr/>
      </xdr:nvCxnSpPr>
      <xdr:spPr>
        <a:xfrm flipV="1">
          <a:off x="14782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60</xdr:row>
      <xdr:rowOff>12700</xdr:rowOff>
    </xdr:to>
    <xdr:cxnSp macro="">
      <xdr:nvCxnSpPr>
        <xdr:cNvPr id="257" name="直線コネクタ 256"/>
        <xdr:cNvCxnSpPr/>
      </xdr:nvCxnSpPr>
      <xdr:spPr>
        <a:xfrm flipV="1">
          <a:off x="13893800" y="98044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27940</xdr:rowOff>
    </xdr:to>
    <xdr:cxnSp macro="">
      <xdr:nvCxnSpPr>
        <xdr:cNvPr id="260" name="直線コネクタ 259"/>
        <xdr:cNvCxnSpPr/>
      </xdr:nvCxnSpPr>
      <xdr:spPr>
        <a:xfrm flipV="1">
          <a:off x="13004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8" name="楕円 277"/>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9" name="テキスト ボックス 278"/>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ポイント増となった。要因としては、消防事業に係る一部事務組合への負担金の増が挙げられる。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また、負担金を含め毎年約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億円程度の補助を行っている下水道事業について、より効率性、採算性を求め、補助金圧縮につながるよう努めたい。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152146</xdr:rowOff>
    </xdr:to>
    <xdr:cxnSp macro="">
      <xdr:nvCxnSpPr>
        <xdr:cNvPr id="309" name="直線コネクタ 308"/>
        <xdr:cNvCxnSpPr/>
      </xdr:nvCxnSpPr>
      <xdr:spPr>
        <a:xfrm>
          <a:off x="15671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170434</xdr:rowOff>
    </xdr:to>
    <xdr:cxnSp macro="">
      <xdr:nvCxnSpPr>
        <xdr:cNvPr id="312" name="直線コネクタ 311"/>
        <xdr:cNvCxnSpPr/>
      </xdr:nvCxnSpPr>
      <xdr:spPr>
        <a:xfrm flipV="1">
          <a:off x="14782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170434</xdr:rowOff>
    </xdr:to>
    <xdr:cxnSp macro="">
      <xdr:nvCxnSpPr>
        <xdr:cNvPr id="315" name="直線コネクタ 314"/>
        <xdr:cNvCxnSpPr/>
      </xdr:nvCxnSpPr>
      <xdr:spPr>
        <a:xfrm>
          <a:off x="13893800" y="62489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76708</xdr:rowOff>
    </xdr:to>
    <xdr:cxnSp macro="">
      <xdr:nvCxnSpPr>
        <xdr:cNvPr id="318" name="直線コネクタ 317"/>
        <xdr:cNvCxnSpPr/>
      </xdr:nvCxnSpPr>
      <xdr:spPr>
        <a:xfrm>
          <a:off x="13004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8" name="楕円 327"/>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9"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ポイント増となったが、類似団体内平均及び佐賀県平均を大きく下回り適正な水準で推移している。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今後、大型投資事業実施に伴う地方債の償還開始により、公債費が上昇することが見込まれるため、新たな投資事業や地方債発行の抑制に努める。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48895</xdr:rowOff>
    </xdr:from>
    <xdr:to>
      <xdr:col>24</xdr:col>
      <xdr:colOff>25400</xdr:colOff>
      <xdr:row>74</xdr:row>
      <xdr:rowOff>75565</xdr:rowOff>
    </xdr:to>
    <xdr:cxnSp macro="">
      <xdr:nvCxnSpPr>
        <xdr:cNvPr id="369" name="直線コネクタ 368"/>
        <xdr:cNvCxnSpPr/>
      </xdr:nvCxnSpPr>
      <xdr:spPr>
        <a:xfrm>
          <a:off x="3987800" y="127361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48895</xdr:rowOff>
    </xdr:from>
    <xdr:to>
      <xdr:col>19</xdr:col>
      <xdr:colOff>187325</xdr:colOff>
      <xdr:row>74</xdr:row>
      <xdr:rowOff>56515</xdr:rowOff>
    </xdr:to>
    <xdr:cxnSp macro="">
      <xdr:nvCxnSpPr>
        <xdr:cNvPr id="372" name="直線コネクタ 371"/>
        <xdr:cNvCxnSpPr/>
      </xdr:nvCxnSpPr>
      <xdr:spPr>
        <a:xfrm flipV="1">
          <a:off x="3098800" y="127361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56515</xdr:rowOff>
    </xdr:from>
    <xdr:to>
      <xdr:col>15</xdr:col>
      <xdr:colOff>98425</xdr:colOff>
      <xdr:row>74</xdr:row>
      <xdr:rowOff>56515</xdr:rowOff>
    </xdr:to>
    <xdr:cxnSp macro="">
      <xdr:nvCxnSpPr>
        <xdr:cNvPr id="375" name="直線コネクタ 374"/>
        <xdr:cNvCxnSpPr/>
      </xdr:nvCxnSpPr>
      <xdr:spPr>
        <a:xfrm>
          <a:off x="2209800" y="1274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24130</xdr:rowOff>
    </xdr:from>
    <xdr:to>
      <xdr:col>11</xdr:col>
      <xdr:colOff>9525</xdr:colOff>
      <xdr:row>74</xdr:row>
      <xdr:rowOff>56515</xdr:rowOff>
    </xdr:to>
    <xdr:cxnSp macro="">
      <xdr:nvCxnSpPr>
        <xdr:cNvPr id="378" name="直線コネクタ 377"/>
        <xdr:cNvCxnSpPr/>
      </xdr:nvCxnSpPr>
      <xdr:spPr>
        <a:xfrm>
          <a:off x="1320800" y="12711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24765</xdr:rowOff>
    </xdr:from>
    <xdr:to>
      <xdr:col>24</xdr:col>
      <xdr:colOff>76200</xdr:colOff>
      <xdr:row>74</xdr:row>
      <xdr:rowOff>126365</xdr:rowOff>
    </xdr:to>
    <xdr:sp macro="" textlink="">
      <xdr:nvSpPr>
        <xdr:cNvPr id="388" name="楕円 387"/>
        <xdr:cNvSpPr/>
      </xdr:nvSpPr>
      <xdr:spPr>
        <a:xfrm>
          <a:off x="4775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104792</xdr:rowOff>
    </xdr:from>
    <xdr:ext cx="762000" cy="259045"/>
    <xdr:sp macro="" textlink="">
      <xdr:nvSpPr>
        <xdr:cNvPr id="389" name="公債費該当値テキスト"/>
        <xdr:cNvSpPr txBox="1"/>
      </xdr:nvSpPr>
      <xdr:spPr>
        <a:xfrm>
          <a:off x="4914900" y="126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169545</xdr:rowOff>
    </xdr:from>
    <xdr:to>
      <xdr:col>20</xdr:col>
      <xdr:colOff>38100</xdr:colOff>
      <xdr:row>74</xdr:row>
      <xdr:rowOff>99695</xdr:rowOff>
    </xdr:to>
    <xdr:sp macro="" textlink="">
      <xdr:nvSpPr>
        <xdr:cNvPr id="390" name="楕円 389"/>
        <xdr:cNvSpPr/>
      </xdr:nvSpPr>
      <xdr:spPr>
        <a:xfrm>
          <a:off x="3937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109872</xdr:rowOff>
    </xdr:from>
    <xdr:ext cx="736600" cy="259045"/>
    <xdr:sp macro="" textlink="">
      <xdr:nvSpPr>
        <xdr:cNvPr id="391" name="テキスト ボックス 390"/>
        <xdr:cNvSpPr txBox="1"/>
      </xdr:nvSpPr>
      <xdr:spPr>
        <a:xfrm>
          <a:off x="3606800" y="1245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xdr:rowOff>
    </xdr:from>
    <xdr:to>
      <xdr:col>15</xdr:col>
      <xdr:colOff>149225</xdr:colOff>
      <xdr:row>74</xdr:row>
      <xdr:rowOff>107315</xdr:rowOff>
    </xdr:to>
    <xdr:sp macro="" textlink="">
      <xdr:nvSpPr>
        <xdr:cNvPr id="392" name="楕円 391"/>
        <xdr:cNvSpPr/>
      </xdr:nvSpPr>
      <xdr:spPr>
        <a:xfrm>
          <a:off x="3048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117492</xdr:rowOff>
    </xdr:from>
    <xdr:ext cx="762000" cy="259045"/>
    <xdr:sp macro="" textlink="">
      <xdr:nvSpPr>
        <xdr:cNvPr id="393" name="テキスト ボックス 392"/>
        <xdr:cNvSpPr txBox="1"/>
      </xdr:nvSpPr>
      <xdr:spPr>
        <a:xfrm>
          <a:off x="2717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xdr:rowOff>
    </xdr:from>
    <xdr:to>
      <xdr:col>11</xdr:col>
      <xdr:colOff>60325</xdr:colOff>
      <xdr:row>74</xdr:row>
      <xdr:rowOff>107315</xdr:rowOff>
    </xdr:to>
    <xdr:sp macro="" textlink="">
      <xdr:nvSpPr>
        <xdr:cNvPr id="394" name="楕円 393"/>
        <xdr:cNvSpPr/>
      </xdr:nvSpPr>
      <xdr:spPr>
        <a:xfrm>
          <a:off x="2159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117492</xdr:rowOff>
    </xdr:from>
    <xdr:ext cx="762000" cy="259045"/>
    <xdr:sp macro="" textlink="">
      <xdr:nvSpPr>
        <xdr:cNvPr id="395" name="テキスト ボックス 394"/>
        <xdr:cNvSpPr txBox="1"/>
      </xdr:nvSpPr>
      <xdr:spPr>
        <a:xfrm>
          <a:off x="1828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144780</xdr:rowOff>
    </xdr:from>
    <xdr:to>
      <xdr:col>6</xdr:col>
      <xdr:colOff>171450</xdr:colOff>
      <xdr:row>74</xdr:row>
      <xdr:rowOff>74930</xdr:rowOff>
    </xdr:to>
    <xdr:sp macro="" textlink="">
      <xdr:nvSpPr>
        <xdr:cNvPr id="396" name="楕円 395"/>
        <xdr:cNvSpPr/>
      </xdr:nvSpPr>
      <xdr:spPr>
        <a:xfrm>
          <a:off x="1270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85107</xdr:rowOff>
    </xdr:from>
    <xdr:ext cx="762000" cy="259045"/>
    <xdr:sp macro="" textlink="">
      <xdr:nvSpPr>
        <xdr:cNvPr id="397" name="テキスト ボックス 396"/>
        <xdr:cNvSpPr txBox="1"/>
      </xdr:nvSpPr>
      <xdr:spPr>
        <a:xfrm>
          <a:off x="939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上記「その他」と同様、普通交付税などの経常一般財源が減少したことにより前年度比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各分析欄にも記載しているとおり、今後も効率的な行財政運営に努め、財政基盤の安定化を図る。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53848</xdr:rowOff>
    </xdr:to>
    <xdr:cxnSp macro="">
      <xdr:nvCxnSpPr>
        <xdr:cNvPr id="428" name="直線コネクタ 427"/>
        <xdr:cNvCxnSpPr/>
      </xdr:nvCxnSpPr>
      <xdr:spPr>
        <a:xfrm>
          <a:off x="15671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79</xdr:row>
      <xdr:rowOff>60706</xdr:rowOff>
    </xdr:to>
    <xdr:cxnSp macro="">
      <xdr:nvCxnSpPr>
        <xdr:cNvPr id="431" name="直線コネクタ 430"/>
        <xdr:cNvCxnSpPr/>
      </xdr:nvCxnSpPr>
      <xdr:spPr>
        <a:xfrm flipV="1">
          <a:off x="14782800" y="13289787"/>
          <a:ext cx="889000" cy="3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79</xdr:row>
      <xdr:rowOff>120142</xdr:rowOff>
    </xdr:to>
    <xdr:cxnSp macro="">
      <xdr:nvCxnSpPr>
        <xdr:cNvPr id="434" name="直線コネクタ 433"/>
        <xdr:cNvCxnSpPr/>
      </xdr:nvCxnSpPr>
      <xdr:spPr>
        <a:xfrm flipV="1">
          <a:off x="13893800" y="136052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79</xdr:row>
      <xdr:rowOff>129287</xdr:rowOff>
    </xdr:to>
    <xdr:cxnSp macro="">
      <xdr:nvCxnSpPr>
        <xdr:cNvPr id="437" name="直線コネクタ 436"/>
        <xdr:cNvCxnSpPr/>
      </xdr:nvCxnSpPr>
      <xdr:spPr>
        <a:xfrm flipV="1">
          <a:off x="13004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7" name="楕円 446"/>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8"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9" name="楕円 448"/>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0" name="テキスト ボックス 449"/>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1" name="楕円 450"/>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2" name="テキスト ボックス 451"/>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3" name="楕円 452"/>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4" name="テキスト ボックス 453"/>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55" name="楕円 454"/>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56" name="テキスト ボックス 455"/>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93635</xdr:rowOff>
    </xdr:from>
    <xdr:to>
      <xdr:col>29</xdr:col>
      <xdr:colOff>127000</xdr:colOff>
      <xdr:row>18</xdr:row>
      <xdr:rowOff>131594</xdr:rowOff>
    </xdr:to>
    <xdr:cxnSp macro="">
      <xdr:nvCxnSpPr>
        <xdr:cNvPr id="52" name="直線コネクタ 51"/>
        <xdr:cNvCxnSpPr/>
      </xdr:nvCxnSpPr>
      <xdr:spPr bwMode="auto">
        <a:xfrm flipV="1">
          <a:off x="5003800" y="3227360"/>
          <a:ext cx="647700" cy="37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106067</xdr:rowOff>
    </xdr:from>
    <xdr:to>
      <xdr:col>26</xdr:col>
      <xdr:colOff>50800</xdr:colOff>
      <xdr:row>18</xdr:row>
      <xdr:rowOff>131594</xdr:rowOff>
    </xdr:to>
    <xdr:cxnSp macro="">
      <xdr:nvCxnSpPr>
        <xdr:cNvPr id="55" name="直線コネクタ 54"/>
        <xdr:cNvCxnSpPr/>
      </xdr:nvCxnSpPr>
      <xdr:spPr bwMode="auto">
        <a:xfrm>
          <a:off x="4305300" y="3239792"/>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106067</xdr:rowOff>
    </xdr:from>
    <xdr:to>
      <xdr:col>22</xdr:col>
      <xdr:colOff>114300</xdr:colOff>
      <xdr:row>18</xdr:row>
      <xdr:rowOff>147585</xdr:rowOff>
    </xdr:to>
    <xdr:cxnSp macro="">
      <xdr:nvCxnSpPr>
        <xdr:cNvPr id="58" name="直線コネクタ 57"/>
        <xdr:cNvCxnSpPr/>
      </xdr:nvCxnSpPr>
      <xdr:spPr bwMode="auto">
        <a:xfrm flipV="1">
          <a:off x="3606800" y="3239792"/>
          <a:ext cx="698500" cy="4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147585</xdr:rowOff>
    </xdr:from>
    <xdr:to>
      <xdr:col>18</xdr:col>
      <xdr:colOff>177800</xdr:colOff>
      <xdr:row>18</xdr:row>
      <xdr:rowOff>165067</xdr:rowOff>
    </xdr:to>
    <xdr:cxnSp macro="">
      <xdr:nvCxnSpPr>
        <xdr:cNvPr id="61" name="直線コネクタ 60"/>
        <xdr:cNvCxnSpPr/>
      </xdr:nvCxnSpPr>
      <xdr:spPr bwMode="auto">
        <a:xfrm flipV="1">
          <a:off x="2908300" y="3281310"/>
          <a:ext cx="698500" cy="1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42835</xdr:rowOff>
    </xdr:from>
    <xdr:to>
      <xdr:col>29</xdr:col>
      <xdr:colOff>177800</xdr:colOff>
      <xdr:row>18</xdr:row>
      <xdr:rowOff>144435</xdr:rowOff>
    </xdr:to>
    <xdr:sp macro="" textlink="">
      <xdr:nvSpPr>
        <xdr:cNvPr id="71" name="楕円 70"/>
        <xdr:cNvSpPr/>
      </xdr:nvSpPr>
      <xdr:spPr bwMode="auto">
        <a:xfrm>
          <a:off x="5600700" y="317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14912</xdr:rowOff>
    </xdr:from>
    <xdr:ext cx="762000" cy="259045"/>
    <xdr:sp macro="" textlink="">
      <xdr:nvSpPr>
        <xdr:cNvPr id="72" name="人口1人当たり決算額の推移該当値テキスト130"/>
        <xdr:cNvSpPr txBox="1"/>
      </xdr:nvSpPr>
      <xdr:spPr>
        <a:xfrm>
          <a:off x="5740400" y="31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80794</xdr:rowOff>
    </xdr:from>
    <xdr:to>
      <xdr:col>26</xdr:col>
      <xdr:colOff>101600</xdr:colOff>
      <xdr:row>19</xdr:row>
      <xdr:rowOff>10944</xdr:rowOff>
    </xdr:to>
    <xdr:sp macro="" textlink="">
      <xdr:nvSpPr>
        <xdr:cNvPr id="73" name="楕円 72"/>
        <xdr:cNvSpPr/>
      </xdr:nvSpPr>
      <xdr:spPr bwMode="auto">
        <a:xfrm>
          <a:off x="4953000" y="321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167171</xdr:rowOff>
    </xdr:from>
    <xdr:ext cx="736600" cy="259045"/>
    <xdr:sp macro="" textlink="">
      <xdr:nvSpPr>
        <xdr:cNvPr id="74" name="テキスト ボックス 73"/>
        <xdr:cNvSpPr txBox="1"/>
      </xdr:nvSpPr>
      <xdr:spPr>
        <a:xfrm>
          <a:off x="4622800" y="330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55267</xdr:rowOff>
    </xdr:from>
    <xdr:to>
      <xdr:col>22</xdr:col>
      <xdr:colOff>165100</xdr:colOff>
      <xdr:row>18</xdr:row>
      <xdr:rowOff>156867</xdr:rowOff>
    </xdr:to>
    <xdr:sp macro="" textlink="">
      <xdr:nvSpPr>
        <xdr:cNvPr id="75" name="楕円 74"/>
        <xdr:cNvSpPr/>
      </xdr:nvSpPr>
      <xdr:spPr bwMode="auto">
        <a:xfrm>
          <a:off x="4254500" y="318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141644</xdr:rowOff>
    </xdr:from>
    <xdr:ext cx="762000" cy="259045"/>
    <xdr:sp macro="" textlink="">
      <xdr:nvSpPr>
        <xdr:cNvPr id="76" name="テキスト ボックス 75"/>
        <xdr:cNvSpPr txBox="1"/>
      </xdr:nvSpPr>
      <xdr:spPr>
        <a:xfrm>
          <a:off x="3924300" y="327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96785</xdr:rowOff>
    </xdr:from>
    <xdr:to>
      <xdr:col>19</xdr:col>
      <xdr:colOff>38100</xdr:colOff>
      <xdr:row>19</xdr:row>
      <xdr:rowOff>26935</xdr:rowOff>
    </xdr:to>
    <xdr:sp macro="" textlink="">
      <xdr:nvSpPr>
        <xdr:cNvPr id="77" name="楕円 76"/>
        <xdr:cNvSpPr/>
      </xdr:nvSpPr>
      <xdr:spPr bwMode="auto">
        <a:xfrm>
          <a:off x="3556000" y="323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11712</xdr:rowOff>
    </xdr:from>
    <xdr:ext cx="762000" cy="259045"/>
    <xdr:sp macro="" textlink="">
      <xdr:nvSpPr>
        <xdr:cNvPr id="78" name="テキスト ボックス 77"/>
        <xdr:cNvSpPr txBox="1"/>
      </xdr:nvSpPr>
      <xdr:spPr>
        <a:xfrm>
          <a:off x="3225800" y="33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114267</xdr:rowOff>
    </xdr:from>
    <xdr:to>
      <xdr:col>15</xdr:col>
      <xdr:colOff>101600</xdr:colOff>
      <xdr:row>19</xdr:row>
      <xdr:rowOff>44417</xdr:rowOff>
    </xdr:to>
    <xdr:sp macro="" textlink="">
      <xdr:nvSpPr>
        <xdr:cNvPr id="79" name="楕円 78"/>
        <xdr:cNvSpPr/>
      </xdr:nvSpPr>
      <xdr:spPr bwMode="auto">
        <a:xfrm>
          <a:off x="2857500" y="324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29194</xdr:rowOff>
    </xdr:from>
    <xdr:ext cx="762000" cy="259045"/>
    <xdr:sp macro="" textlink="">
      <xdr:nvSpPr>
        <xdr:cNvPr id="80" name="テキスト ボックス 79"/>
        <xdr:cNvSpPr txBox="1"/>
      </xdr:nvSpPr>
      <xdr:spPr>
        <a:xfrm>
          <a:off x="2527300" y="33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342433</xdr:rowOff>
    </xdr:from>
    <xdr:to>
      <xdr:col>29</xdr:col>
      <xdr:colOff>127000</xdr:colOff>
      <xdr:row>38</xdr:row>
      <xdr:rowOff>15577</xdr:rowOff>
    </xdr:to>
    <xdr:cxnSp macro="">
      <xdr:nvCxnSpPr>
        <xdr:cNvPr id="114" name="直線コネクタ 113"/>
        <xdr:cNvCxnSpPr/>
      </xdr:nvCxnSpPr>
      <xdr:spPr bwMode="auto">
        <a:xfrm flipV="1">
          <a:off x="5003800" y="7467133"/>
          <a:ext cx="647700" cy="1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15577</xdr:rowOff>
    </xdr:from>
    <xdr:to>
      <xdr:col>26</xdr:col>
      <xdr:colOff>50800</xdr:colOff>
      <xdr:row>38</xdr:row>
      <xdr:rowOff>19981</xdr:rowOff>
    </xdr:to>
    <xdr:cxnSp macro="">
      <xdr:nvCxnSpPr>
        <xdr:cNvPr id="117" name="直線コネクタ 116"/>
        <xdr:cNvCxnSpPr/>
      </xdr:nvCxnSpPr>
      <xdr:spPr bwMode="auto">
        <a:xfrm flipV="1">
          <a:off x="4305300" y="7483177"/>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8101</xdr:rowOff>
    </xdr:from>
    <xdr:to>
      <xdr:col>22</xdr:col>
      <xdr:colOff>114300</xdr:colOff>
      <xdr:row>38</xdr:row>
      <xdr:rowOff>19981</xdr:rowOff>
    </xdr:to>
    <xdr:cxnSp macro="">
      <xdr:nvCxnSpPr>
        <xdr:cNvPr id="120" name="直線コネクタ 119"/>
        <xdr:cNvCxnSpPr/>
      </xdr:nvCxnSpPr>
      <xdr:spPr bwMode="auto">
        <a:xfrm>
          <a:off x="3606800" y="7475701"/>
          <a:ext cx="698500" cy="1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8101</xdr:rowOff>
    </xdr:from>
    <xdr:to>
      <xdr:col>18</xdr:col>
      <xdr:colOff>177800</xdr:colOff>
      <xdr:row>38</xdr:row>
      <xdr:rowOff>23448</xdr:rowOff>
    </xdr:to>
    <xdr:cxnSp macro="">
      <xdr:nvCxnSpPr>
        <xdr:cNvPr id="123" name="直線コネクタ 122"/>
        <xdr:cNvCxnSpPr/>
      </xdr:nvCxnSpPr>
      <xdr:spPr bwMode="auto">
        <a:xfrm flipV="1">
          <a:off x="2908300" y="7475701"/>
          <a:ext cx="6985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291633</xdr:rowOff>
    </xdr:from>
    <xdr:to>
      <xdr:col>29</xdr:col>
      <xdr:colOff>177800</xdr:colOff>
      <xdr:row>38</xdr:row>
      <xdr:rowOff>50333</xdr:rowOff>
    </xdr:to>
    <xdr:sp macro="" textlink="">
      <xdr:nvSpPr>
        <xdr:cNvPr id="133" name="楕円 132"/>
        <xdr:cNvSpPr/>
      </xdr:nvSpPr>
      <xdr:spPr bwMode="auto">
        <a:xfrm>
          <a:off x="5600700" y="7416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263710</xdr:rowOff>
    </xdr:from>
    <xdr:ext cx="762000" cy="259045"/>
    <xdr:sp macro="" textlink="">
      <xdr:nvSpPr>
        <xdr:cNvPr id="134" name="人口1人当たり決算額の推移該当値テキスト445"/>
        <xdr:cNvSpPr txBox="1"/>
      </xdr:nvSpPr>
      <xdr:spPr>
        <a:xfrm>
          <a:off x="5740400" y="738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307677</xdr:rowOff>
    </xdr:from>
    <xdr:to>
      <xdr:col>26</xdr:col>
      <xdr:colOff>101600</xdr:colOff>
      <xdr:row>38</xdr:row>
      <xdr:rowOff>66377</xdr:rowOff>
    </xdr:to>
    <xdr:sp macro="" textlink="">
      <xdr:nvSpPr>
        <xdr:cNvPr id="135" name="楕円 134"/>
        <xdr:cNvSpPr/>
      </xdr:nvSpPr>
      <xdr:spPr bwMode="auto">
        <a:xfrm>
          <a:off x="4953000" y="743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51154</xdr:rowOff>
    </xdr:from>
    <xdr:ext cx="736600" cy="259045"/>
    <xdr:sp macro="" textlink="">
      <xdr:nvSpPr>
        <xdr:cNvPr id="136" name="テキスト ボックス 135"/>
        <xdr:cNvSpPr txBox="1"/>
      </xdr:nvSpPr>
      <xdr:spPr>
        <a:xfrm>
          <a:off x="4622800" y="751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312081</xdr:rowOff>
    </xdr:from>
    <xdr:to>
      <xdr:col>22</xdr:col>
      <xdr:colOff>165100</xdr:colOff>
      <xdr:row>38</xdr:row>
      <xdr:rowOff>70781</xdr:rowOff>
    </xdr:to>
    <xdr:sp macro="" textlink="">
      <xdr:nvSpPr>
        <xdr:cNvPr id="137" name="楕円 136"/>
        <xdr:cNvSpPr/>
      </xdr:nvSpPr>
      <xdr:spPr bwMode="auto">
        <a:xfrm>
          <a:off x="4254500" y="743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55558</xdr:rowOff>
    </xdr:from>
    <xdr:ext cx="762000" cy="259045"/>
    <xdr:sp macro="" textlink="">
      <xdr:nvSpPr>
        <xdr:cNvPr id="138" name="テキスト ボックス 137"/>
        <xdr:cNvSpPr txBox="1"/>
      </xdr:nvSpPr>
      <xdr:spPr>
        <a:xfrm>
          <a:off x="3924300" y="752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300201</xdr:rowOff>
    </xdr:from>
    <xdr:to>
      <xdr:col>19</xdr:col>
      <xdr:colOff>38100</xdr:colOff>
      <xdr:row>38</xdr:row>
      <xdr:rowOff>58901</xdr:rowOff>
    </xdr:to>
    <xdr:sp macro="" textlink="">
      <xdr:nvSpPr>
        <xdr:cNvPr id="139" name="楕円 138"/>
        <xdr:cNvSpPr/>
      </xdr:nvSpPr>
      <xdr:spPr bwMode="auto">
        <a:xfrm>
          <a:off x="35560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43678</xdr:rowOff>
    </xdr:from>
    <xdr:ext cx="762000" cy="259045"/>
    <xdr:sp macro="" textlink="">
      <xdr:nvSpPr>
        <xdr:cNvPr id="140" name="テキスト ボックス 139"/>
        <xdr:cNvSpPr txBox="1"/>
      </xdr:nvSpPr>
      <xdr:spPr>
        <a:xfrm>
          <a:off x="3225800" y="751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315548</xdr:rowOff>
    </xdr:from>
    <xdr:to>
      <xdr:col>15</xdr:col>
      <xdr:colOff>101600</xdr:colOff>
      <xdr:row>38</xdr:row>
      <xdr:rowOff>74248</xdr:rowOff>
    </xdr:to>
    <xdr:sp macro="" textlink="">
      <xdr:nvSpPr>
        <xdr:cNvPr id="141" name="楕円 140"/>
        <xdr:cNvSpPr/>
      </xdr:nvSpPr>
      <xdr:spPr bwMode="auto">
        <a:xfrm>
          <a:off x="28575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59025</xdr:rowOff>
    </xdr:from>
    <xdr:ext cx="762000" cy="259045"/>
    <xdr:sp macro="" textlink="">
      <xdr:nvSpPr>
        <xdr:cNvPr id="142" name="テキスト ボックス 141"/>
        <xdr:cNvSpPr txBox="1"/>
      </xdr:nvSpPr>
      <xdr:spPr>
        <a:xfrm>
          <a:off x="2527300" y="75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27,914
27,722
112.12
17,065,466
16,424,645
454,989
7,382,099
12,978,115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78765</xdr:rowOff>
    </xdr:from>
    <xdr:to>
      <xdr:col>24</xdr:col>
      <xdr:colOff>63500</xdr:colOff>
      <xdr:row>37</xdr:row>
      <xdr:rowOff>118453</xdr:rowOff>
    </xdr:to>
    <xdr:cxnSp macro="">
      <xdr:nvCxnSpPr>
        <xdr:cNvPr id="61" name="直線コネクタ 60"/>
        <xdr:cNvCxnSpPr/>
      </xdr:nvCxnSpPr>
      <xdr:spPr>
        <a:xfrm flipV="1">
          <a:off x="3797300" y="6422415"/>
          <a:ext cx="838200" cy="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118453</xdr:rowOff>
    </xdr:from>
    <xdr:to>
      <xdr:col>19</xdr:col>
      <xdr:colOff>177800</xdr:colOff>
      <xdr:row>37</xdr:row>
      <xdr:rowOff>128372</xdr:rowOff>
    </xdr:to>
    <xdr:cxnSp macro="">
      <xdr:nvCxnSpPr>
        <xdr:cNvPr id="64" name="直線コネクタ 63"/>
        <xdr:cNvCxnSpPr/>
      </xdr:nvCxnSpPr>
      <xdr:spPr>
        <a:xfrm flipV="1">
          <a:off x="2908300" y="6462103"/>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128372</xdr:rowOff>
    </xdr:from>
    <xdr:to>
      <xdr:col>15</xdr:col>
      <xdr:colOff>50800</xdr:colOff>
      <xdr:row>38</xdr:row>
      <xdr:rowOff>90348</xdr:rowOff>
    </xdr:to>
    <xdr:cxnSp macro="">
      <xdr:nvCxnSpPr>
        <xdr:cNvPr id="67" name="直線コネクタ 66"/>
        <xdr:cNvCxnSpPr/>
      </xdr:nvCxnSpPr>
      <xdr:spPr>
        <a:xfrm flipV="1">
          <a:off x="2019300" y="6472022"/>
          <a:ext cx="8890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57214</xdr:rowOff>
    </xdr:from>
    <xdr:to>
      <xdr:col>10</xdr:col>
      <xdr:colOff>114300</xdr:colOff>
      <xdr:row>38</xdr:row>
      <xdr:rowOff>90348</xdr:rowOff>
    </xdr:to>
    <xdr:cxnSp macro="">
      <xdr:nvCxnSpPr>
        <xdr:cNvPr id="70" name="直線コネクタ 69"/>
        <xdr:cNvCxnSpPr/>
      </xdr:nvCxnSpPr>
      <xdr:spPr>
        <a:xfrm>
          <a:off x="1130300" y="6572314"/>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27965</xdr:rowOff>
    </xdr:from>
    <xdr:to>
      <xdr:col>24</xdr:col>
      <xdr:colOff>114300</xdr:colOff>
      <xdr:row>37</xdr:row>
      <xdr:rowOff>129565</xdr:rowOff>
    </xdr:to>
    <xdr:sp macro="" textlink="">
      <xdr:nvSpPr>
        <xdr:cNvPr id="80" name="楕円 79"/>
        <xdr:cNvSpPr/>
      </xdr:nvSpPr>
      <xdr:spPr>
        <a:xfrm>
          <a:off x="4584700" y="63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6392</xdr:rowOff>
    </xdr:from>
    <xdr:ext cx="534377" cy="259045"/>
    <xdr:sp macro="" textlink="">
      <xdr:nvSpPr>
        <xdr:cNvPr id="81" name="人件費該当値テキスト"/>
        <xdr:cNvSpPr txBox="1"/>
      </xdr:nvSpPr>
      <xdr:spPr>
        <a:xfrm>
          <a:off x="4686300" y="63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67653</xdr:rowOff>
    </xdr:from>
    <xdr:to>
      <xdr:col>20</xdr:col>
      <xdr:colOff>38100</xdr:colOff>
      <xdr:row>37</xdr:row>
      <xdr:rowOff>169253</xdr:rowOff>
    </xdr:to>
    <xdr:sp macro="" textlink="">
      <xdr:nvSpPr>
        <xdr:cNvPr id="82" name="楕円 81"/>
        <xdr:cNvSpPr/>
      </xdr:nvSpPr>
      <xdr:spPr>
        <a:xfrm>
          <a:off x="3746500" y="64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160380</xdr:rowOff>
    </xdr:from>
    <xdr:ext cx="534377" cy="259045"/>
    <xdr:sp macro="" textlink="">
      <xdr:nvSpPr>
        <xdr:cNvPr id="83" name="テキスト ボックス 82"/>
        <xdr:cNvSpPr txBox="1"/>
      </xdr:nvSpPr>
      <xdr:spPr>
        <a:xfrm>
          <a:off x="3530111" y="65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77572</xdr:rowOff>
    </xdr:from>
    <xdr:to>
      <xdr:col>15</xdr:col>
      <xdr:colOff>101600</xdr:colOff>
      <xdr:row>38</xdr:row>
      <xdr:rowOff>7722</xdr:rowOff>
    </xdr:to>
    <xdr:sp macro="" textlink="">
      <xdr:nvSpPr>
        <xdr:cNvPr id="84" name="楕円 83"/>
        <xdr:cNvSpPr/>
      </xdr:nvSpPr>
      <xdr:spPr>
        <a:xfrm>
          <a:off x="2857500" y="64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170298</xdr:rowOff>
    </xdr:from>
    <xdr:ext cx="534377" cy="259045"/>
    <xdr:sp macro="" textlink="">
      <xdr:nvSpPr>
        <xdr:cNvPr id="85" name="テキスト ボックス 84"/>
        <xdr:cNvSpPr txBox="1"/>
      </xdr:nvSpPr>
      <xdr:spPr>
        <a:xfrm>
          <a:off x="2641111" y="65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39548</xdr:rowOff>
    </xdr:from>
    <xdr:to>
      <xdr:col>10</xdr:col>
      <xdr:colOff>165100</xdr:colOff>
      <xdr:row>38</xdr:row>
      <xdr:rowOff>141148</xdr:rowOff>
    </xdr:to>
    <xdr:sp macro="" textlink="">
      <xdr:nvSpPr>
        <xdr:cNvPr id="86" name="楕円 85"/>
        <xdr:cNvSpPr/>
      </xdr:nvSpPr>
      <xdr:spPr>
        <a:xfrm>
          <a:off x="1968500" y="65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132275</xdr:rowOff>
    </xdr:from>
    <xdr:ext cx="534377" cy="259045"/>
    <xdr:sp macro="" textlink="">
      <xdr:nvSpPr>
        <xdr:cNvPr id="87" name="テキスト ボックス 86"/>
        <xdr:cNvSpPr txBox="1"/>
      </xdr:nvSpPr>
      <xdr:spPr>
        <a:xfrm>
          <a:off x="1752111" y="66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6414</xdr:rowOff>
    </xdr:from>
    <xdr:to>
      <xdr:col>6</xdr:col>
      <xdr:colOff>38100</xdr:colOff>
      <xdr:row>38</xdr:row>
      <xdr:rowOff>108014</xdr:rowOff>
    </xdr:to>
    <xdr:sp macro="" textlink="">
      <xdr:nvSpPr>
        <xdr:cNvPr id="88" name="楕円 87"/>
        <xdr:cNvSpPr/>
      </xdr:nvSpPr>
      <xdr:spPr>
        <a:xfrm>
          <a:off x="1079500" y="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99141</xdr:rowOff>
    </xdr:from>
    <xdr:ext cx="534377" cy="259045"/>
    <xdr:sp macro="" textlink="">
      <xdr:nvSpPr>
        <xdr:cNvPr id="89" name="テキスト ボックス 88"/>
        <xdr:cNvSpPr txBox="1"/>
      </xdr:nvSpPr>
      <xdr:spPr>
        <a:xfrm>
          <a:off x="863111" y="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91364</xdr:rowOff>
    </xdr:from>
    <xdr:to>
      <xdr:col>24</xdr:col>
      <xdr:colOff>63500</xdr:colOff>
      <xdr:row>58</xdr:row>
      <xdr:rowOff>92965</xdr:rowOff>
    </xdr:to>
    <xdr:cxnSp macro="">
      <xdr:nvCxnSpPr>
        <xdr:cNvPr id="118" name="直線コネクタ 117"/>
        <xdr:cNvCxnSpPr/>
      </xdr:nvCxnSpPr>
      <xdr:spPr>
        <a:xfrm>
          <a:off x="3797300" y="10035464"/>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91364</xdr:rowOff>
    </xdr:from>
    <xdr:to>
      <xdr:col>19</xdr:col>
      <xdr:colOff>177800</xdr:colOff>
      <xdr:row>58</xdr:row>
      <xdr:rowOff>96520</xdr:rowOff>
    </xdr:to>
    <xdr:cxnSp macro="">
      <xdr:nvCxnSpPr>
        <xdr:cNvPr id="121" name="直線コネクタ 120"/>
        <xdr:cNvCxnSpPr/>
      </xdr:nvCxnSpPr>
      <xdr:spPr>
        <a:xfrm flipV="1">
          <a:off x="2908300" y="10035464"/>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96520</xdr:rowOff>
    </xdr:from>
    <xdr:to>
      <xdr:col>15</xdr:col>
      <xdr:colOff>50800</xdr:colOff>
      <xdr:row>58</xdr:row>
      <xdr:rowOff>99068</xdr:rowOff>
    </xdr:to>
    <xdr:cxnSp macro="">
      <xdr:nvCxnSpPr>
        <xdr:cNvPr id="124" name="直線コネクタ 123"/>
        <xdr:cNvCxnSpPr/>
      </xdr:nvCxnSpPr>
      <xdr:spPr>
        <a:xfrm flipV="1">
          <a:off x="2019300" y="10040620"/>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99068</xdr:rowOff>
    </xdr:from>
    <xdr:to>
      <xdr:col>10</xdr:col>
      <xdr:colOff>114300</xdr:colOff>
      <xdr:row>58</xdr:row>
      <xdr:rowOff>108745</xdr:rowOff>
    </xdr:to>
    <xdr:cxnSp macro="">
      <xdr:nvCxnSpPr>
        <xdr:cNvPr id="127" name="直線コネクタ 126"/>
        <xdr:cNvCxnSpPr/>
      </xdr:nvCxnSpPr>
      <xdr:spPr>
        <a:xfrm flipV="1">
          <a:off x="1130300" y="10043168"/>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42165</xdr:rowOff>
    </xdr:from>
    <xdr:to>
      <xdr:col>24</xdr:col>
      <xdr:colOff>114300</xdr:colOff>
      <xdr:row>58</xdr:row>
      <xdr:rowOff>143765</xdr:rowOff>
    </xdr:to>
    <xdr:sp macro="" textlink="">
      <xdr:nvSpPr>
        <xdr:cNvPr id="137" name="楕円 136"/>
        <xdr:cNvSpPr/>
      </xdr:nvSpPr>
      <xdr:spPr>
        <a:xfrm>
          <a:off x="4584700" y="99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128542</xdr:rowOff>
    </xdr:from>
    <xdr:ext cx="534377" cy="259045"/>
    <xdr:sp macro="" textlink="">
      <xdr:nvSpPr>
        <xdr:cNvPr id="138" name="物件費該当値テキスト"/>
        <xdr:cNvSpPr txBox="1"/>
      </xdr:nvSpPr>
      <xdr:spPr>
        <a:xfrm>
          <a:off x="4686300" y="99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40564</xdr:rowOff>
    </xdr:from>
    <xdr:to>
      <xdr:col>20</xdr:col>
      <xdr:colOff>38100</xdr:colOff>
      <xdr:row>58</xdr:row>
      <xdr:rowOff>142164</xdr:rowOff>
    </xdr:to>
    <xdr:sp macro="" textlink="">
      <xdr:nvSpPr>
        <xdr:cNvPr id="139" name="楕円 138"/>
        <xdr:cNvSpPr/>
      </xdr:nvSpPr>
      <xdr:spPr>
        <a:xfrm>
          <a:off x="3746500" y="99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133291</xdr:rowOff>
    </xdr:from>
    <xdr:ext cx="534377" cy="259045"/>
    <xdr:sp macro="" textlink="">
      <xdr:nvSpPr>
        <xdr:cNvPr id="140" name="テキスト ボックス 139"/>
        <xdr:cNvSpPr txBox="1"/>
      </xdr:nvSpPr>
      <xdr:spPr>
        <a:xfrm>
          <a:off x="3530111" y="100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45720</xdr:rowOff>
    </xdr:from>
    <xdr:to>
      <xdr:col>15</xdr:col>
      <xdr:colOff>101600</xdr:colOff>
      <xdr:row>58</xdr:row>
      <xdr:rowOff>147320</xdr:rowOff>
    </xdr:to>
    <xdr:sp macro="" textlink="">
      <xdr:nvSpPr>
        <xdr:cNvPr id="141" name="楕円 140"/>
        <xdr:cNvSpPr/>
      </xdr:nvSpPr>
      <xdr:spPr>
        <a:xfrm>
          <a:off x="2857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138447</xdr:rowOff>
    </xdr:from>
    <xdr:ext cx="534377" cy="259045"/>
    <xdr:sp macro="" textlink="">
      <xdr:nvSpPr>
        <xdr:cNvPr id="142" name="テキスト ボックス 141"/>
        <xdr:cNvSpPr txBox="1"/>
      </xdr:nvSpPr>
      <xdr:spPr>
        <a:xfrm>
          <a:off x="2641111" y="100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48268</xdr:rowOff>
    </xdr:from>
    <xdr:to>
      <xdr:col>10</xdr:col>
      <xdr:colOff>165100</xdr:colOff>
      <xdr:row>58</xdr:row>
      <xdr:rowOff>149868</xdr:rowOff>
    </xdr:to>
    <xdr:sp macro="" textlink="">
      <xdr:nvSpPr>
        <xdr:cNvPr id="143" name="楕円 142"/>
        <xdr:cNvSpPr/>
      </xdr:nvSpPr>
      <xdr:spPr>
        <a:xfrm>
          <a:off x="1968500" y="9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140995</xdr:rowOff>
    </xdr:from>
    <xdr:ext cx="534377" cy="259045"/>
    <xdr:sp macro="" textlink="">
      <xdr:nvSpPr>
        <xdr:cNvPr id="144" name="テキスト ボックス 143"/>
        <xdr:cNvSpPr txBox="1"/>
      </xdr:nvSpPr>
      <xdr:spPr>
        <a:xfrm>
          <a:off x="1752111" y="100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57945</xdr:rowOff>
    </xdr:from>
    <xdr:to>
      <xdr:col>6</xdr:col>
      <xdr:colOff>38100</xdr:colOff>
      <xdr:row>58</xdr:row>
      <xdr:rowOff>159545</xdr:rowOff>
    </xdr:to>
    <xdr:sp macro="" textlink="">
      <xdr:nvSpPr>
        <xdr:cNvPr id="145" name="楕円 144"/>
        <xdr:cNvSpPr/>
      </xdr:nvSpPr>
      <xdr:spPr>
        <a:xfrm>
          <a:off x="1079500" y="100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150672</xdr:rowOff>
    </xdr:from>
    <xdr:ext cx="534377" cy="259045"/>
    <xdr:sp macro="" textlink="">
      <xdr:nvSpPr>
        <xdr:cNvPr id="146" name="テキスト ボックス 145"/>
        <xdr:cNvSpPr txBox="1"/>
      </xdr:nvSpPr>
      <xdr:spPr>
        <a:xfrm>
          <a:off x="863111" y="100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73144</xdr:rowOff>
    </xdr:from>
    <xdr:to>
      <xdr:col>24</xdr:col>
      <xdr:colOff>63500</xdr:colOff>
      <xdr:row>79</xdr:row>
      <xdr:rowOff>75267</xdr:rowOff>
    </xdr:to>
    <xdr:cxnSp macro="">
      <xdr:nvCxnSpPr>
        <xdr:cNvPr id="177" name="直線コネクタ 176"/>
        <xdr:cNvCxnSpPr/>
      </xdr:nvCxnSpPr>
      <xdr:spPr>
        <a:xfrm>
          <a:off x="3797300" y="13617694"/>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73014</xdr:rowOff>
    </xdr:from>
    <xdr:to>
      <xdr:col>19</xdr:col>
      <xdr:colOff>177800</xdr:colOff>
      <xdr:row>79</xdr:row>
      <xdr:rowOff>73144</xdr:rowOff>
    </xdr:to>
    <xdr:cxnSp macro="">
      <xdr:nvCxnSpPr>
        <xdr:cNvPr id="180" name="直線コネクタ 179"/>
        <xdr:cNvCxnSpPr/>
      </xdr:nvCxnSpPr>
      <xdr:spPr>
        <a:xfrm>
          <a:off x="2908300" y="1361756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73014</xdr:rowOff>
    </xdr:from>
    <xdr:to>
      <xdr:col>15</xdr:col>
      <xdr:colOff>50800</xdr:colOff>
      <xdr:row>79</xdr:row>
      <xdr:rowOff>73454</xdr:rowOff>
    </xdr:to>
    <xdr:cxnSp macro="">
      <xdr:nvCxnSpPr>
        <xdr:cNvPr id="183" name="直線コネクタ 182"/>
        <xdr:cNvCxnSpPr/>
      </xdr:nvCxnSpPr>
      <xdr:spPr>
        <a:xfrm flipV="1">
          <a:off x="2019300" y="13617564"/>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73454</xdr:rowOff>
    </xdr:from>
    <xdr:to>
      <xdr:col>10</xdr:col>
      <xdr:colOff>114300</xdr:colOff>
      <xdr:row>79</xdr:row>
      <xdr:rowOff>77733</xdr:rowOff>
    </xdr:to>
    <xdr:cxnSp macro="">
      <xdr:nvCxnSpPr>
        <xdr:cNvPr id="186" name="直線コネクタ 185"/>
        <xdr:cNvCxnSpPr/>
      </xdr:nvCxnSpPr>
      <xdr:spPr>
        <a:xfrm flipV="1">
          <a:off x="1130300" y="13618004"/>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24467</xdr:rowOff>
    </xdr:from>
    <xdr:to>
      <xdr:col>24</xdr:col>
      <xdr:colOff>114300</xdr:colOff>
      <xdr:row>79</xdr:row>
      <xdr:rowOff>126067</xdr:rowOff>
    </xdr:to>
    <xdr:sp macro="" textlink="">
      <xdr:nvSpPr>
        <xdr:cNvPr id="196" name="楕円 195"/>
        <xdr:cNvSpPr/>
      </xdr:nvSpPr>
      <xdr:spPr>
        <a:xfrm>
          <a:off x="45847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110844</xdr:rowOff>
    </xdr:from>
    <xdr:ext cx="469744" cy="259045"/>
    <xdr:sp macro="" textlink="">
      <xdr:nvSpPr>
        <xdr:cNvPr id="197" name="維持補修費該当値テキスト"/>
        <xdr:cNvSpPr txBox="1"/>
      </xdr:nvSpPr>
      <xdr:spPr>
        <a:xfrm>
          <a:off x="4686300" y="1348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22344</xdr:rowOff>
    </xdr:from>
    <xdr:to>
      <xdr:col>20</xdr:col>
      <xdr:colOff>38100</xdr:colOff>
      <xdr:row>79</xdr:row>
      <xdr:rowOff>123944</xdr:rowOff>
    </xdr:to>
    <xdr:sp macro="" textlink="">
      <xdr:nvSpPr>
        <xdr:cNvPr id="198" name="楕円 197"/>
        <xdr:cNvSpPr/>
      </xdr:nvSpPr>
      <xdr:spPr>
        <a:xfrm>
          <a:off x="3746500" y="13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115071</xdr:rowOff>
    </xdr:from>
    <xdr:ext cx="469744" cy="259045"/>
    <xdr:sp macro="" textlink="">
      <xdr:nvSpPr>
        <xdr:cNvPr id="199" name="テキスト ボックス 198"/>
        <xdr:cNvSpPr txBox="1"/>
      </xdr:nvSpPr>
      <xdr:spPr>
        <a:xfrm>
          <a:off x="3562428" y="1365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22214</xdr:rowOff>
    </xdr:from>
    <xdr:to>
      <xdr:col>15</xdr:col>
      <xdr:colOff>101600</xdr:colOff>
      <xdr:row>79</xdr:row>
      <xdr:rowOff>123814</xdr:rowOff>
    </xdr:to>
    <xdr:sp macro="" textlink="">
      <xdr:nvSpPr>
        <xdr:cNvPr id="200" name="楕円 199"/>
        <xdr:cNvSpPr/>
      </xdr:nvSpPr>
      <xdr:spPr>
        <a:xfrm>
          <a:off x="2857500" y="13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114941</xdr:rowOff>
    </xdr:from>
    <xdr:ext cx="469744" cy="259045"/>
    <xdr:sp macro="" textlink="">
      <xdr:nvSpPr>
        <xdr:cNvPr id="201" name="テキスト ボックス 200"/>
        <xdr:cNvSpPr txBox="1"/>
      </xdr:nvSpPr>
      <xdr:spPr>
        <a:xfrm>
          <a:off x="2673428" y="13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22654</xdr:rowOff>
    </xdr:from>
    <xdr:to>
      <xdr:col>10</xdr:col>
      <xdr:colOff>165100</xdr:colOff>
      <xdr:row>79</xdr:row>
      <xdr:rowOff>124254</xdr:rowOff>
    </xdr:to>
    <xdr:sp macro="" textlink="">
      <xdr:nvSpPr>
        <xdr:cNvPr id="202" name="楕円 201"/>
        <xdr:cNvSpPr/>
      </xdr:nvSpPr>
      <xdr:spPr>
        <a:xfrm>
          <a:off x="1968500" y="135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115381</xdr:rowOff>
    </xdr:from>
    <xdr:ext cx="469744" cy="259045"/>
    <xdr:sp macro="" textlink="">
      <xdr:nvSpPr>
        <xdr:cNvPr id="203" name="テキスト ボックス 202"/>
        <xdr:cNvSpPr txBox="1"/>
      </xdr:nvSpPr>
      <xdr:spPr>
        <a:xfrm>
          <a:off x="1784428" y="136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26933</xdr:rowOff>
    </xdr:from>
    <xdr:to>
      <xdr:col>6</xdr:col>
      <xdr:colOff>38100</xdr:colOff>
      <xdr:row>79</xdr:row>
      <xdr:rowOff>128533</xdr:rowOff>
    </xdr:to>
    <xdr:sp macro="" textlink="">
      <xdr:nvSpPr>
        <xdr:cNvPr id="204" name="楕円 203"/>
        <xdr:cNvSpPr/>
      </xdr:nvSpPr>
      <xdr:spPr>
        <a:xfrm>
          <a:off x="1079500" y="13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119660</xdr:rowOff>
    </xdr:from>
    <xdr:ext cx="469744" cy="259045"/>
    <xdr:sp macro="" textlink="">
      <xdr:nvSpPr>
        <xdr:cNvPr id="205" name="テキスト ボックス 204"/>
        <xdr:cNvSpPr txBox="1"/>
      </xdr:nvSpPr>
      <xdr:spPr>
        <a:xfrm>
          <a:off x="895428" y="136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117743</xdr:rowOff>
    </xdr:from>
    <xdr:to>
      <xdr:col>24</xdr:col>
      <xdr:colOff>63500</xdr:colOff>
      <xdr:row>94</xdr:row>
      <xdr:rowOff>95732</xdr:rowOff>
    </xdr:to>
    <xdr:cxnSp macro="">
      <xdr:nvCxnSpPr>
        <xdr:cNvPr id="237" name="直線コネクタ 236"/>
        <xdr:cNvCxnSpPr/>
      </xdr:nvCxnSpPr>
      <xdr:spPr>
        <a:xfrm>
          <a:off x="3797300" y="16062593"/>
          <a:ext cx="838200" cy="1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117743</xdr:rowOff>
    </xdr:from>
    <xdr:to>
      <xdr:col>19</xdr:col>
      <xdr:colOff>177800</xdr:colOff>
      <xdr:row>95</xdr:row>
      <xdr:rowOff>46388</xdr:rowOff>
    </xdr:to>
    <xdr:cxnSp macro="">
      <xdr:nvCxnSpPr>
        <xdr:cNvPr id="240" name="直線コネクタ 239"/>
        <xdr:cNvCxnSpPr/>
      </xdr:nvCxnSpPr>
      <xdr:spPr>
        <a:xfrm flipV="1">
          <a:off x="2908300" y="16062593"/>
          <a:ext cx="889000" cy="27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46388</xdr:rowOff>
    </xdr:from>
    <xdr:to>
      <xdr:col>15</xdr:col>
      <xdr:colOff>50800</xdr:colOff>
      <xdr:row>95</xdr:row>
      <xdr:rowOff>52941</xdr:rowOff>
    </xdr:to>
    <xdr:cxnSp macro="">
      <xdr:nvCxnSpPr>
        <xdr:cNvPr id="243" name="直線コネクタ 242"/>
        <xdr:cNvCxnSpPr/>
      </xdr:nvCxnSpPr>
      <xdr:spPr>
        <a:xfrm flipV="1">
          <a:off x="2019300" y="1633413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52941</xdr:rowOff>
    </xdr:from>
    <xdr:to>
      <xdr:col>10</xdr:col>
      <xdr:colOff>114300</xdr:colOff>
      <xdr:row>95</xdr:row>
      <xdr:rowOff>99782</xdr:rowOff>
    </xdr:to>
    <xdr:cxnSp macro="">
      <xdr:nvCxnSpPr>
        <xdr:cNvPr id="246" name="直線コネクタ 245"/>
        <xdr:cNvCxnSpPr/>
      </xdr:nvCxnSpPr>
      <xdr:spPr>
        <a:xfrm flipV="1">
          <a:off x="1130300" y="16340691"/>
          <a:ext cx="889000" cy="4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44932</xdr:rowOff>
    </xdr:from>
    <xdr:to>
      <xdr:col>24</xdr:col>
      <xdr:colOff>114300</xdr:colOff>
      <xdr:row>94</xdr:row>
      <xdr:rowOff>146532</xdr:rowOff>
    </xdr:to>
    <xdr:sp macro="" textlink="">
      <xdr:nvSpPr>
        <xdr:cNvPr id="256" name="楕円 255"/>
        <xdr:cNvSpPr/>
      </xdr:nvSpPr>
      <xdr:spPr>
        <a:xfrm>
          <a:off x="4584700" y="161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67809</xdr:rowOff>
    </xdr:from>
    <xdr:ext cx="599010" cy="259045"/>
    <xdr:sp macro="" textlink="">
      <xdr:nvSpPr>
        <xdr:cNvPr id="257" name="扶助費該当値テキスト"/>
        <xdr:cNvSpPr txBox="1"/>
      </xdr:nvSpPr>
      <xdr:spPr>
        <a:xfrm>
          <a:off x="4686300" y="160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66943</xdr:rowOff>
    </xdr:from>
    <xdr:to>
      <xdr:col>20</xdr:col>
      <xdr:colOff>38100</xdr:colOff>
      <xdr:row>93</xdr:row>
      <xdr:rowOff>168543</xdr:rowOff>
    </xdr:to>
    <xdr:sp macro="" textlink="">
      <xdr:nvSpPr>
        <xdr:cNvPr id="258" name="楕円 257"/>
        <xdr:cNvSpPr/>
      </xdr:nvSpPr>
      <xdr:spPr>
        <a:xfrm>
          <a:off x="3746500" y="160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13620</xdr:rowOff>
    </xdr:from>
    <xdr:ext cx="599010" cy="259045"/>
    <xdr:sp macro="" textlink="">
      <xdr:nvSpPr>
        <xdr:cNvPr id="259" name="テキスト ボックス 258"/>
        <xdr:cNvSpPr txBox="1"/>
      </xdr:nvSpPr>
      <xdr:spPr>
        <a:xfrm>
          <a:off x="3497795" y="1578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167038</xdr:rowOff>
    </xdr:from>
    <xdr:to>
      <xdr:col>15</xdr:col>
      <xdr:colOff>101600</xdr:colOff>
      <xdr:row>95</xdr:row>
      <xdr:rowOff>97188</xdr:rowOff>
    </xdr:to>
    <xdr:sp macro="" textlink="">
      <xdr:nvSpPr>
        <xdr:cNvPr id="260" name="楕円 259"/>
        <xdr:cNvSpPr/>
      </xdr:nvSpPr>
      <xdr:spPr>
        <a:xfrm>
          <a:off x="2857500" y="1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113715</xdr:rowOff>
    </xdr:from>
    <xdr:ext cx="599010" cy="259045"/>
    <xdr:sp macro="" textlink="">
      <xdr:nvSpPr>
        <xdr:cNvPr id="261" name="テキスト ボックス 260"/>
        <xdr:cNvSpPr txBox="1"/>
      </xdr:nvSpPr>
      <xdr:spPr>
        <a:xfrm>
          <a:off x="2608795" y="160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2141</xdr:rowOff>
    </xdr:from>
    <xdr:to>
      <xdr:col>10</xdr:col>
      <xdr:colOff>165100</xdr:colOff>
      <xdr:row>95</xdr:row>
      <xdr:rowOff>103741</xdr:rowOff>
    </xdr:to>
    <xdr:sp macro="" textlink="">
      <xdr:nvSpPr>
        <xdr:cNvPr id="262" name="楕円 261"/>
        <xdr:cNvSpPr/>
      </xdr:nvSpPr>
      <xdr:spPr>
        <a:xfrm>
          <a:off x="1968500" y="162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120268</xdr:rowOff>
    </xdr:from>
    <xdr:ext cx="599010" cy="259045"/>
    <xdr:sp macro="" textlink="">
      <xdr:nvSpPr>
        <xdr:cNvPr id="263" name="テキスト ボックス 262"/>
        <xdr:cNvSpPr txBox="1"/>
      </xdr:nvSpPr>
      <xdr:spPr>
        <a:xfrm>
          <a:off x="1719795" y="1606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48982</xdr:rowOff>
    </xdr:from>
    <xdr:to>
      <xdr:col>6</xdr:col>
      <xdr:colOff>38100</xdr:colOff>
      <xdr:row>95</xdr:row>
      <xdr:rowOff>150582</xdr:rowOff>
    </xdr:to>
    <xdr:sp macro="" textlink="">
      <xdr:nvSpPr>
        <xdr:cNvPr id="264" name="楕円 263"/>
        <xdr:cNvSpPr/>
      </xdr:nvSpPr>
      <xdr:spPr>
        <a:xfrm>
          <a:off x="1079500" y="163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167109</xdr:rowOff>
    </xdr:from>
    <xdr:ext cx="599010" cy="259045"/>
    <xdr:sp macro="" textlink="">
      <xdr:nvSpPr>
        <xdr:cNvPr id="265" name="テキスト ボックス 264"/>
        <xdr:cNvSpPr txBox="1"/>
      </xdr:nvSpPr>
      <xdr:spPr>
        <a:xfrm>
          <a:off x="830795" y="1611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131092</xdr:rowOff>
    </xdr:from>
    <xdr:to>
      <xdr:col>55</xdr:col>
      <xdr:colOff>0</xdr:colOff>
      <xdr:row>37</xdr:row>
      <xdr:rowOff>148361</xdr:rowOff>
    </xdr:to>
    <xdr:cxnSp macro="">
      <xdr:nvCxnSpPr>
        <xdr:cNvPr id="296" name="直線コネクタ 295"/>
        <xdr:cNvCxnSpPr/>
      </xdr:nvCxnSpPr>
      <xdr:spPr>
        <a:xfrm flipV="1">
          <a:off x="9639300" y="6474742"/>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166498</xdr:rowOff>
    </xdr:from>
    <xdr:to>
      <xdr:col>50</xdr:col>
      <xdr:colOff>114300</xdr:colOff>
      <xdr:row>37</xdr:row>
      <xdr:rowOff>148361</xdr:rowOff>
    </xdr:to>
    <xdr:cxnSp macro="">
      <xdr:nvCxnSpPr>
        <xdr:cNvPr id="299" name="直線コネクタ 298"/>
        <xdr:cNvCxnSpPr/>
      </xdr:nvCxnSpPr>
      <xdr:spPr>
        <a:xfrm>
          <a:off x="8750300" y="6167248"/>
          <a:ext cx="889000" cy="3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166498</xdr:rowOff>
    </xdr:from>
    <xdr:to>
      <xdr:col>45</xdr:col>
      <xdr:colOff>177800</xdr:colOff>
      <xdr:row>38</xdr:row>
      <xdr:rowOff>81955</xdr:rowOff>
    </xdr:to>
    <xdr:cxnSp macro="">
      <xdr:nvCxnSpPr>
        <xdr:cNvPr id="302" name="直線コネクタ 301"/>
        <xdr:cNvCxnSpPr/>
      </xdr:nvCxnSpPr>
      <xdr:spPr>
        <a:xfrm flipV="1">
          <a:off x="7861300" y="6167248"/>
          <a:ext cx="889000" cy="4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81955</xdr:rowOff>
    </xdr:from>
    <xdr:to>
      <xdr:col>41</xdr:col>
      <xdr:colOff>50800</xdr:colOff>
      <xdr:row>38</xdr:row>
      <xdr:rowOff>108891</xdr:rowOff>
    </xdr:to>
    <xdr:cxnSp macro="">
      <xdr:nvCxnSpPr>
        <xdr:cNvPr id="305" name="直線コネクタ 304"/>
        <xdr:cNvCxnSpPr/>
      </xdr:nvCxnSpPr>
      <xdr:spPr>
        <a:xfrm flipV="1">
          <a:off x="6972300" y="659705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80292</xdr:rowOff>
    </xdr:from>
    <xdr:to>
      <xdr:col>55</xdr:col>
      <xdr:colOff>50800</xdr:colOff>
      <xdr:row>38</xdr:row>
      <xdr:rowOff>10441</xdr:rowOff>
    </xdr:to>
    <xdr:sp macro="" textlink="">
      <xdr:nvSpPr>
        <xdr:cNvPr id="315" name="楕円 314"/>
        <xdr:cNvSpPr/>
      </xdr:nvSpPr>
      <xdr:spPr>
        <a:xfrm>
          <a:off x="10426700" y="642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58719</xdr:rowOff>
    </xdr:from>
    <xdr:ext cx="534377" cy="259045"/>
    <xdr:sp macro="" textlink="">
      <xdr:nvSpPr>
        <xdr:cNvPr id="316" name="補助費等該当値テキスト"/>
        <xdr:cNvSpPr txBox="1"/>
      </xdr:nvSpPr>
      <xdr:spPr>
        <a:xfrm>
          <a:off x="10528300" y="64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97561</xdr:rowOff>
    </xdr:from>
    <xdr:to>
      <xdr:col>50</xdr:col>
      <xdr:colOff>165100</xdr:colOff>
      <xdr:row>38</xdr:row>
      <xdr:rowOff>27711</xdr:rowOff>
    </xdr:to>
    <xdr:sp macro="" textlink="">
      <xdr:nvSpPr>
        <xdr:cNvPr id="317" name="楕円 316"/>
        <xdr:cNvSpPr/>
      </xdr:nvSpPr>
      <xdr:spPr>
        <a:xfrm>
          <a:off x="9588500" y="64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18838</xdr:rowOff>
    </xdr:from>
    <xdr:ext cx="534377" cy="259045"/>
    <xdr:sp macro="" textlink="">
      <xdr:nvSpPr>
        <xdr:cNvPr id="318" name="テキスト ボックス 317"/>
        <xdr:cNvSpPr txBox="1"/>
      </xdr:nvSpPr>
      <xdr:spPr>
        <a:xfrm>
          <a:off x="9372111" y="65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115698</xdr:rowOff>
    </xdr:from>
    <xdr:to>
      <xdr:col>46</xdr:col>
      <xdr:colOff>38100</xdr:colOff>
      <xdr:row>36</xdr:row>
      <xdr:rowOff>45848</xdr:rowOff>
    </xdr:to>
    <xdr:sp macro="" textlink="">
      <xdr:nvSpPr>
        <xdr:cNvPr id="319" name="楕円 318"/>
        <xdr:cNvSpPr/>
      </xdr:nvSpPr>
      <xdr:spPr>
        <a:xfrm>
          <a:off x="8699500" y="61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36975</xdr:rowOff>
    </xdr:from>
    <xdr:ext cx="599010" cy="259045"/>
    <xdr:sp macro="" textlink="">
      <xdr:nvSpPr>
        <xdr:cNvPr id="320" name="テキスト ボックス 319"/>
        <xdr:cNvSpPr txBox="1"/>
      </xdr:nvSpPr>
      <xdr:spPr>
        <a:xfrm>
          <a:off x="8450795" y="62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31155</xdr:rowOff>
    </xdr:from>
    <xdr:to>
      <xdr:col>41</xdr:col>
      <xdr:colOff>101600</xdr:colOff>
      <xdr:row>38</xdr:row>
      <xdr:rowOff>132755</xdr:rowOff>
    </xdr:to>
    <xdr:sp macro="" textlink="">
      <xdr:nvSpPr>
        <xdr:cNvPr id="321" name="楕円 320"/>
        <xdr:cNvSpPr/>
      </xdr:nvSpPr>
      <xdr:spPr>
        <a:xfrm>
          <a:off x="7810500" y="65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123882</xdr:rowOff>
    </xdr:from>
    <xdr:ext cx="534377" cy="259045"/>
    <xdr:sp macro="" textlink="">
      <xdr:nvSpPr>
        <xdr:cNvPr id="322" name="テキスト ボックス 321"/>
        <xdr:cNvSpPr txBox="1"/>
      </xdr:nvSpPr>
      <xdr:spPr>
        <a:xfrm>
          <a:off x="7594111" y="66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58091</xdr:rowOff>
    </xdr:from>
    <xdr:to>
      <xdr:col>36</xdr:col>
      <xdr:colOff>165100</xdr:colOff>
      <xdr:row>38</xdr:row>
      <xdr:rowOff>159691</xdr:rowOff>
    </xdr:to>
    <xdr:sp macro="" textlink="">
      <xdr:nvSpPr>
        <xdr:cNvPr id="323" name="楕円 322"/>
        <xdr:cNvSpPr/>
      </xdr:nvSpPr>
      <xdr:spPr>
        <a:xfrm>
          <a:off x="6921500" y="65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150818</xdr:rowOff>
    </xdr:from>
    <xdr:ext cx="534377" cy="259045"/>
    <xdr:sp macro="" textlink="">
      <xdr:nvSpPr>
        <xdr:cNvPr id="324" name="テキスト ボックス 323"/>
        <xdr:cNvSpPr txBox="1"/>
      </xdr:nvSpPr>
      <xdr:spPr>
        <a:xfrm>
          <a:off x="6705111" y="66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116491</xdr:rowOff>
    </xdr:from>
    <xdr:to>
      <xdr:col>55</xdr:col>
      <xdr:colOff>0</xdr:colOff>
      <xdr:row>57</xdr:row>
      <xdr:rowOff>161417</xdr:rowOff>
    </xdr:to>
    <xdr:cxnSp macro="">
      <xdr:nvCxnSpPr>
        <xdr:cNvPr id="355" name="直線コネクタ 354"/>
        <xdr:cNvCxnSpPr/>
      </xdr:nvCxnSpPr>
      <xdr:spPr>
        <a:xfrm>
          <a:off x="9639300" y="9889141"/>
          <a:ext cx="8382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116491</xdr:rowOff>
    </xdr:from>
    <xdr:to>
      <xdr:col>50</xdr:col>
      <xdr:colOff>114300</xdr:colOff>
      <xdr:row>58</xdr:row>
      <xdr:rowOff>66408</xdr:rowOff>
    </xdr:to>
    <xdr:cxnSp macro="">
      <xdr:nvCxnSpPr>
        <xdr:cNvPr id="358" name="直線コネクタ 357"/>
        <xdr:cNvCxnSpPr/>
      </xdr:nvCxnSpPr>
      <xdr:spPr>
        <a:xfrm flipV="1">
          <a:off x="8750300" y="9889141"/>
          <a:ext cx="889000" cy="1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46010</xdr:rowOff>
    </xdr:from>
    <xdr:to>
      <xdr:col>45</xdr:col>
      <xdr:colOff>177800</xdr:colOff>
      <xdr:row>58</xdr:row>
      <xdr:rowOff>66408</xdr:rowOff>
    </xdr:to>
    <xdr:cxnSp macro="">
      <xdr:nvCxnSpPr>
        <xdr:cNvPr id="361" name="直線コネクタ 360"/>
        <xdr:cNvCxnSpPr/>
      </xdr:nvCxnSpPr>
      <xdr:spPr>
        <a:xfrm>
          <a:off x="7861300" y="9990110"/>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29146</xdr:rowOff>
    </xdr:from>
    <xdr:to>
      <xdr:col>41</xdr:col>
      <xdr:colOff>50800</xdr:colOff>
      <xdr:row>58</xdr:row>
      <xdr:rowOff>46010</xdr:rowOff>
    </xdr:to>
    <xdr:cxnSp macro="">
      <xdr:nvCxnSpPr>
        <xdr:cNvPr id="364" name="直線コネクタ 363"/>
        <xdr:cNvCxnSpPr/>
      </xdr:nvCxnSpPr>
      <xdr:spPr>
        <a:xfrm>
          <a:off x="6972300" y="9973246"/>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110617</xdr:rowOff>
    </xdr:from>
    <xdr:to>
      <xdr:col>55</xdr:col>
      <xdr:colOff>50800</xdr:colOff>
      <xdr:row>58</xdr:row>
      <xdr:rowOff>40767</xdr:rowOff>
    </xdr:to>
    <xdr:sp macro="" textlink="">
      <xdr:nvSpPr>
        <xdr:cNvPr id="374" name="楕円 373"/>
        <xdr:cNvSpPr/>
      </xdr:nvSpPr>
      <xdr:spPr>
        <a:xfrm>
          <a:off x="104267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133494</xdr:rowOff>
    </xdr:from>
    <xdr:ext cx="534377" cy="259045"/>
    <xdr:sp macro="" textlink="">
      <xdr:nvSpPr>
        <xdr:cNvPr id="375" name="普通建設事業費該当値テキスト"/>
        <xdr:cNvSpPr txBox="1"/>
      </xdr:nvSpPr>
      <xdr:spPr>
        <a:xfrm>
          <a:off x="10528300" y="97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65691</xdr:rowOff>
    </xdr:from>
    <xdr:to>
      <xdr:col>50</xdr:col>
      <xdr:colOff>165100</xdr:colOff>
      <xdr:row>57</xdr:row>
      <xdr:rowOff>167291</xdr:rowOff>
    </xdr:to>
    <xdr:sp macro="" textlink="">
      <xdr:nvSpPr>
        <xdr:cNvPr id="376" name="楕円 375"/>
        <xdr:cNvSpPr/>
      </xdr:nvSpPr>
      <xdr:spPr>
        <a:xfrm>
          <a:off x="9588500" y="9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12368</xdr:rowOff>
    </xdr:from>
    <xdr:ext cx="534377" cy="259045"/>
    <xdr:sp macro="" textlink="">
      <xdr:nvSpPr>
        <xdr:cNvPr id="377" name="テキスト ボックス 376"/>
        <xdr:cNvSpPr txBox="1"/>
      </xdr:nvSpPr>
      <xdr:spPr>
        <a:xfrm>
          <a:off x="9372111" y="9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15608</xdr:rowOff>
    </xdr:from>
    <xdr:to>
      <xdr:col>46</xdr:col>
      <xdr:colOff>38100</xdr:colOff>
      <xdr:row>58</xdr:row>
      <xdr:rowOff>117208</xdr:rowOff>
    </xdr:to>
    <xdr:sp macro="" textlink="">
      <xdr:nvSpPr>
        <xdr:cNvPr id="378" name="楕円 377"/>
        <xdr:cNvSpPr/>
      </xdr:nvSpPr>
      <xdr:spPr>
        <a:xfrm>
          <a:off x="8699500" y="99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108335</xdr:rowOff>
    </xdr:from>
    <xdr:ext cx="534377" cy="259045"/>
    <xdr:sp macro="" textlink="">
      <xdr:nvSpPr>
        <xdr:cNvPr id="379" name="テキスト ボックス 378"/>
        <xdr:cNvSpPr txBox="1"/>
      </xdr:nvSpPr>
      <xdr:spPr>
        <a:xfrm>
          <a:off x="8483111" y="10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166660</xdr:rowOff>
    </xdr:from>
    <xdr:to>
      <xdr:col>41</xdr:col>
      <xdr:colOff>101600</xdr:colOff>
      <xdr:row>58</xdr:row>
      <xdr:rowOff>96810</xdr:rowOff>
    </xdr:to>
    <xdr:sp macro="" textlink="">
      <xdr:nvSpPr>
        <xdr:cNvPr id="380" name="楕円 379"/>
        <xdr:cNvSpPr/>
      </xdr:nvSpPr>
      <xdr:spPr>
        <a:xfrm>
          <a:off x="7810500" y="99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87937</xdr:rowOff>
    </xdr:from>
    <xdr:ext cx="534377" cy="259045"/>
    <xdr:sp macro="" textlink="">
      <xdr:nvSpPr>
        <xdr:cNvPr id="381" name="テキスト ボックス 380"/>
        <xdr:cNvSpPr txBox="1"/>
      </xdr:nvSpPr>
      <xdr:spPr>
        <a:xfrm>
          <a:off x="7594111" y="100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149796</xdr:rowOff>
    </xdr:from>
    <xdr:to>
      <xdr:col>36</xdr:col>
      <xdr:colOff>165100</xdr:colOff>
      <xdr:row>58</xdr:row>
      <xdr:rowOff>79946</xdr:rowOff>
    </xdr:to>
    <xdr:sp macro="" textlink="">
      <xdr:nvSpPr>
        <xdr:cNvPr id="382" name="楕円 381"/>
        <xdr:cNvSpPr/>
      </xdr:nvSpPr>
      <xdr:spPr>
        <a:xfrm>
          <a:off x="6921500" y="99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71073</xdr:rowOff>
    </xdr:from>
    <xdr:ext cx="534377" cy="259045"/>
    <xdr:sp macro="" textlink="">
      <xdr:nvSpPr>
        <xdr:cNvPr id="383" name="テキスト ボックス 382"/>
        <xdr:cNvSpPr txBox="1"/>
      </xdr:nvSpPr>
      <xdr:spPr>
        <a:xfrm>
          <a:off x="6705111" y="100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54166</xdr:rowOff>
    </xdr:from>
    <xdr:to>
      <xdr:col>55</xdr:col>
      <xdr:colOff>0</xdr:colOff>
      <xdr:row>78</xdr:row>
      <xdr:rowOff>122186</xdr:rowOff>
    </xdr:to>
    <xdr:cxnSp macro="">
      <xdr:nvCxnSpPr>
        <xdr:cNvPr id="412" name="直線コネクタ 411"/>
        <xdr:cNvCxnSpPr/>
      </xdr:nvCxnSpPr>
      <xdr:spPr>
        <a:xfrm>
          <a:off x="9639300" y="13427266"/>
          <a:ext cx="838200" cy="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54166</xdr:rowOff>
    </xdr:from>
    <xdr:to>
      <xdr:col>50</xdr:col>
      <xdr:colOff>114300</xdr:colOff>
      <xdr:row>78</xdr:row>
      <xdr:rowOff>69214</xdr:rowOff>
    </xdr:to>
    <xdr:cxnSp macro="">
      <xdr:nvCxnSpPr>
        <xdr:cNvPr id="415" name="直線コネクタ 414"/>
        <xdr:cNvCxnSpPr/>
      </xdr:nvCxnSpPr>
      <xdr:spPr>
        <a:xfrm flipV="1">
          <a:off x="8750300" y="13427266"/>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70638</xdr:rowOff>
    </xdr:from>
    <xdr:to>
      <xdr:col>45</xdr:col>
      <xdr:colOff>177800</xdr:colOff>
      <xdr:row>78</xdr:row>
      <xdr:rowOff>69214</xdr:rowOff>
    </xdr:to>
    <xdr:cxnSp macro="">
      <xdr:nvCxnSpPr>
        <xdr:cNvPr id="418" name="直線コネクタ 417"/>
        <xdr:cNvCxnSpPr/>
      </xdr:nvCxnSpPr>
      <xdr:spPr>
        <a:xfrm>
          <a:off x="7861300" y="13272288"/>
          <a:ext cx="889000" cy="1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51206</xdr:rowOff>
    </xdr:from>
    <xdr:to>
      <xdr:col>41</xdr:col>
      <xdr:colOff>50800</xdr:colOff>
      <xdr:row>77</xdr:row>
      <xdr:rowOff>70638</xdr:rowOff>
    </xdr:to>
    <xdr:cxnSp macro="">
      <xdr:nvCxnSpPr>
        <xdr:cNvPr id="421" name="直線コネクタ 420"/>
        <xdr:cNvCxnSpPr/>
      </xdr:nvCxnSpPr>
      <xdr:spPr>
        <a:xfrm>
          <a:off x="6972300" y="13081406"/>
          <a:ext cx="889000" cy="19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71386</xdr:rowOff>
    </xdr:from>
    <xdr:to>
      <xdr:col>55</xdr:col>
      <xdr:colOff>50800</xdr:colOff>
      <xdr:row>79</xdr:row>
      <xdr:rowOff>1536</xdr:rowOff>
    </xdr:to>
    <xdr:sp macro="" textlink="">
      <xdr:nvSpPr>
        <xdr:cNvPr id="431" name="楕円 430"/>
        <xdr:cNvSpPr/>
      </xdr:nvSpPr>
      <xdr:spPr>
        <a:xfrm>
          <a:off x="10426700" y="134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157763</xdr:rowOff>
    </xdr:from>
    <xdr:ext cx="469744" cy="259045"/>
    <xdr:sp macro="" textlink="">
      <xdr:nvSpPr>
        <xdr:cNvPr id="432" name="普通建設事業費 （ うち新規整備　）該当値テキスト"/>
        <xdr:cNvSpPr txBox="1"/>
      </xdr:nvSpPr>
      <xdr:spPr>
        <a:xfrm>
          <a:off x="10528300" y="133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3366</xdr:rowOff>
    </xdr:from>
    <xdr:to>
      <xdr:col>50</xdr:col>
      <xdr:colOff>165100</xdr:colOff>
      <xdr:row>78</xdr:row>
      <xdr:rowOff>104966</xdr:rowOff>
    </xdr:to>
    <xdr:sp macro="" textlink="">
      <xdr:nvSpPr>
        <xdr:cNvPr id="433" name="楕円 432"/>
        <xdr:cNvSpPr/>
      </xdr:nvSpPr>
      <xdr:spPr>
        <a:xfrm>
          <a:off x="9588500" y="133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96093</xdr:rowOff>
    </xdr:from>
    <xdr:ext cx="534377" cy="259045"/>
    <xdr:sp macro="" textlink="">
      <xdr:nvSpPr>
        <xdr:cNvPr id="434" name="テキスト ボックス 433"/>
        <xdr:cNvSpPr txBox="1"/>
      </xdr:nvSpPr>
      <xdr:spPr>
        <a:xfrm>
          <a:off x="9372111" y="134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18414</xdr:rowOff>
    </xdr:from>
    <xdr:to>
      <xdr:col>46</xdr:col>
      <xdr:colOff>38100</xdr:colOff>
      <xdr:row>78</xdr:row>
      <xdr:rowOff>120014</xdr:rowOff>
    </xdr:to>
    <xdr:sp macro="" textlink="">
      <xdr:nvSpPr>
        <xdr:cNvPr id="435" name="楕円 434"/>
        <xdr:cNvSpPr/>
      </xdr:nvSpPr>
      <xdr:spPr>
        <a:xfrm>
          <a:off x="86995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111141</xdr:rowOff>
    </xdr:from>
    <xdr:ext cx="534377" cy="259045"/>
    <xdr:sp macro="" textlink="">
      <xdr:nvSpPr>
        <xdr:cNvPr id="436" name="テキスト ボックス 435"/>
        <xdr:cNvSpPr txBox="1"/>
      </xdr:nvSpPr>
      <xdr:spPr>
        <a:xfrm>
          <a:off x="8483111" y="134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19838</xdr:rowOff>
    </xdr:from>
    <xdr:to>
      <xdr:col>41</xdr:col>
      <xdr:colOff>101600</xdr:colOff>
      <xdr:row>77</xdr:row>
      <xdr:rowOff>121438</xdr:rowOff>
    </xdr:to>
    <xdr:sp macro="" textlink="">
      <xdr:nvSpPr>
        <xdr:cNvPr id="437" name="楕円 436"/>
        <xdr:cNvSpPr/>
      </xdr:nvSpPr>
      <xdr:spPr>
        <a:xfrm>
          <a:off x="7810500" y="132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112565</xdr:rowOff>
    </xdr:from>
    <xdr:ext cx="534377" cy="259045"/>
    <xdr:sp macro="" textlink="">
      <xdr:nvSpPr>
        <xdr:cNvPr id="438" name="テキスト ボックス 437"/>
        <xdr:cNvSpPr txBox="1"/>
      </xdr:nvSpPr>
      <xdr:spPr>
        <a:xfrm>
          <a:off x="7594111" y="133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406</xdr:rowOff>
    </xdr:from>
    <xdr:to>
      <xdr:col>36</xdr:col>
      <xdr:colOff>165100</xdr:colOff>
      <xdr:row>76</xdr:row>
      <xdr:rowOff>102006</xdr:rowOff>
    </xdr:to>
    <xdr:sp macro="" textlink="">
      <xdr:nvSpPr>
        <xdr:cNvPr id="439" name="楕円 438"/>
        <xdr:cNvSpPr/>
      </xdr:nvSpPr>
      <xdr:spPr>
        <a:xfrm>
          <a:off x="6921500" y="130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118533</xdr:rowOff>
    </xdr:from>
    <xdr:ext cx="534377" cy="259045"/>
    <xdr:sp macro="" textlink="">
      <xdr:nvSpPr>
        <xdr:cNvPr id="440" name="テキスト ボックス 439"/>
        <xdr:cNvSpPr txBox="1"/>
      </xdr:nvSpPr>
      <xdr:spPr>
        <a:xfrm>
          <a:off x="6705111" y="128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38982</xdr:rowOff>
    </xdr:from>
    <xdr:to>
      <xdr:col>55</xdr:col>
      <xdr:colOff>0</xdr:colOff>
      <xdr:row>98</xdr:row>
      <xdr:rowOff>42545</xdr:rowOff>
    </xdr:to>
    <xdr:cxnSp macro="">
      <xdr:nvCxnSpPr>
        <xdr:cNvPr id="471" name="直線コネクタ 470"/>
        <xdr:cNvCxnSpPr/>
      </xdr:nvCxnSpPr>
      <xdr:spPr>
        <a:xfrm>
          <a:off x="9639300" y="16841082"/>
          <a:ext cx="8382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38982</xdr:rowOff>
    </xdr:from>
    <xdr:to>
      <xdr:col>50</xdr:col>
      <xdr:colOff>114300</xdr:colOff>
      <xdr:row>99</xdr:row>
      <xdr:rowOff>2586</xdr:rowOff>
    </xdr:to>
    <xdr:cxnSp macro="">
      <xdr:nvCxnSpPr>
        <xdr:cNvPr id="474" name="直線コネクタ 473"/>
        <xdr:cNvCxnSpPr/>
      </xdr:nvCxnSpPr>
      <xdr:spPr>
        <a:xfrm flipV="1">
          <a:off x="8750300" y="16841082"/>
          <a:ext cx="889000" cy="13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2586</xdr:rowOff>
    </xdr:from>
    <xdr:to>
      <xdr:col>45</xdr:col>
      <xdr:colOff>177800</xdr:colOff>
      <xdr:row>99</xdr:row>
      <xdr:rowOff>11998</xdr:rowOff>
    </xdr:to>
    <xdr:cxnSp macro="">
      <xdr:nvCxnSpPr>
        <xdr:cNvPr id="477" name="直線コネクタ 476"/>
        <xdr:cNvCxnSpPr/>
      </xdr:nvCxnSpPr>
      <xdr:spPr>
        <a:xfrm flipV="1">
          <a:off x="7861300" y="16976136"/>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11998</xdr:rowOff>
    </xdr:from>
    <xdr:to>
      <xdr:col>41</xdr:col>
      <xdr:colOff>50800</xdr:colOff>
      <xdr:row>99</xdr:row>
      <xdr:rowOff>48946</xdr:rowOff>
    </xdr:to>
    <xdr:cxnSp macro="">
      <xdr:nvCxnSpPr>
        <xdr:cNvPr id="480" name="直線コネクタ 479"/>
        <xdr:cNvCxnSpPr/>
      </xdr:nvCxnSpPr>
      <xdr:spPr>
        <a:xfrm flipV="1">
          <a:off x="6972300" y="16985548"/>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163195</xdr:rowOff>
    </xdr:from>
    <xdr:to>
      <xdr:col>55</xdr:col>
      <xdr:colOff>50800</xdr:colOff>
      <xdr:row>98</xdr:row>
      <xdr:rowOff>93345</xdr:rowOff>
    </xdr:to>
    <xdr:sp macro="" textlink="">
      <xdr:nvSpPr>
        <xdr:cNvPr id="490" name="楕円 489"/>
        <xdr:cNvSpPr/>
      </xdr:nvSpPr>
      <xdr:spPr>
        <a:xfrm>
          <a:off x="104267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14622</xdr:rowOff>
    </xdr:from>
    <xdr:ext cx="534377" cy="259045"/>
    <xdr:sp macro="" textlink="">
      <xdr:nvSpPr>
        <xdr:cNvPr id="491" name="普通建設事業費 （ うち更新整備　）該当値テキスト"/>
        <xdr:cNvSpPr txBox="1"/>
      </xdr:nvSpPr>
      <xdr:spPr>
        <a:xfrm>
          <a:off x="10528300" y="166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159632</xdr:rowOff>
    </xdr:from>
    <xdr:to>
      <xdr:col>50</xdr:col>
      <xdr:colOff>165100</xdr:colOff>
      <xdr:row>98</xdr:row>
      <xdr:rowOff>89782</xdr:rowOff>
    </xdr:to>
    <xdr:sp macro="" textlink="">
      <xdr:nvSpPr>
        <xdr:cNvPr id="492" name="楕円 491"/>
        <xdr:cNvSpPr/>
      </xdr:nvSpPr>
      <xdr:spPr>
        <a:xfrm>
          <a:off x="9588500" y="167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106309</xdr:rowOff>
    </xdr:from>
    <xdr:ext cx="534377" cy="259045"/>
    <xdr:sp macro="" textlink="">
      <xdr:nvSpPr>
        <xdr:cNvPr id="493" name="テキスト ボックス 492"/>
        <xdr:cNvSpPr txBox="1"/>
      </xdr:nvSpPr>
      <xdr:spPr>
        <a:xfrm>
          <a:off x="9372111" y="165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123236</xdr:rowOff>
    </xdr:from>
    <xdr:to>
      <xdr:col>46</xdr:col>
      <xdr:colOff>38100</xdr:colOff>
      <xdr:row>99</xdr:row>
      <xdr:rowOff>53386</xdr:rowOff>
    </xdr:to>
    <xdr:sp macro="" textlink="">
      <xdr:nvSpPr>
        <xdr:cNvPr id="494" name="楕円 493"/>
        <xdr:cNvSpPr/>
      </xdr:nvSpPr>
      <xdr:spPr>
        <a:xfrm>
          <a:off x="8699500" y="169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44513</xdr:rowOff>
    </xdr:from>
    <xdr:ext cx="534377" cy="259045"/>
    <xdr:sp macro="" textlink="">
      <xdr:nvSpPr>
        <xdr:cNvPr id="495" name="テキスト ボックス 494"/>
        <xdr:cNvSpPr txBox="1"/>
      </xdr:nvSpPr>
      <xdr:spPr>
        <a:xfrm>
          <a:off x="8483111" y="1701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132648</xdr:rowOff>
    </xdr:from>
    <xdr:to>
      <xdr:col>41</xdr:col>
      <xdr:colOff>101600</xdr:colOff>
      <xdr:row>99</xdr:row>
      <xdr:rowOff>62798</xdr:rowOff>
    </xdr:to>
    <xdr:sp macro="" textlink="">
      <xdr:nvSpPr>
        <xdr:cNvPr id="496" name="楕円 495"/>
        <xdr:cNvSpPr/>
      </xdr:nvSpPr>
      <xdr:spPr>
        <a:xfrm>
          <a:off x="7810500" y="16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53925</xdr:rowOff>
    </xdr:from>
    <xdr:ext cx="534377" cy="259045"/>
    <xdr:sp macro="" textlink="">
      <xdr:nvSpPr>
        <xdr:cNvPr id="497" name="テキスト ボックス 496"/>
        <xdr:cNvSpPr txBox="1"/>
      </xdr:nvSpPr>
      <xdr:spPr>
        <a:xfrm>
          <a:off x="7594111" y="1702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169596</xdr:rowOff>
    </xdr:from>
    <xdr:to>
      <xdr:col>36</xdr:col>
      <xdr:colOff>165100</xdr:colOff>
      <xdr:row>99</xdr:row>
      <xdr:rowOff>99746</xdr:rowOff>
    </xdr:to>
    <xdr:sp macro="" textlink="">
      <xdr:nvSpPr>
        <xdr:cNvPr id="498" name="楕円 497"/>
        <xdr:cNvSpPr/>
      </xdr:nvSpPr>
      <xdr:spPr>
        <a:xfrm>
          <a:off x="6921500" y="169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90873</xdr:rowOff>
    </xdr:from>
    <xdr:ext cx="534377" cy="259045"/>
    <xdr:sp macro="" textlink="">
      <xdr:nvSpPr>
        <xdr:cNvPr id="499" name="テキスト ボックス 498"/>
        <xdr:cNvSpPr txBox="1"/>
      </xdr:nvSpPr>
      <xdr:spPr>
        <a:xfrm>
          <a:off x="6705111" y="1706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98421</xdr:rowOff>
    </xdr:from>
    <xdr:to>
      <xdr:col>85</xdr:col>
      <xdr:colOff>127000</xdr:colOff>
      <xdr:row>38</xdr:row>
      <xdr:rowOff>126066</xdr:rowOff>
    </xdr:to>
    <xdr:cxnSp macro="">
      <xdr:nvCxnSpPr>
        <xdr:cNvPr id="530" name="直線コネクタ 529"/>
        <xdr:cNvCxnSpPr/>
      </xdr:nvCxnSpPr>
      <xdr:spPr>
        <a:xfrm>
          <a:off x="15481300" y="6613521"/>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98421</xdr:rowOff>
    </xdr:from>
    <xdr:to>
      <xdr:col>81</xdr:col>
      <xdr:colOff>50800</xdr:colOff>
      <xdr:row>38</xdr:row>
      <xdr:rowOff>131960</xdr:rowOff>
    </xdr:to>
    <xdr:cxnSp macro="">
      <xdr:nvCxnSpPr>
        <xdr:cNvPr id="533" name="直線コネクタ 532"/>
        <xdr:cNvCxnSpPr/>
      </xdr:nvCxnSpPr>
      <xdr:spPr>
        <a:xfrm flipV="1">
          <a:off x="14592300" y="6613521"/>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131960</xdr:rowOff>
    </xdr:from>
    <xdr:to>
      <xdr:col>76</xdr:col>
      <xdr:colOff>114300</xdr:colOff>
      <xdr:row>39</xdr:row>
      <xdr:rowOff>82664</xdr:rowOff>
    </xdr:to>
    <xdr:cxnSp macro="">
      <xdr:nvCxnSpPr>
        <xdr:cNvPr id="536" name="直線コネクタ 535"/>
        <xdr:cNvCxnSpPr/>
      </xdr:nvCxnSpPr>
      <xdr:spPr>
        <a:xfrm flipV="1">
          <a:off x="13703300" y="6647060"/>
          <a:ext cx="889000" cy="1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80607</xdr:rowOff>
    </xdr:from>
    <xdr:to>
      <xdr:col>71</xdr:col>
      <xdr:colOff>177800</xdr:colOff>
      <xdr:row>39</xdr:row>
      <xdr:rowOff>82664</xdr:rowOff>
    </xdr:to>
    <xdr:cxnSp macro="">
      <xdr:nvCxnSpPr>
        <xdr:cNvPr id="539" name="直線コネクタ 538"/>
        <xdr:cNvCxnSpPr/>
      </xdr:nvCxnSpPr>
      <xdr:spPr>
        <a:xfrm>
          <a:off x="12814300" y="676715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75266</xdr:rowOff>
    </xdr:from>
    <xdr:to>
      <xdr:col>85</xdr:col>
      <xdr:colOff>177800</xdr:colOff>
      <xdr:row>39</xdr:row>
      <xdr:rowOff>5416</xdr:rowOff>
    </xdr:to>
    <xdr:sp macro="" textlink="">
      <xdr:nvSpPr>
        <xdr:cNvPr id="549" name="楕円 548"/>
        <xdr:cNvSpPr/>
      </xdr:nvSpPr>
      <xdr:spPr>
        <a:xfrm>
          <a:off x="16268700" y="65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53693</xdr:rowOff>
    </xdr:from>
    <xdr:ext cx="469744" cy="259045"/>
    <xdr:sp macro="" textlink="">
      <xdr:nvSpPr>
        <xdr:cNvPr id="550" name="災害復旧事業費該当値テキスト"/>
        <xdr:cNvSpPr txBox="1"/>
      </xdr:nvSpPr>
      <xdr:spPr>
        <a:xfrm>
          <a:off x="16370300" y="65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47621</xdr:rowOff>
    </xdr:from>
    <xdr:to>
      <xdr:col>81</xdr:col>
      <xdr:colOff>101600</xdr:colOff>
      <xdr:row>38</xdr:row>
      <xdr:rowOff>149221</xdr:rowOff>
    </xdr:to>
    <xdr:sp macro="" textlink="">
      <xdr:nvSpPr>
        <xdr:cNvPr id="551" name="楕円 550"/>
        <xdr:cNvSpPr/>
      </xdr:nvSpPr>
      <xdr:spPr>
        <a:xfrm>
          <a:off x="15430500" y="65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165749</xdr:rowOff>
    </xdr:from>
    <xdr:ext cx="534377" cy="259045"/>
    <xdr:sp macro="" textlink="">
      <xdr:nvSpPr>
        <xdr:cNvPr id="552" name="テキスト ボックス 551"/>
        <xdr:cNvSpPr txBox="1"/>
      </xdr:nvSpPr>
      <xdr:spPr>
        <a:xfrm>
          <a:off x="15214111" y="63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81160</xdr:rowOff>
    </xdr:from>
    <xdr:to>
      <xdr:col>76</xdr:col>
      <xdr:colOff>165100</xdr:colOff>
      <xdr:row>39</xdr:row>
      <xdr:rowOff>11310</xdr:rowOff>
    </xdr:to>
    <xdr:sp macro="" textlink="">
      <xdr:nvSpPr>
        <xdr:cNvPr id="553" name="楕円 552"/>
        <xdr:cNvSpPr/>
      </xdr:nvSpPr>
      <xdr:spPr>
        <a:xfrm>
          <a:off x="14541500" y="65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2437</xdr:rowOff>
    </xdr:from>
    <xdr:ext cx="469744" cy="259045"/>
    <xdr:sp macro="" textlink="">
      <xdr:nvSpPr>
        <xdr:cNvPr id="554" name="テキスト ボックス 553"/>
        <xdr:cNvSpPr txBox="1"/>
      </xdr:nvSpPr>
      <xdr:spPr>
        <a:xfrm>
          <a:off x="14357428" y="668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31864</xdr:rowOff>
    </xdr:from>
    <xdr:to>
      <xdr:col>72</xdr:col>
      <xdr:colOff>38100</xdr:colOff>
      <xdr:row>39</xdr:row>
      <xdr:rowOff>133464</xdr:rowOff>
    </xdr:to>
    <xdr:sp macro="" textlink="">
      <xdr:nvSpPr>
        <xdr:cNvPr id="555" name="楕円 554"/>
        <xdr:cNvSpPr/>
      </xdr:nvSpPr>
      <xdr:spPr>
        <a:xfrm>
          <a:off x="13652500" y="67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124591</xdr:rowOff>
    </xdr:from>
    <xdr:ext cx="378565" cy="259045"/>
    <xdr:sp macro="" textlink="">
      <xdr:nvSpPr>
        <xdr:cNvPr id="556" name="テキスト ボックス 555"/>
        <xdr:cNvSpPr txBox="1"/>
      </xdr:nvSpPr>
      <xdr:spPr>
        <a:xfrm>
          <a:off x="13514017" y="681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29807</xdr:rowOff>
    </xdr:from>
    <xdr:to>
      <xdr:col>67</xdr:col>
      <xdr:colOff>101600</xdr:colOff>
      <xdr:row>39</xdr:row>
      <xdr:rowOff>131407</xdr:rowOff>
    </xdr:to>
    <xdr:sp macro="" textlink="">
      <xdr:nvSpPr>
        <xdr:cNvPr id="557" name="楕円 556"/>
        <xdr:cNvSpPr/>
      </xdr:nvSpPr>
      <xdr:spPr>
        <a:xfrm>
          <a:off x="12763500" y="67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122534</xdr:rowOff>
    </xdr:from>
    <xdr:ext cx="469744" cy="259045"/>
    <xdr:sp macro="" textlink="">
      <xdr:nvSpPr>
        <xdr:cNvPr id="558" name="テキスト ボックス 557"/>
        <xdr:cNvSpPr txBox="1"/>
      </xdr:nvSpPr>
      <xdr:spPr>
        <a:xfrm>
          <a:off x="12579428" y="68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152733</xdr:rowOff>
    </xdr:from>
    <xdr:to>
      <xdr:col>85</xdr:col>
      <xdr:colOff>127000</xdr:colOff>
      <xdr:row>78</xdr:row>
      <xdr:rowOff>161463</xdr:rowOff>
    </xdr:to>
    <xdr:cxnSp macro="">
      <xdr:nvCxnSpPr>
        <xdr:cNvPr id="640" name="直線コネクタ 639"/>
        <xdr:cNvCxnSpPr/>
      </xdr:nvCxnSpPr>
      <xdr:spPr>
        <a:xfrm flipV="1">
          <a:off x="15481300" y="13525833"/>
          <a:ext cx="8382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161463</xdr:rowOff>
    </xdr:from>
    <xdr:to>
      <xdr:col>81</xdr:col>
      <xdr:colOff>50800</xdr:colOff>
      <xdr:row>78</xdr:row>
      <xdr:rowOff>166596</xdr:rowOff>
    </xdr:to>
    <xdr:cxnSp macro="">
      <xdr:nvCxnSpPr>
        <xdr:cNvPr id="643" name="直線コネクタ 642"/>
        <xdr:cNvCxnSpPr/>
      </xdr:nvCxnSpPr>
      <xdr:spPr>
        <a:xfrm flipV="1">
          <a:off x="14592300" y="13534563"/>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166596</xdr:rowOff>
    </xdr:from>
    <xdr:to>
      <xdr:col>76</xdr:col>
      <xdr:colOff>114300</xdr:colOff>
      <xdr:row>78</xdr:row>
      <xdr:rowOff>169418</xdr:rowOff>
    </xdr:to>
    <xdr:cxnSp macro="">
      <xdr:nvCxnSpPr>
        <xdr:cNvPr id="646" name="直線コネクタ 645"/>
        <xdr:cNvCxnSpPr/>
      </xdr:nvCxnSpPr>
      <xdr:spPr>
        <a:xfrm flipV="1">
          <a:off x="13703300" y="13539696"/>
          <a:ext cx="8890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169418</xdr:rowOff>
    </xdr:from>
    <xdr:to>
      <xdr:col>71</xdr:col>
      <xdr:colOff>177800</xdr:colOff>
      <xdr:row>79</xdr:row>
      <xdr:rowOff>12449</xdr:rowOff>
    </xdr:to>
    <xdr:cxnSp macro="">
      <xdr:nvCxnSpPr>
        <xdr:cNvPr id="649" name="直線コネクタ 648"/>
        <xdr:cNvCxnSpPr/>
      </xdr:nvCxnSpPr>
      <xdr:spPr>
        <a:xfrm flipV="1">
          <a:off x="12814300" y="13542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101933</xdr:rowOff>
    </xdr:from>
    <xdr:to>
      <xdr:col>85</xdr:col>
      <xdr:colOff>177800</xdr:colOff>
      <xdr:row>79</xdr:row>
      <xdr:rowOff>32083</xdr:rowOff>
    </xdr:to>
    <xdr:sp macro="" textlink="">
      <xdr:nvSpPr>
        <xdr:cNvPr id="659" name="楕円 658"/>
        <xdr:cNvSpPr/>
      </xdr:nvSpPr>
      <xdr:spPr>
        <a:xfrm>
          <a:off x="16268700" y="13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16860</xdr:rowOff>
    </xdr:from>
    <xdr:ext cx="534377" cy="259045"/>
    <xdr:sp macro="" textlink="">
      <xdr:nvSpPr>
        <xdr:cNvPr id="660" name="公債費該当値テキスト"/>
        <xdr:cNvSpPr txBox="1"/>
      </xdr:nvSpPr>
      <xdr:spPr>
        <a:xfrm>
          <a:off x="16370300" y="133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110663</xdr:rowOff>
    </xdr:from>
    <xdr:to>
      <xdr:col>81</xdr:col>
      <xdr:colOff>101600</xdr:colOff>
      <xdr:row>79</xdr:row>
      <xdr:rowOff>40813</xdr:rowOff>
    </xdr:to>
    <xdr:sp macro="" textlink="">
      <xdr:nvSpPr>
        <xdr:cNvPr id="661" name="楕円 660"/>
        <xdr:cNvSpPr/>
      </xdr:nvSpPr>
      <xdr:spPr>
        <a:xfrm>
          <a:off x="15430500" y="134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31940</xdr:rowOff>
    </xdr:from>
    <xdr:ext cx="534377" cy="259045"/>
    <xdr:sp macro="" textlink="">
      <xdr:nvSpPr>
        <xdr:cNvPr id="662" name="テキスト ボックス 661"/>
        <xdr:cNvSpPr txBox="1"/>
      </xdr:nvSpPr>
      <xdr:spPr>
        <a:xfrm>
          <a:off x="15214111" y="135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115796</xdr:rowOff>
    </xdr:from>
    <xdr:to>
      <xdr:col>76</xdr:col>
      <xdr:colOff>165100</xdr:colOff>
      <xdr:row>79</xdr:row>
      <xdr:rowOff>45946</xdr:rowOff>
    </xdr:to>
    <xdr:sp macro="" textlink="">
      <xdr:nvSpPr>
        <xdr:cNvPr id="663" name="楕円 662"/>
        <xdr:cNvSpPr/>
      </xdr:nvSpPr>
      <xdr:spPr>
        <a:xfrm>
          <a:off x="14541500" y="13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37073</xdr:rowOff>
    </xdr:from>
    <xdr:ext cx="534377" cy="259045"/>
    <xdr:sp macro="" textlink="">
      <xdr:nvSpPr>
        <xdr:cNvPr id="664" name="テキスト ボックス 663"/>
        <xdr:cNvSpPr txBox="1"/>
      </xdr:nvSpPr>
      <xdr:spPr>
        <a:xfrm>
          <a:off x="14325111" y="135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118618</xdr:rowOff>
    </xdr:from>
    <xdr:to>
      <xdr:col>72</xdr:col>
      <xdr:colOff>38100</xdr:colOff>
      <xdr:row>79</xdr:row>
      <xdr:rowOff>48768</xdr:rowOff>
    </xdr:to>
    <xdr:sp macro="" textlink="">
      <xdr:nvSpPr>
        <xdr:cNvPr id="665" name="楕円 664"/>
        <xdr:cNvSpPr/>
      </xdr:nvSpPr>
      <xdr:spPr>
        <a:xfrm>
          <a:off x="13652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39895</xdr:rowOff>
    </xdr:from>
    <xdr:ext cx="534377" cy="259045"/>
    <xdr:sp macro="" textlink="">
      <xdr:nvSpPr>
        <xdr:cNvPr id="666" name="テキスト ボックス 665"/>
        <xdr:cNvSpPr txBox="1"/>
      </xdr:nvSpPr>
      <xdr:spPr>
        <a:xfrm>
          <a:off x="13436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133099</xdr:rowOff>
    </xdr:from>
    <xdr:to>
      <xdr:col>67</xdr:col>
      <xdr:colOff>101600</xdr:colOff>
      <xdr:row>79</xdr:row>
      <xdr:rowOff>63249</xdr:rowOff>
    </xdr:to>
    <xdr:sp macro="" textlink="">
      <xdr:nvSpPr>
        <xdr:cNvPr id="667" name="楕円 666"/>
        <xdr:cNvSpPr/>
      </xdr:nvSpPr>
      <xdr:spPr>
        <a:xfrm>
          <a:off x="12763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54376</xdr:rowOff>
    </xdr:from>
    <xdr:ext cx="534377" cy="259045"/>
    <xdr:sp macro="" textlink="">
      <xdr:nvSpPr>
        <xdr:cNvPr id="668" name="テキスト ボックス 667"/>
        <xdr:cNvSpPr txBox="1"/>
      </xdr:nvSpPr>
      <xdr:spPr>
        <a:xfrm>
          <a:off x="12547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154370</xdr:rowOff>
    </xdr:from>
    <xdr:to>
      <xdr:col>85</xdr:col>
      <xdr:colOff>127000</xdr:colOff>
      <xdr:row>99</xdr:row>
      <xdr:rowOff>7877</xdr:rowOff>
    </xdr:to>
    <xdr:cxnSp macro="">
      <xdr:nvCxnSpPr>
        <xdr:cNvPr id="697" name="直線コネクタ 696"/>
        <xdr:cNvCxnSpPr/>
      </xdr:nvCxnSpPr>
      <xdr:spPr>
        <a:xfrm>
          <a:off x="15481300" y="16956470"/>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154370</xdr:rowOff>
    </xdr:from>
    <xdr:to>
      <xdr:col>81</xdr:col>
      <xdr:colOff>50800</xdr:colOff>
      <xdr:row>98</xdr:row>
      <xdr:rowOff>171379</xdr:rowOff>
    </xdr:to>
    <xdr:cxnSp macro="">
      <xdr:nvCxnSpPr>
        <xdr:cNvPr id="700" name="直線コネクタ 699"/>
        <xdr:cNvCxnSpPr/>
      </xdr:nvCxnSpPr>
      <xdr:spPr>
        <a:xfrm flipV="1">
          <a:off x="14592300" y="16956470"/>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171379</xdr:rowOff>
    </xdr:from>
    <xdr:to>
      <xdr:col>76</xdr:col>
      <xdr:colOff>114300</xdr:colOff>
      <xdr:row>99</xdr:row>
      <xdr:rowOff>3158</xdr:rowOff>
    </xdr:to>
    <xdr:cxnSp macro="">
      <xdr:nvCxnSpPr>
        <xdr:cNvPr id="703" name="直線コネクタ 702"/>
        <xdr:cNvCxnSpPr/>
      </xdr:nvCxnSpPr>
      <xdr:spPr>
        <a:xfrm flipV="1">
          <a:off x="13703300" y="16973479"/>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3158</xdr:rowOff>
    </xdr:from>
    <xdr:to>
      <xdr:col>71</xdr:col>
      <xdr:colOff>177800</xdr:colOff>
      <xdr:row>99</xdr:row>
      <xdr:rowOff>8249</xdr:rowOff>
    </xdr:to>
    <xdr:cxnSp macro="">
      <xdr:nvCxnSpPr>
        <xdr:cNvPr id="706" name="直線コネクタ 705"/>
        <xdr:cNvCxnSpPr/>
      </xdr:nvCxnSpPr>
      <xdr:spPr>
        <a:xfrm flipV="1">
          <a:off x="12814300" y="16976708"/>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128527</xdr:rowOff>
    </xdr:from>
    <xdr:to>
      <xdr:col>85</xdr:col>
      <xdr:colOff>177800</xdr:colOff>
      <xdr:row>99</xdr:row>
      <xdr:rowOff>58677</xdr:rowOff>
    </xdr:to>
    <xdr:sp macro="" textlink="">
      <xdr:nvSpPr>
        <xdr:cNvPr id="716" name="楕円 715"/>
        <xdr:cNvSpPr/>
      </xdr:nvSpPr>
      <xdr:spPr>
        <a:xfrm>
          <a:off x="16268700" y="169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103570</xdr:rowOff>
    </xdr:from>
    <xdr:to>
      <xdr:col>81</xdr:col>
      <xdr:colOff>101600</xdr:colOff>
      <xdr:row>99</xdr:row>
      <xdr:rowOff>33720</xdr:rowOff>
    </xdr:to>
    <xdr:sp macro="" textlink="">
      <xdr:nvSpPr>
        <xdr:cNvPr id="718" name="楕円 717"/>
        <xdr:cNvSpPr/>
      </xdr:nvSpPr>
      <xdr:spPr>
        <a:xfrm>
          <a:off x="15430500" y="16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24847</xdr:rowOff>
    </xdr:from>
    <xdr:ext cx="534377" cy="259045"/>
    <xdr:sp macro="" textlink="">
      <xdr:nvSpPr>
        <xdr:cNvPr id="719" name="テキスト ボックス 718"/>
        <xdr:cNvSpPr txBox="1"/>
      </xdr:nvSpPr>
      <xdr:spPr>
        <a:xfrm>
          <a:off x="15214111" y="16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120579</xdr:rowOff>
    </xdr:from>
    <xdr:to>
      <xdr:col>76</xdr:col>
      <xdr:colOff>165100</xdr:colOff>
      <xdr:row>99</xdr:row>
      <xdr:rowOff>50729</xdr:rowOff>
    </xdr:to>
    <xdr:sp macro="" textlink="">
      <xdr:nvSpPr>
        <xdr:cNvPr id="720" name="楕円 719"/>
        <xdr:cNvSpPr/>
      </xdr:nvSpPr>
      <xdr:spPr>
        <a:xfrm>
          <a:off x="14541500" y="169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41856</xdr:rowOff>
    </xdr:from>
    <xdr:ext cx="534377" cy="259045"/>
    <xdr:sp macro="" textlink="">
      <xdr:nvSpPr>
        <xdr:cNvPr id="721" name="テキスト ボックス 720"/>
        <xdr:cNvSpPr txBox="1"/>
      </xdr:nvSpPr>
      <xdr:spPr>
        <a:xfrm>
          <a:off x="14325111" y="1701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123808</xdr:rowOff>
    </xdr:from>
    <xdr:to>
      <xdr:col>72</xdr:col>
      <xdr:colOff>38100</xdr:colOff>
      <xdr:row>99</xdr:row>
      <xdr:rowOff>53958</xdr:rowOff>
    </xdr:to>
    <xdr:sp macro="" textlink="">
      <xdr:nvSpPr>
        <xdr:cNvPr id="722" name="楕円 721"/>
        <xdr:cNvSpPr/>
      </xdr:nvSpPr>
      <xdr:spPr>
        <a:xfrm>
          <a:off x="13652500" y="169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45085</xdr:rowOff>
    </xdr:from>
    <xdr:ext cx="534377" cy="259045"/>
    <xdr:sp macro="" textlink="">
      <xdr:nvSpPr>
        <xdr:cNvPr id="723" name="テキスト ボックス 722"/>
        <xdr:cNvSpPr txBox="1"/>
      </xdr:nvSpPr>
      <xdr:spPr>
        <a:xfrm>
          <a:off x="13436111" y="170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128899</xdr:rowOff>
    </xdr:from>
    <xdr:to>
      <xdr:col>67</xdr:col>
      <xdr:colOff>101600</xdr:colOff>
      <xdr:row>99</xdr:row>
      <xdr:rowOff>59049</xdr:rowOff>
    </xdr:to>
    <xdr:sp macro="" textlink="">
      <xdr:nvSpPr>
        <xdr:cNvPr id="724" name="楕円 723"/>
        <xdr:cNvSpPr/>
      </xdr:nvSpPr>
      <xdr:spPr>
        <a:xfrm>
          <a:off x="12763500" y="169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50176</xdr:rowOff>
    </xdr:from>
    <xdr:ext cx="534377" cy="259045"/>
    <xdr:sp macro="" textlink="">
      <xdr:nvSpPr>
        <xdr:cNvPr id="725" name="テキスト ボックス 724"/>
        <xdr:cNvSpPr txBox="1"/>
      </xdr:nvSpPr>
      <xdr:spPr>
        <a:xfrm>
          <a:off x="12547111" y="17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98650</xdr:rowOff>
    </xdr:from>
    <xdr:to>
      <xdr:col>102</xdr:col>
      <xdr:colOff>114300</xdr:colOff>
      <xdr:row>39</xdr:row>
      <xdr:rowOff>98878</xdr:rowOff>
    </xdr:to>
    <xdr:cxnSp macro="">
      <xdr:nvCxnSpPr>
        <xdr:cNvPr id="765" name="直線コネクタ 764"/>
        <xdr:cNvCxnSpPr/>
      </xdr:nvCxnSpPr>
      <xdr:spPr>
        <a:xfrm>
          <a:off x="18656300" y="6785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47850</xdr:rowOff>
    </xdr:from>
    <xdr:to>
      <xdr:col>98</xdr:col>
      <xdr:colOff>38100</xdr:colOff>
      <xdr:row>39</xdr:row>
      <xdr:rowOff>149450</xdr:rowOff>
    </xdr:to>
    <xdr:sp macro="" textlink="">
      <xdr:nvSpPr>
        <xdr:cNvPr id="783" name="楕円 782"/>
        <xdr:cNvSpPr/>
      </xdr:nvSpPr>
      <xdr:spPr>
        <a:xfrm>
          <a:off x="18605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140577</xdr:rowOff>
    </xdr:from>
    <xdr:ext cx="249299" cy="259045"/>
    <xdr:sp macro="" textlink="">
      <xdr:nvSpPr>
        <xdr:cNvPr id="784" name="テキスト ボックス 783"/>
        <xdr:cNvSpPr txBox="1"/>
      </xdr:nvSpPr>
      <xdr:spPr>
        <a:xfrm>
          <a:off x="18531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135082</xdr:rowOff>
    </xdr:from>
    <xdr:to>
      <xdr:col>116</xdr:col>
      <xdr:colOff>63500</xdr:colOff>
      <xdr:row>57</xdr:row>
      <xdr:rowOff>137231</xdr:rowOff>
    </xdr:to>
    <xdr:cxnSp macro="">
      <xdr:nvCxnSpPr>
        <xdr:cNvPr id="811" name="直線コネクタ 810"/>
        <xdr:cNvCxnSpPr/>
      </xdr:nvCxnSpPr>
      <xdr:spPr>
        <a:xfrm flipV="1">
          <a:off x="21323300" y="9907732"/>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134054</xdr:rowOff>
    </xdr:from>
    <xdr:to>
      <xdr:col>111</xdr:col>
      <xdr:colOff>177800</xdr:colOff>
      <xdr:row>57</xdr:row>
      <xdr:rowOff>137231</xdr:rowOff>
    </xdr:to>
    <xdr:cxnSp macro="">
      <xdr:nvCxnSpPr>
        <xdr:cNvPr id="814" name="直線コネクタ 813"/>
        <xdr:cNvCxnSpPr/>
      </xdr:nvCxnSpPr>
      <xdr:spPr>
        <a:xfrm>
          <a:off x="20434300" y="9906704"/>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134054</xdr:rowOff>
    </xdr:from>
    <xdr:to>
      <xdr:col>107</xdr:col>
      <xdr:colOff>50800</xdr:colOff>
      <xdr:row>57</xdr:row>
      <xdr:rowOff>141460</xdr:rowOff>
    </xdr:to>
    <xdr:cxnSp macro="">
      <xdr:nvCxnSpPr>
        <xdr:cNvPr id="817" name="直線コネクタ 816"/>
        <xdr:cNvCxnSpPr/>
      </xdr:nvCxnSpPr>
      <xdr:spPr>
        <a:xfrm flipV="1">
          <a:off x="19545300" y="9906704"/>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141460</xdr:rowOff>
    </xdr:from>
    <xdr:to>
      <xdr:col>102</xdr:col>
      <xdr:colOff>114300</xdr:colOff>
      <xdr:row>57</xdr:row>
      <xdr:rowOff>143701</xdr:rowOff>
    </xdr:to>
    <xdr:cxnSp macro="">
      <xdr:nvCxnSpPr>
        <xdr:cNvPr id="820" name="直線コネクタ 819"/>
        <xdr:cNvCxnSpPr/>
      </xdr:nvCxnSpPr>
      <xdr:spPr>
        <a:xfrm flipV="1">
          <a:off x="18656300" y="9914110"/>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84282</xdr:rowOff>
    </xdr:from>
    <xdr:to>
      <xdr:col>116</xdr:col>
      <xdr:colOff>114300</xdr:colOff>
      <xdr:row>58</xdr:row>
      <xdr:rowOff>14432</xdr:rowOff>
    </xdr:to>
    <xdr:sp macro="" textlink="">
      <xdr:nvSpPr>
        <xdr:cNvPr id="830" name="楕円 829"/>
        <xdr:cNvSpPr/>
      </xdr:nvSpPr>
      <xdr:spPr>
        <a:xfrm>
          <a:off x="22110700" y="98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107159</xdr:rowOff>
    </xdr:from>
    <xdr:ext cx="469744" cy="259045"/>
    <xdr:sp macro="" textlink="">
      <xdr:nvSpPr>
        <xdr:cNvPr id="831" name="貸付金該当値テキスト"/>
        <xdr:cNvSpPr txBox="1"/>
      </xdr:nvSpPr>
      <xdr:spPr>
        <a:xfrm>
          <a:off x="22212300" y="97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86431</xdr:rowOff>
    </xdr:from>
    <xdr:to>
      <xdr:col>112</xdr:col>
      <xdr:colOff>38100</xdr:colOff>
      <xdr:row>58</xdr:row>
      <xdr:rowOff>16581</xdr:rowOff>
    </xdr:to>
    <xdr:sp macro="" textlink="">
      <xdr:nvSpPr>
        <xdr:cNvPr id="832" name="楕円 831"/>
        <xdr:cNvSpPr/>
      </xdr:nvSpPr>
      <xdr:spPr>
        <a:xfrm>
          <a:off x="21272500" y="98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33108</xdr:rowOff>
    </xdr:from>
    <xdr:ext cx="469744" cy="259045"/>
    <xdr:sp macro="" textlink="">
      <xdr:nvSpPr>
        <xdr:cNvPr id="833" name="テキスト ボックス 832"/>
        <xdr:cNvSpPr txBox="1"/>
      </xdr:nvSpPr>
      <xdr:spPr>
        <a:xfrm>
          <a:off x="21088428" y="963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83254</xdr:rowOff>
    </xdr:from>
    <xdr:to>
      <xdr:col>107</xdr:col>
      <xdr:colOff>101600</xdr:colOff>
      <xdr:row>58</xdr:row>
      <xdr:rowOff>13404</xdr:rowOff>
    </xdr:to>
    <xdr:sp macro="" textlink="">
      <xdr:nvSpPr>
        <xdr:cNvPr id="834" name="楕円 833"/>
        <xdr:cNvSpPr/>
      </xdr:nvSpPr>
      <xdr:spPr>
        <a:xfrm>
          <a:off x="20383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29931</xdr:rowOff>
    </xdr:from>
    <xdr:ext cx="469744" cy="259045"/>
    <xdr:sp macro="" textlink="">
      <xdr:nvSpPr>
        <xdr:cNvPr id="835" name="テキスト ボックス 834"/>
        <xdr:cNvSpPr txBox="1"/>
      </xdr:nvSpPr>
      <xdr:spPr>
        <a:xfrm>
          <a:off x="20199428" y="963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90660</xdr:rowOff>
    </xdr:from>
    <xdr:to>
      <xdr:col>102</xdr:col>
      <xdr:colOff>165100</xdr:colOff>
      <xdr:row>58</xdr:row>
      <xdr:rowOff>20810</xdr:rowOff>
    </xdr:to>
    <xdr:sp macro="" textlink="">
      <xdr:nvSpPr>
        <xdr:cNvPr id="836" name="楕円 835"/>
        <xdr:cNvSpPr/>
      </xdr:nvSpPr>
      <xdr:spPr>
        <a:xfrm>
          <a:off x="19494500" y="98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37337</xdr:rowOff>
    </xdr:from>
    <xdr:ext cx="469744" cy="259045"/>
    <xdr:sp macro="" textlink="">
      <xdr:nvSpPr>
        <xdr:cNvPr id="837" name="テキスト ボックス 836"/>
        <xdr:cNvSpPr txBox="1"/>
      </xdr:nvSpPr>
      <xdr:spPr>
        <a:xfrm>
          <a:off x="19310428" y="96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92901</xdr:rowOff>
    </xdr:from>
    <xdr:to>
      <xdr:col>98</xdr:col>
      <xdr:colOff>38100</xdr:colOff>
      <xdr:row>58</xdr:row>
      <xdr:rowOff>23051</xdr:rowOff>
    </xdr:to>
    <xdr:sp macro="" textlink="">
      <xdr:nvSpPr>
        <xdr:cNvPr id="838" name="楕円 837"/>
        <xdr:cNvSpPr/>
      </xdr:nvSpPr>
      <xdr:spPr>
        <a:xfrm>
          <a:off x="18605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39578</xdr:rowOff>
    </xdr:from>
    <xdr:ext cx="469744" cy="259045"/>
    <xdr:sp macro="" textlink="">
      <xdr:nvSpPr>
        <xdr:cNvPr id="839" name="テキスト ボックス 838"/>
        <xdr:cNvSpPr txBox="1"/>
      </xdr:nvSpPr>
      <xdr:spPr>
        <a:xfrm>
          <a:off x="18421428" y="96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5544</xdr:rowOff>
    </xdr:from>
    <xdr:to>
      <xdr:col>116</xdr:col>
      <xdr:colOff>63500</xdr:colOff>
      <xdr:row>77</xdr:row>
      <xdr:rowOff>11423</xdr:rowOff>
    </xdr:to>
    <xdr:cxnSp macro="">
      <xdr:nvCxnSpPr>
        <xdr:cNvPr id="871" name="直線コネクタ 870"/>
        <xdr:cNvCxnSpPr/>
      </xdr:nvCxnSpPr>
      <xdr:spPr>
        <a:xfrm>
          <a:off x="21323300" y="13207194"/>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5544</xdr:rowOff>
    </xdr:from>
    <xdr:to>
      <xdr:col>111</xdr:col>
      <xdr:colOff>177800</xdr:colOff>
      <xdr:row>77</xdr:row>
      <xdr:rowOff>19196</xdr:rowOff>
    </xdr:to>
    <xdr:cxnSp macro="">
      <xdr:nvCxnSpPr>
        <xdr:cNvPr id="874" name="直線コネクタ 873"/>
        <xdr:cNvCxnSpPr/>
      </xdr:nvCxnSpPr>
      <xdr:spPr>
        <a:xfrm flipV="1">
          <a:off x="20434300" y="13207194"/>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47362</xdr:rowOff>
    </xdr:from>
    <xdr:to>
      <xdr:col>107</xdr:col>
      <xdr:colOff>50800</xdr:colOff>
      <xdr:row>77</xdr:row>
      <xdr:rowOff>19196</xdr:rowOff>
    </xdr:to>
    <xdr:cxnSp macro="">
      <xdr:nvCxnSpPr>
        <xdr:cNvPr id="877" name="直線コネクタ 876"/>
        <xdr:cNvCxnSpPr/>
      </xdr:nvCxnSpPr>
      <xdr:spPr>
        <a:xfrm>
          <a:off x="19545300" y="12906112"/>
          <a:ext cx="889000" cy="3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46986</xdr:rowOff>
    </xdr:from>
    <xdr:to>
      <xdr:col>102</xdr:col>
      <xdr:colOff>114300</xdr:colOff>
      <xdr:row>75</xdr:row>
      <xdr:rowOff>47362</xdr:rowOff>
    </xdr:to>
    <xdr:cxnSp macro="">
      <xdr:nvCxnSpPr>
        <xdr:cNvPr id="880" name="直線コネクタ 879"/>
        <xdr:cNvCxnSpPr/>
      </xdr:nvCxnSpPr>
      <xdr:spPr>
        <a:xfrm>
          <a:off x="18656300" y="1290573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132073</xdr:rowOff>
    </xdr:from>
    <xdr:to>
      <xdr:col>116</xdr:col>
      <xdr:colOff>114300</xdr:colOff>
      <xdr:row>77</xdr:row>
      <xdr:rowOff>62223</xdr:rowOff>
    </xdr:to>
    <xdr:sp macro="" textlink="">
      <xdr:nvSpPr>
        <xdr:cNvPr id="890" name="楕円 889"/>
        <xdr:cNvSpPr/>
      </xdr:nvSpPr>
      <xdr:spPr>
        <a:xfrm>
          <a:off x="22110700" y="131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110500</xdr:rowOff>
    </xdr:from>
    <xdr:ext cx="534377" cy="259045"/>
    <xdr:sp macro="" textlink="">
      <xdr:nvSpPr>
        <xdr:cNvPr id="891" name="繰出金該当値テキスト"/>
        <xdr:cNvSpPr txBox="1"/>
      </xdr:nvSpPr>
      <xdr:spPr>
        <a:xfrm>
          <a:off x="22212300" y="131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126194</xdr:rowOff>
    </xdr:from>
    <xdr:to>
      <xdr:col>112</xdr:col>
      <xdr:colOff>38100</xdr:colOff>
      <xdr:row>77</xdr:row>
      <xdr:rowOff>56344</xdr:rowOff>
    </xdr:to>
    <xdr:sp macro="" textlink="">
      <xdr:nvSpPr>
        <xdr:cNvPr id="892" name="楕円 891"/>
        <xdr:cNvSpPr/>
      </xdr:nvSpPr>
      <xdr:spPr>
        <a:xfrm>
          <a:off x="21272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47471</xdr:rowOff>
    </xdr:from>
    <xdr:ext cx="534377" cy="259045"/>
    <xdr:sp macro="" textlink="">
      <xdr:nvSpPr>
        <xdr:cNvPr id="893" name="テキスト ボックス 892"/>
        <xdr:cNvSpPr txBox="1"/>
      </xdr:nvSpPr>
      <xdr:spPr>
        <a:xfrm>
          <a:off x="21056111" y="132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139846</xdr:rowOff>
    </xdr:from>
    <xdr:to>
      <xdr:col>107</xdr:col>
      <xdr:colOff>101600</xdr:colOff>
      <xdr:row>77</xdr:row>
      <xdr:rowOff>69996</xdr:rowOff>
    </xdr:to>
    <xdr:sp macro="" textlink="">
      <xdr:nvSpPr>
        <xdr:cNvPr id="894" name="楕円 893"/>
        <xdr:cNvSpPr/>
      </xdr:nvSpPr>
      <xdr:spPr>
        <a:xfrm>
          <a:off x="20383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61123</xdr:rowOff>
    </xdr:from>
    <xdr:ext cx="534377" cy="259045"/>
    <xdr:sp macro="" textlink="">
      <xdr:nvSpPr>
        <xdr:cNvPr id="895" name="テキスト ボックス 894"/>
        <xdr:cNvSpPr txBox="1"/>
      </xdr:nvSpPr>
      <xdr:spPr>
        <a:xfrm>
          <a:off x="20167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168012</xdr:rowOff>
    </xdr:from>
    <xdr:to>
      <xdr:col>102</xdr:col>
      <xdr:colOff>165100</xdr:colOff>
      <xdr:row>75</xdr:row>
      <xdr:rowOff>98162</xdr:rowOff>
    </xdr:to>
    <xdr:sp macro="" textlink="">
      <xdr:nvSpPr>
        <xdr:cNvPr id="896" name="楕円 895"/>
        <xdr:cNvSpPr/>
      </xdr:nvSpPr>
      <xdr:spPr>
        <a:xfrm>
          <a:off x="19494500" y="12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114689</xdr:rowOff>
    </xdr:from>
    <xdr:ext cx="534377" cy="259045"/>
    <xdr:sp macro="" textlink="">
      <xdr:nvSpPr>
        <xdr:cNvPr id="897" name="テキスト ボックス 896"/>
        <xdr:cNvSpPr txBox="1"/>
      </xdr:nvSpPr>
      <xdr:spPr>
        <a:xfrm>
          <a:off x="19278111" y="12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167636</xdr:rowOff>
    </xdr:from>
    <xdr:to>
      <xdr:col>98</xdr:col>
      <xdr:colOff>38100</xdr:colOff>
      <xdr:row>75</xdr:row>
      <xdr:rowOff>97786</xdr:rowOff>
    </xdr:to>
    <xdr:sp macro="" textlink="">
      <xdr:nvSpPr>
        <xdr:cNvPr id="898" name="楕円 897"/>
        <xdr:cNvSpPr/>
      </xdr:nvSpPr>
      <xdr:spPr>
        <a:xfrm>
          <a:off x="18605500" y="128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114313</xdr:rowOff>
    </xdr:from>
    <xdr:ext cx="534377" cy="259045"/>
    <xdr:sp macro="" textlink="">
      <xdr:nvSpPr>
        <xdr:cNvPr id="899" name="テキスト ボックス 898"/>
        <xdr:cNvSpPr txBox="1"/>
      </xdr:nvSpPr>
      <xdr:spPr>
        <a:xfrm>
          <a:off x="18389111" y="126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扶助費、普通建設事業費、普通建設事業費（うち更新整備）、貸付金を除けば、住民一人あたりのコストはおおむね類似団体内平均より低い水準である。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が全国平均、類似団体内平均及び佐賀県平均を上回っている要因として、特に児童福祉費が高水準にあることが挙げられ、その背景には当市内に幼稚園が少なく、保育所又は認定こども園を利用する児童の割合が高い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・各性質において前年度と比較し、増加が大きなものの主な要因は以下のとおり。</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人件費：退職金、職員手当、会計年度任用職員報酬が増加したこと。　　　補助費等：国の施策による市独自の支援事業（小規模事業者等緊急支援事業）の実施により事業費が増加したこと。</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公債費：学校教育施設等整備事業債（小中学校空調整備等）の償還開始や辺地事業債が増加したこと。</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・各性質別において前年度と比較し、減少が大きなものの主な要因は以下のとおり。</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扶助費：国の施策による給付金事業（子育て世帯臨時特別給付金）の終了により事業費が減少したこと。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27,914
27,722
112.12
17,065,466
16,424,645
454,989
7,382,099
12,978,115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102553</xdr:rowOff>
    </xdr:from>
    <xdr:to>
      <xdr:col>24</xdr:col>
      <xdr:colOff>63500</xdr:colOff>
      <xdr:row>35</xdr:row>
      <xdr:rowOff>147891</xdr:rowOff>
    </xdr:to>
    <xdr:cxnSp macro="">
      <xdr:nvCxnSpPr>
        <xdr:cNvPr id="61" name="直線コネクタ 60"/>
        <xdr:cNvCxnSpPr/>
      </xdr:nvCxnSpPr>
      <xdr:spPr>
        <a:xfrm flipV="1">
          <a:off x="3797300" y="6103303"/>
          <a:ext cx="8382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132461</xdr:rowOff>
    </xdr:from>
    <xdr:to>
      <xdr:col>19</xdr:col>
      <xdr:colOff>177800</xdr:colOff>
      <xdr:row>35</xdr:row>
      <xdr:rowOff>147891</xdr:rowOff>
    </xdr:to>
    <xdr:cxnSp macro="">
      <xdr:nvCxnSpPr>
        <xdr:cNvPr id="64" name="直線コネクタ 63"/>
        <xdr:cNvCxnSpPr/>
      </xdr:nvCxnSpPr>
      <xdr:spPr>
        <a:xfrm>
          <a:off x="2908300" y="613321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104077</xdr:rowOff>
    </xdr:from>
    <xdr:to>
      <xdr:col>15</xdr:col>
      <xdr:colOff>50800</xdr:colOff>
      <xdr:row>35</xdr:row>
      <xdr:rowOff>132461</xdr:rowOff>
    </xdr:to>
    <xdr:cxnSp macro="">
      <xdr:nvCxnSpPr>
        <xdr:cNvPr id="67" name="直線コネクタ 66"/>
        <xdr:cNvCxnSpPr/>
      </xdr:nvCxnSpPr>
      <xdr:spPr>
        <a:xfrm>
          <a:off x="2019300" y="610482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104077</xdr:rowOff>
    </xdr:from>
    <xdr:to>
      <xdr:col>10</xdr:col>
      <xdr:colOff>114300</xdr:colOff>
      <xdr:row>35</xdr:row>
      <xdr:rowOff>125793</xdr:rowOff>
    </xdr:to>
    <xdr:cxnSp macro="">
      <xdr:nvCxnSpPr>
        <xdr:cNvPr id="70" name="直線コネクタ 69"/>
        <xdr:cNvCxnSpPr/>
      </xdr:nvCxnSpPr>
      <xdr:spPr>
        <a:xfrm flipV="1">
          <a:off x="1130300" y="610482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51753</xdr:rowOff>
    </xdr:from>
    <xdr:to>
      <xdr:col>24</xdr:col>
      <xdr:colOff>114300</xdr:colOff>
      <xdr:row>35</xdr:row>
      <xdr:rowOff>153353</xdr:rowOff>
    </xdr:to>
    <xdr:sp macro="" textlink="">
      <xdr:nvSpPr>
        <xdr:cNvPr id="80" name="楕円 79"/>
        <xdr:cNvSpPr/>
      </xdr:nvSpPr>
      <xdr:spPr>
        <a:xfrm>
          <a:off x="4584700" y="60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74630</xdr:rowOff>
    </xdr:from>
    <xdr:ext cx="469744" cy="259045"/>
    <xdr:sp macro="" textlink="">
      <xdr:nvSpPr>
        <xdr:cNvPr id="81" name="議会費該当値テキスト"/>
        <xdr:cNvSpPr txBox="1"/>
      </xdr:nvSpPr>
      <xdr:spPr>
        <a:xfrm>
          <a:off x="4686300" y="590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97091</xdr:rowOff>
    </xdr:from>
    <xdr:to>
      <xdr:col>20</xdr:col>
      <xdr:colOff>38100</xdr:colOff>
      <xdr:row>36</xdr:row>
      <xdr:rowOff>27241</xdr:rowOff>
    </xdr:to>
    <xdr:sp macro="" textlink="">
      <xdr:nvSpPr>
        <xdr:cNvPr id="82" name="楕円 81"/>
        <xdr:cNvSpPr/>
      </xdr:nvSpPr>
      <xdr:spPr>
        <a:xfrm>
          <a:off x="3746500" y="6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43768</xdr:rowOff>
    </xdr:from>
    <xdr:ext cx="469744" cy="259045"/>
    <xdr:sp macro="" textlink="">
      <xdr:nvSpPr>
        <xdr:cNvPr id="83" name="テキスト ボックス 82"/>
        <xdr:cNvSpPr txBox="1"/>
      </xdr:nvSpPr>
      <xdr:spPr>
        <a:xfrm>
          <a:off x="3562428" y="58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81661</xdr:rowOff>
    </xdr:from>
    <xdr:to>
      <xdr:col>15</xdr:col>
      <xdr:colOff>101600</xdr:colOff>
      <xdr:row>36</xdr:row>
      <xdr:rowOff>11811</xdr:rowOff>
    </xdr:to>
    <xdr:sp macro="" textlink="">
      <xdr:nvSpPr>
        <xdr:cNvPr id="84" name="楕円 83"/>
        <xdr:cNvSpPr/>
      </xdr:nvSpPr>
      <xdr:spPr>
        <a:xfrm>
          <a:off x="2857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28338</xdr:rowOff>
    </xdr:from>
    <xdr:ext cx="469744" cy="259045"/>
    <xdr:sp macro="" textlink="">
      <xdr:nvSpPr>
        <xdr:cNvPr id="85" name="テキスト ボックス 84"/>
        <xdr:cNvSpPr txBox="1"/>
      </xdr:nvSpPr>
      <xdr:spPr>
        <a:xfrm>
          <a:off x="2673428"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53277</xdr:rowOff>
    </xdr:from>
    <xdr:to>
      <xdr:col>10</xdr:col>
      <xdr:colOff>165100</xdr:colOff>
      <xdr:row>35</xdr:row>
      <xdr:rowOff>154877</xdr:rowOff>
    </xdr:to>
    <xdr:sp macro="" textlink="">
      <xdr:nvSpPr>
        <xdr:cNvPr id="86" name="楕円 85"/>
        <xdr:cNvSpPr/>
      </xdr:nvSpPr>
      <xdr:spPr>
        <a:xfrm>
          <a:off x="1968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171404</xdr:rowOff>
    </xdr:from>
    <xdr:ext cx="469744" cy="259045"/>
    <xdr:sp macro="" textlink="">
      <xdr:nvSpPr>
        <xdr:cNvPr id="87" name="テキスト ボックス 86"/>
        <xdr:cNvSpPr txBox="1"/>
      </xdr:nvSpPr>
      <xdr:spPr>
        <a:xfrm>
          <a:off x="1784428"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74993</xdr:rowOff>
    </xdr:from>
    <xdr:to>
      <xdr:col>6</xdr:col>
      <xdr:colOff>38100</xdr:colOff>
      <xdr:row>36</xdr:row>
      <xdr:rowOff>5143</xdr:rowOff>
    </xdr:to>
    <xdr:sp macro="" textlink="">
      <xdr:nvSpPr>
        <xdr:cNvPr id="88" name="楕円 87"/>
        <xdr:cNvSpPr/>
      </xdr:nvSpPr>
      <xdr:spPr>
        <a:xfrm>
          <a:off x="1079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21670</xdr:rowOff>
    </xdr:from>
    <xdr:ext cx="469744" cy="259045"/>
    <xdr:sp macro="" textlink="">
      <xdr:nvSpPr>
        <xdr:cNvPr id="89" name="テキスト ボックス 88"/>
        <xdr:cNvSpPr txBox="1"/>
      </xdr:nvSpPr>
      <xdr:spPr>
        <a:xfrm>
          <a:off x="895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141297</xdr:rowOff>
    </xdr:from>
    <xdr:to>
      <xdr:col>24</xdr:col>
      <xdr:colOff>63500</xdr:colOff>
      <xdr:row>58</xdr:row>
      <xdr:rowOff>149928</xdr:rowOff>
    </xdr:to>
    <xdr:cxnSp macro="">
      <xdr:nvCxnSpPr>
        <xdr:cNvPr id="120" name="直線コネクタ 119"/>
        <xdr:cNvCxnSpPr/>
      </xdr:nvCxnSpPr>
      <xdr:spPr>
        <a:xfrm>
          <a:off x="3797300" y="10085397"/>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78060</xdr:rowOff>
    </xdr:from>
    <xdr:to>
      <xdr:col>19</xdr:col>
      <xdr:colOff>177800</xdr:colOff>
      <xdr:row>58</xdr:row>
      <xdr:rowOff>141297</xdr:rowOff>
    </xdr:to>
    <xdr:cxnSp macro="">
      <xdr:nvCxnSpPr>
        <xdr:cNvPr id="123" name="直線コネクタ 122"/>
        <xdr:cNvCxnSpPr/>
      </xdr:nvCxnSpPr>
      <xdr:spPr>
        <a:xfrm>
          <a:off x="2908300" y="10022160"/>
          <a:ext cx="889000" cy="6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78060</xdr:rowOff>
    </xdr:from>
    <xdr:to>
      <xdr:col>15</xdr:col>
      <xdr:colOff>50800</xdr:colOff>
      <xdr:row>59</xdr:row>
      <xdr:rowOff>11404</xdr:rowOff>
    </xdr:to>
    <xdr:cxnSp macro="">
      <xdr:nvCxnSpPr>
        <xdr:cNvPr id="126" name="直線コネクタ 125"/>
        <xdr:cNvCxnSpPr/>
      </xdr:nvCxnSpPr>
      <xdr:spPr>
        <a:xfrm flipV="1">
          <a:off x="2019300" y="10022160"/>
          <a:ext cx="8890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11404</xdr:rowOff>
    </xdr:from>
    <xdr:to>
      <xdr:col>10</xdr:col>
      <xdr:colOff>114300</xdr:colOff>
      <xdr:row>59</xdr:row>
      <xdr:rowOff>24390</xdr:rowOff>
    </xdr:to>
    <xdr:cxnSp macro="">
      <xdr:nvCxnSpPr>
        <xdr:cNvPr id="129" name="直線コネクタ 128"/>
        <xdr:cNvCxnSpPr/>
      </xdr:nvCxnSpPr>
      <xdr:spPr>
        <a:xfrm flipV="1">
          <a:off x="1130300" y="10126954"/>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99128</xdr:rowOff>
    </xdr:from>
    <xdr:to>
      <xdr:col>24</xdr:col>
      <xdr:colOff>114300</xdr:colOff>
      <xdr:row>59</xdr:row>
      <xdr:rowOff>29278</xdr:rowOff>
    </xdr:to>
    <xdr:sp macro="" textlink="">
      <xdr:nvSpPr>
        <xdr:cNvPr id="139" name="楕円 138"/>
        <xdr:cNvSpPr/>
      </xdr:nvSpPr>
      <xdr:spPr>
        <a:xfrm>
          <a:off x="4584700" y="1004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90497</xdr:rowOff>
    </xdr:from>
    <xdr:to>
      <xdr:col>20</xdr:col>
      <xdr:colOff>38100</xdr:colOff>
      <xdr:row>59</xdr:row>
      <xdr:rowOff>20647</xdr:rowOff>
    </xdr:to>
    <xdr:sp macro="" textlink="">
      <xdr:nvSpPr>
        <xdr:cNvPr id="141" name="楕円 140"/>
        <xdr:cNvSpPr/>
      </xdr:nvSpPr>
      <xdr:spPr>
        <a:xfrm>
          <a:off x="3746500" y="100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11774</xdr:rowOff>
    </xdr:from>
    <xdr:ext cx="599010" cy="259045"/>
    <xdr:sp macro="" textlink="">
      <xdr:nvSpPr>
        <xdr:cNvPr id="142" name="テキスト ボックス 141"/>
        <xdr:cNvSpPr txBox="1"/>
      </xdr:nvSpPr>
      <xdr:spPr>
        <a:xfrm>
          <a:off x="3497795" y="1012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27260</xdr:rowOff>
    </xdr:from>
    <xdr:to>
      <xdr:col>15</xdr:col>
      <xdr:colOff>101600</xdr:colOff>
      <xdr:row>58</xdr:row>
      <xdr:rowOff>128860</xdr:rowOff>
    </xdr:to>
    <xdr:sp macro="" textlink="">
      <xdr:nvSpPr>
        <xdr:cNvPr id="143" name="楕円 142"/>
        <xdr:cNvSpPr/>
      </xdr:nvSpPr>
      <xdr:spPr>
        <a:xfrm>
          <a:off x="2857500" y="99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119987</xdr:rowOff>
    </xdr:from>
    <xdr:ext cx="599010" cy="259045"/>
    <xdr:sp macro="" textlink="">
      <xdr:nvSpPr>
        <xdr:cNvPr id="144" name="テキスト ボックス 143"/>
        <xdr:cNvSpPr txBox="1"/>
      </xdr:nvSpPr>
      <xdr:spPr>
        <a:xfrm>
          <a:off x="2608795" y="100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132054</xdr:rowOff>
    </xdr:from>
    <xdr:to>
      <xdr:col>10</xdr:col>
      <xdr:colOff>165100</xdr:colOff>
      <xdr:row>59</xdr:row>
      <xdr:rowOff>62204</xdr:rowOff>
    </xdr:to>
    <xdr:sp macro="" textlink="">
      <xdr:nvSpPr>
        <xdr:cNvPr id="145" name="楕円 144"/>
        <xdr:cNvSpPr/>
      </xdr:nvSpPr>
      <xdr:spPr>
        <a:xfrm>
          <a:off x="1968500" y="100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53331</xdr:rowOff>
    </xdr:from>
    <xdr:ext cx="534377" cy="259045"/>
    <xdr:sp macro="" textlink="">
      <xdr:nvSpPr>
        <xdr:cNvPr id="146" name="テキスト ボックス 145"/>
        <xdr:cNvSpPr txBox="1"/>
      </xdr:nvSpPr>
      <xdr:spPr>
        <a:xfrm>
          <a:off x="1752111" y="101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145040</xdr:rowOff>
    </xdr:from>
    <xdr:to>
      <xdr:col>6</xdr:col>
      <xdr:colOff>38100</xdr:colOff>
      <xdr:row>59</xdr:row>
      <xdr:rowOff>75190</xdr:rowOff>
    </xdr:to>
    <xdr:sp macro="" textlink="">
      <xdr:nvSpPr>
        <xdr:cNvPr id="147" name="楕円 146"/>
        <xdr:cNvSpPr/>
      </xdr:nvSpPr>
      <xdr:spPr>
        <a:xfrm>
          <a:off x="1079500" y="10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66317</xdr:rowOff>
    </xdr:from>
    <xdr:ext cx="534377" cy="259045"/>
    <xdr:sp macro="" textlink="">
      <xdr:nvSpPr>
        <xdr:cNvPr id="148" name="テキスト ボックス 147"/>
        <xdr:cNvSpPr txBox="1"/>
      </xdr:nvSpPr>
      <xdr:spPr>
        <a:xfrm>
          <a:off x="863111" y="1018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73749</xdr:rowOff>
    </xdr:from>
    <xdr:to>
      <xdr:col>24</xdr:col>
      <xdr:colOff>63500</xdr:colOff>
      <xdr:row>75</xdr:row>
      <xdr:rowOff>141940</xdr:rowOff>
    </xdr:to>
    <xdr:cxnSp macro="">
      <xdr:nvCxnSpPr>
        <xdr:cNvPr id="176" name="直線コネクタ 175"/>
        <xdr:cNvCxnSpPr/>
      </xdr:nvCxnSpPr>
      <xdr:spPr>
        <a:xfrm>
          <a:off x="3797300" y="12932499"/>
          <a:ext cx="8382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73749</xdr:rowOff>
    </xdr:from>
    <xdr:to>
      <xdr:col>19</xdr:col>
      <xdr:colOff>177800</xdr:colOff>
      <xdr:row>76</xdr:row>
      <xdr:rowOff>4460</xdr:rowOff>
    </xdr:to>
    <xdr:cxnSp macro="">
      <xdr:nvCxnSpPr>
        <xdr:cNvPr id="179" name="直線コネクタ 178"/>
        <xdr:cNvCxnSpPr/>
      </xdr:nvCxnSpPr>
      <xdr:spPr>
        <a:xfrm flipV="1">
          <a:off x="2908300" y="12932499"/>
          <a:ext cx="88900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170794</xdr:rowOff>
    </xdr:from>
    <xdr:to>
      <xdr:col>15</xdr:col>
      <xdr:colOff>50800</xdr:colOff>
      <xdr:row>76</xdr:row>
      <xdr:rowOff>4460</xdr:rowOff>
    </xdr:to>
    <xdr:cxnSp macro="">
      <xdr:nvCxnSpPr>
        <xdr:cNvPr id="182" name="直線コネクタ 181"/>
        <xdr:cNvCxnSpPr/>
      </xdr:nvCxnSpPr>
      <xdr:spPr>
        <a:xfrm>
          <a:off x="2019300" y="1302954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170794</xdr:rowOff>
    </xdr:from>
    <xdr:to>
      <xdr:col>10</xdr:col>
      <xdr:colOff>114300</xdr:colOff>
      <xdr:row>76</xdr:row>
      <xdr:rowOff>65112</xdr:rowOff>
    </xdr:to>
    <xdr:cxnSp macro="">
      <xdr:nvCxnSpPr>
        <xdr:cNvPr id="185" name="直線コネクタ 184"/>
        <xdr:cNvCxnSpPr/>
      </xdr:nvCxnSpPr>
      <xdr:spPr>
        <a:xfrm flipV="1">
          <a:off x="1130300" y="13029544"/>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91140</xdr:rowOff>
    </xdr:from>
    <xdr:to>
      <xdr:col>24</xdr:col>
      <xdr:colOff>114300</xdr:colOff>
      <xdr:row>76</xdr:row>
      <xdr:rowOff>21290</xdr:rowOff>
    </xdr:to>
    <xdr:sp macro="" textlink="">
      <xdr:nvSpPr>
        <xdr:cNvPr id="195" name="楕円 194"/>
        <xdr:cNvSpPr/>
      </xdr:nvSpPr>
      <xdr:spPr>
        <a:xfrm>
          <a:off x="4584700" y="129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114017</xdr:rowOff>
    </xdr:from>
    <xdr:ext cx="599010" cy="259045"/>
    <xdr:sp macro="" textlink="">
      <xdr:nvSpPr>
        <xdr:cNvPr id="196" name="民生費該当値テキスト"/>
        <xdr:cNvSpPr txBox="1"/>
      </xdr:nvSpPr>
      <xdr:spPr>
        <a:xfrm>
          <a:off x="4686300" y="1280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22949</xdr:rowOff>
    </xdr:from>
    <xdr:to>
      <xdr:col>20</xdr:col>
      <xdr:colOff>38100</xdr:colOff>
      <xdr:row>75</xdr:row>
      <xdr:rowOff>124549</xdr:rowOff>
    </xdr:to>
    <xdr:sp macro="" textlink="">
      <xdr:nvSpPr>
        <xdr:cNvPr id="197" name="楕円 196"/>
        <xdr:cNvSpPr/>
      </xdr:nvSpPr>
      <xdr:spPr>
        <a:xfrm>
          <a:off x="3746500" y="12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141076</xdr:rowOff>
    </xdr:from>
    <xdr:ext cx="599010" cy="259045"/>
    <xdr:sp macro="" textlink="">
      <xdr:nvSpPr>
        <xdr:cNvPr id="198" name="テキスト ボックス 197"/>
        <xdr:cNvSpPr txBox="1"/>
      </xdr:nvSpPr>
      <xdr:spPr>
        <a:xfrm>
          <a:off x="3497795" y="1265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125110</xdr:rowOff>
    </xdr:from>
    <xdr:to>
      <xdr:col>15</xdr:col>
      <xdr:colOff>101600</xdr:colOff>
      <xdr:row>76</xdr:row>
      <xdr:rowOff>55260</xdr:rowOff>
    </xdr:to>
    <xdr:sp macro="" textlink="">
      <xdr:nvSpPr>
        <xdr:cNvPr id="199" name="楕円 198"/>
        <xdr:cNvSpPr/>
      </xdr:nvSpPr>
      <xdr:spPr>
        <a:xfrm>
          <a:off x="28575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71787</xdr:rowOff>
    </xdr:from>
    <xdr:ext cx="599010" cy="259045"/>
    <xdr:sp macro="" textlink="">
      <xdr:nvSpPr>
        <xdr:cNvPr id="200" name="テキスト ボックス 199"/>
        <xdr:cNvSpPr txBox="1"/>
      </xdr:nvSpPr>
      <xdr:spPr>
        <a:xfrm>
          <a:off x="2608795" y="1275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119994</xdr:rowOff>
    </xdr:from>
    <xdr:to>
      <xdr:col>10</xdr:col>
      <xdr:colOff>165100</xdr:colOff>
      <xdr:row>76</xdr:row>
      <xdr:rowOff>50144</xdr:rowOff>
    </xdr:to>
    <xdr:sp macro="" textlink="">
      <xdr:nvSpPr>
        <xdr:cNvPr id="201" name="楕円 200"/>
        <xdr:cNvSpPr/>
      </xdr:nvSpPr>
      <xdr:spPr>
        <a:xfrm>
          <a:off x="1968500" y="129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66671</xdr:rowOff>
    </xdr:from>
    <xdr:ext cx="599010" cy="259045"/>
    <xdr:sp macro="" textlink="">
      <xdr:nvSpPr>
        <xdr:cNvPr id="202" name="テキスト ボックス 201"/>
        <xdr:cNvSpPr txBox="1"/>
      </xdr:nvSpPr>
      <xdr:spPr>
        <a:xfrm>
          <a:off x="1719795" y="1275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14312</xdr:rowOff>
    </xdr:from>
    <xdr:to>
      <xdr:col>6</xdr:col>
      <xdr:colOff>38100</xdr:colOff>
      <xdr:row>76</xdr:row>
      <xdr:rowOff>115912</xdr:rowOff>
    </xdr:to>
    <xdr:sp macro="" textlink="">
      <xdr:nvSpPr>
        <xdr:cNvPr id="203" name="楕円 202"/>
        <xdr:cNvSpPr/>
      </xdr:nvSpPr>
      <xdr:spPr>
        <a:xfrm>
          <a:off x="1079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132439</xdr:rowOff>
    </xdr:from>
    <xdr:ext cx="599010" cy="259045"/>
    <xdr:sp macro="" textlink="">
      <xdr:nvSpPr>
        <xdr:cNvPr id="204" name="テキスト ボックス 203"/>
        <xdr:cNvSpPr txBox="1"/>
      </xdr:nvSpPr>
      <xdr:spPr>
        <a:xfrm>
          <a:off x="830795" y="128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131046</xdr:rowOff>
    </xdr:from>
    <xdr:to>
      <xdr:col>24</xdr:col>
      <xdr:colOff>63500</xdr:colOff>
      <xdr:row>98</xdr:row>
      <xdr:rowOff>132268</xdr:rowOff>
    </xdr:to>
    <xdr:cxnSp macro="">
      <xdr:nvCxnSpPr>
        <xdr:cNvPr id="235" name="直線コネクタ 234"/>
        <xdr:cNvCxnSpPr/>
      </xdr:nvCxnSpPr>
      <xdr:spPr>
        <a:xfrm flipV="1">
          <a:off x="3797300" y="16933146"/>
          <a:ext cx="8382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132268</xdr:rowOff>
    </xdr:from>
    <xdr:to>
      <xdr:col>19</xdr:col>
      <xdr:colOff>177800</xdr:colOff>
      <xdr:row>98</xdr:row>
      <xdr:rowOff>161998</xdr:rowOff>
    </xdr:to>
    <xdr:cxnSp macro="">
      <xdr:nvCxnSpPr>
        <xdr:cNvPr id="238" name="直線コネクタ 237"/>
        <xdr:cNvCxnSpPr/>
      </xdr:nvCxnSpPr>
      <xdr:spPr>
        <a:xfrm flipV="1">
          <a:off x="2908300" y="16934368"/>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161998</xdr:rowOff>
    </xdr:from>
    <xdr:to>
      <xdr:col>15</xdr:col>
      <xdr:colOff>50800</xdr:colOff>
      <xdr:row>98</xdr:row>
      <xdr:rowOff>169641</xdr:rowOff>
    </xdr:to>
    <xdr:cxnSp macro="">
      <xdr:nvCxnSpPr>
        <xdr:cNvPr id="241" name="直線コネクタ 240"/>
        <xdr:cNvCxnSpPr/>
      </xdr:nvCxnSpPr>
      <xdr:spPr>
        <a:xfrm flipV="1">
          <a:off x="2019300" y="16964098"/>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169641</xdr:rowOff>
    </xdr:from>
    <xdr:to>
      <xdr:col>10</xdr:col>
      <xdr:colOff>114300</xdr:colOff>
      <xdr:row>99</xdr:row>
      <xdr:rowOff>5133</xdr:rowOff>
    </xdr:to>
    <xdr:cxnSp macro="">
      <xdr:nvCxnSpPr>
        <xdr:cNvPr id="244" name="直線コネクタ 243"/>
        <xdr:cNvCxnSpPr/>
      </xdr:nvCxnSpPr>
      <xdr:spPr>
        <a:xfrm flipV="1">
          <a:off x="1130300" y="16971741"/>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80246</xdr:rowOff>
    </xdr:from>
    <xdr:to>
      <xdr:col>24</xdr:col>
      <xdr:colOff>114300</xdr:colOff>
      <xdr:row>99</xdr:row>
      <xdr:rowOff>10396</xdr:rowOff>
    </xdr:to>
    <xdr:sp macro="" textlink="">
      <xdr:nvSpPr>
        <xdr:cNvPr id="254" name="楕円 253"/>
        <xdr:cNvSpPr/>
      </xdr:nvSpPr>
      <xdr:spPr>
        <a:xfrm>
          <a:off x="4584700" y="168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166623</xdr:rowOff>
    </xdr:from>
    <xdr:ext cx="534377" cy="259045"/>
    <xdr:sp macro="" textlink="">
      <xdr:nvSpPr>
        <xdr:cNvPr id="255" name="衛生費該当値テキスト"/>
        <xdr:cNvSpPr txBox="1"/>
      </xdr:nvSpPr>
      <xdr:spPr>
        <a:xfrm>
          <a:off x="4686300" y="167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81468</xdr:rowOff>
    </xdr:from>
    <xdr:to>
      <xdr:col>20</xdr:col>
      <xdr:colOff>38100</xdr:colOff>
      <xdr:row>99</xdr:row>
      <xdr:rowOff>11618</xdr:rowOff>
    </xdr:to>
    <xdr:sp macro="" textlink="">
      <xdr:nvSpPr>
        <xdr:cNvPr id="256" name="楕円 255"/>
        <xdr:cNvSpPr/>
      </xdr:nvSpPr>
      <xdr:spPr>
        <a:xfrm>
          <a:off x="3746500" y="168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2745</xdr:rowOff>
    </xdr:from>
    <xdr:ext cx="534377" cy="259045"/>
    <xdr:sp macro="" textlink="">
      <xdr:nvSpPr>
        <xdr:cNvPr id="257" name="テキスト ボックス 256"/>
        <xdr:cNvSpPr txBox="1"/>
      </xdr:nvSpPr>
      <xdr:spPr>
        <a:xfrm>
          <a:off x="3530111" y="1697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111198</xdr:rowOff>
    </xdr:from>
    <xdr:to>
      <xdr:col>15</xdr:col>
      <xdr:colOff>101600</xdr:colOff>
      <xdr:row>99</xdr:row>
      <xdr:rowOff>41348</xdr:rowOff>
    </xdr:to>
    <xdr:sp macro="" textlink="">
      <xdr:nvSpPr>
        <xdr:cNvPr id="258" name="楕円 257"/>
        <xdr:cNvSpPr/>
      </xdr:nvSpPr>
      <xdr:spPr>
        <a:xfrm>
          <a:off x="2857500" y="169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32475</xdr:rowOff>
    </xdr:from>
    <xdr:ext cx="534377" cy="259045"/>
    <xdr:sp macro="" textlink="">
      <xdr:nvSpPr>
        <xdr:cNvPr id="259" name="テキスト ボックス 258"/>
        <xdr:cNvSpPr txBox="1"/>
      </xdr:nvSpPr>
      <xdr:spPr>
        <a:xfrm>
          <a:off x="2641111" y="170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118841</xdr:rowOff>
    </xdr:from>
    <xdr:to>
      <xdr:col>10</xdr:col>
      <xdr:colOff>165100</xdr:colOff>
      <xdr:row>99</xdr:row>
      <xdr:rowOff>48991</xdr:rowOff>
    </xdr:to>
    <xdr:sp macro="" textlink="">
      <xdr:nvSpPr>
        <xdr:cNvPr id="260" name="楕円 259"/>
        <xdr:cNvSpPr/>
      </xdr:nvSpPr>
      <xdr:spPr>
        <a:xfrm>
          <a:off x="1968500" y="169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40118</xdr:rowOff>
    </xdr:from>
    <xdr:ext cx="534377" cy="259045"/>
    <xdr:sp macro="" textlink="">
      <xdr:nvSpPr>
        <xdr:cNvPr id="261" name="テキスト ボックス 260"/>
        <xdr:cNvSpPr txBox="1"/>
      </xdr:nvSpPr>
      <xdr:spPr>
        <a:xfrm>
          <a:off x="1752111" y="170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125783</xdr:rowOff>
    </xdr:from>
    <xdr:to>
      <xdr:col>6</xdr:col>
      <xdr:colOff>38100</xdr:colOff>
      <xdr:row>99</xdr:row>
      <xdr:rowOff>55933</xdr:rowOff>
    </xdr:to>
    <xdr:sp macro="" textlink="">
      <xdr:nvSpPr>
        <xdr:cNvPr id="262" name="楕円 261"/>
        <xdr:cNvSpPr/>
      </xdr:nvSpPr>
      <xdr:spPr>
        <a:xfrm>
          <a:off x="1079500" y="169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47060</xdr:rowOff>
    </xdr:from>
    <xdr:ext cx="534377" cy="259045"/>
    <xdr:sp macro="" textlink="">
      <xdr:nvSpPr>
        <xdr:cNvPr id="263" name="テキスト ボックス 262"/>
        <xdr:cNvSpPr txBox="1"/>
      </xdr:nvSpPr>
      <xdr:spPr>
        <a:xfrm>
          <a:off x="863111" y="170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50219</xdr:rowOff>
    </xdr:from>
    <xdr:to>
      <xdr:col>55</xdr:col>
      <xdr:colOff>0</xdr:colOff>
      <xdr:row>35</xdr:row>
      <xdr:rowOff>114228</xdr:rowOff>
    </xdr:to>
    <xdr:cxnSp macro="">
      <xdr:nvCxnSpPr>
        <xdr:cNvPr id="294" name="直線コネクタ 293"/>
        <xdr:cNvCxnSpPr/>
      </xdr:nvCxnSpPr>
      <xdr:spPr>
        <a:xfrm flipV="1">
          <a:off x="9639300" y="605096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77978</xdr:rowOff>
    </xdr:from>
    <xdr:to>
      <xdr:col>50</xdr:col>
      <xdr:colOff>114300</xdr:colOff>
      <xdr:row>35</xdr:row>
      <xdr:rowOff>114228</xdr:rowOff>
    </xdr:to>
    <xdr:cxnSp macro="">
      <xdr:nvCxnSpPr>
        <xdr:cNvPr id="297" name="直線コネクタ 296"/>
        <xdr:cNvCxnSpPr/>
      </xdr:nvCxnSpPr>
      <xdr:spPr>
        <a:xfrm>
          <a:off x="8750300" y="607872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77978</xdr:rowOff>
    </xdr:from>
    <xdr:to>
      <xdr:col>45</xdr:col>
      <xdr:colOff>177800</xdr:colOff>
      <xdr:row>35</xdr:row>
      <xdr:rowOff>123698</xdr:rowOff>
    </xdr:to>
    <xdr:cxnSp macro="">
      <xdr:nvCxnSpPr>
        <xdr:cNvPr id="300" name="直線コネクタ 299"/>
        <xdr:cNvCxnSpPr/>
      </xdr:nvCxnSpPr>
      <xdr:spPr>
        <a:xfrm flipV="1">
          <a:off x="7861300" y="60787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84836</xdr:rowOff>
    </xdr:from>
    <xdr:to>
      <xdr:col>41</xdr:col>
      <xdr:colOff>50800</xdr:colOff>
      <xdr:row>35</xdr:row>
      <xdr:rowOff>123698</xdr:rowOff>
    </xdr:to>
    <xdr:cxnSp macro="">
      <xdr:nvCxnSpPr>
        <xdr:cNvPr id="303" name="直線コネクタ 302"/>
        <xdr:cNvCxnSpPr/>
      </xdr:nvCxnSpPr>
      <xdr:spPr>
        <a:xfrm>
          <a:off x="6972300" y="60855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170869</xdr:rowOff>
    </xdr:from>
    <xdr:to>
      <xdr:col>55</xdr:col>
      <xdr:colOff>50800</xdr:colOff>
      <xdr:row>35</xdr:row>
      <xdr:rowOff>101019</xdr:rowOff>
    </xdr:to>
    <xdr:sp macro="" textlink="">
      <xdr:nvSpPr>
        <xdr:cNvPr id="313" name="楕円 312"/>
        <xdr:cNvSpPr/>
      </xdr:nvSpPr>
      <xdr:spPr>
        <a:xfrm>
          <a:off x="10426700" y="60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22296</xdr:rowOff>
    </xdr:from>
    <xdr:ext cx="469744" cy="259045"/>
    <xdr:sp macro="" textlink="">
      <xdr:nvSpPr>
        <xdr:cNvPr id="314" name="労働費該当値テキスト"/>
        <xdr:cNvSpPr txBox="1"/>
      </xdr:nvSpPr>
      <xdr:spPr>
        <a:xfrm>
          <a:off x="10528300" y="5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63428</xdr:rowOff>
    </xdr:from>
    <xdr:to>
      <xdr:col>50</xdr:col>
      <xdr:colOff>165100</xdr:colOff>
      <xdr:row>35</xdr:row>
      <xdr:rowOff>165028</xdr:rowOff>
    </xdr:to>
    <xdr:sp macro="" textlink="">
      <xdr:nvSpPr>
        <xdr:cNvPr id="315" name="楕円 314"/>
        <xdr:cNvSpPr/>
      </xdr:nvSpPr>
      <xdr:spPr>
        <a:xfrm>
          <a:off x="9588500" y="60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10105</xdr:rowOff>
    </xdr:from>
    <xdr:ext cx="469744" cy="259045"/>
    <xdr:sp macro="" textlink="">
      <xdr:nvSpPr>
        <xdr:cNvPr id="316" name="テキスト ボックス 315"/>
        <xdr:cNvSpPr txBox="1"/>
      </xdr:nvSpPr>
      <xdr:spPr>
        <a:xfrm>
          <a:off x="9404428" y="58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27178</xdr:rowOff>
    </xdr:from>
    <xdr:to>
      <xdr:col>46</xdr:col>
      <xdr:colOff>38100</xdr:colOff>
      <xdr:row>35</xdr:row>
      <xdr:rowOff>128778</xdr:rowOff>
    </xdr:to>
    <xdr:sp macro="" textlink="">
      <xdr:nvSpPr>
        <xdr:cNvPr id="317" name="楕円 316"/>
        <xdr:cNvSpPr/>
      </xdr:nvSpPr>
      <xdr:spPr>
        <a:xfrm>
          <a:off x="8699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145305</xdr:rowOff>
    </xdr:from>
    <xdr:ext cx="469744" cy="259045"/>
    <xdr:sp macro="" textlink="">
      <xdr:nvSpPr>
        <xdr:cNvPr id="318" name="テキスト ボックス 317"/>
        <xdr:cNvSpPr txBox="1"/>
      </xdr:nvSpPr>
      <xdr:spPr>
        <a:xfrm>
          <a:off x="8515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72898</xdr:rowOff>
    </xdr:from>
    <xdr:to>
      <xdr:col>41</xdr:col>
      <xdr:colOff>101600</xdr:colOff>
      <xdr:row>36</xdr:row>
      <xdr:rowOff>3048</xdr:rowOff>
    </xdr:to>
    <xdr:sp macro="" textlink="">
      <xdr:nvSpPr>
        <xdr:cNvPr id="319" name="楕円 318"/>
        <xdr:cNvSpPr/>
      </xdr:nvSpPr>
      <xdr:spPr>
        <a:xfrm>
          <a:off x="7810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19575</xdr:rowOff>
    </xdr:from>
    <xdr:ext cx="469744" cy="259045"/>
    <xdr:sp macro="" textlink="">
      <xdr:nvSpPr>
        <xdr:cNvPr id="320" name="テキスト ボックス 319"/>
        <xdr:cNvSpPr txBox="1"/>
      </xdr:nvSpPr>
      <xdr:spPr>
        <a:xfrm>
          <a:off x="7626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34036</xdr:rowOff>
    </xdr:from>
    <xdr:to>
      <xdr:col>36</xdr:col>
      <xdr:colOff>165100</xdr:colOff>
      <xdr:row>35</xdr:row>
      <xdr:rowOff>135636</xdr:rowOff>
    </xdr:to>
    <xdr:sp macro="" textlink="">
      <xdr:nvSpPr>
        <xdr:cNvPr id="321" name="楕円 320"/>
        <xdr:cNvSpPr/>
      </xdr:nvSpPr>
      <xdr:spPr>
        <a:xfrm>
          <a:off x="692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152163</xdr:rowOff>
    </xdr:from>
    <xdr:ext cx="469744" cy="259045"/>
    <xdr:sp macro="" textlink="">
      <xdr:nvSpPr>
        <xdr:cNvPr id="322" name="テキスト ボックス 321"/>
        <xdr:cNvSpPr txBox="1"/>
      </xdr:nvSpPr>
      <xdr:spPr>
        <a:xfrm>
          <a:off x="6737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158031</xdr:rowOff>
    </xdr:from>
    <xdr:to>
      <xdr:col>55</xdr:col>
      <xdr:colOff>0</xdr:colOff>
      <xdr:row>57</xdr:row>
      <xdr:rowOff>111920</xdr:rowOff>
    </xdr:to>
    <xdr:cxnSp macro="">
      <xdr:nvCxnSpPr>
        <xdr:cNvPr id="353" name="直線コネクタ 352"/>
        <xdr:cNvCxnSpPr/>
      </xdr:nvCxnSpPr>
      <xdr:spPr>
        <a:xfrm>
          <a:off x="9639300" y="9759231"/>
          <a:ext cx="838200" cy="1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158031</xdr:rowOff>
    </xdr:from>
    <xdr:to>
      <xdr:col>50</xdr:col>
      <xdr:colOff>114300</xdr:colOff>
      <xdr:row>57</xdr:row>
      <xdr:rowOff>20023</xdr:rowOff>
    </xdr:to>
    <xdr:cxnSp macro="">
      <xdr:nvCxnSpPr>
        <xdr:cNvPr id="356" name="直線コネクタ 355"/>
        <xdr:cNvCxnSpPr/>
      </xdr:nvCxnSpPr>
      <xdr:spPr>
        <a:xfrm flipV="1">
          <a:off x="8750300" y="9759231"/>
          <a:ext cx="8890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20023</xdr:rowOff>
    </xdr:from>
    <xdr:to>
      <xdr:col>45</xdr:col>
      <xdr:colOff>177800</xdr:colOff>
      <xdr:row>57</xdr:row>
      <xdr:rowOff>110080</xdr:rowOff>
    </xdr:to>
    <xdr:cxnSp macro="">
      <xdr:nvCxnSpPr>
        <xdr:cNvPr id="359" name="直線コネクタ 358"/>
        <xdr:cNvCxnSpPr/>
      </xdr:nvCxnSpPr>
      <xdr:spPr>
        <a:xfrm flipV="1">
          <a:off x="7861300" y="9792673"/>
          <a:ext cx="889000" cy="9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141550</xdr:rowOff>
    </xdr:from>
    <xdr:to>
      <xdr:col>41</xdr:col>
      <xdr:colOff>50800</xdr:colOff>
      <xdr:row>57</xdr:row>
      <xdr:rowOff>110080</xdr:rowOff>
    </xdr:to>
    <xdr:cxnSp macro="">
      <xdr:nvCxnSpPr>
        <xdr:cNvPr id="362" name="直線コネクタ 361"/>
        <xdr:cNvCxnSpPr/>
      </xdr:nvCxnSpPr>
      <xdr:spPr>
        <a:xfrm>
          <a:off x="6972300" y="9742750"/>
          <a:ext cx="889000" cy="13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61120</xdr:rowOff>
    </xdr:from>
    <xdr:to>
      <xdr:col>55</xdr:col>
      <xdr:colOff>50800</xdr:colOff>
      <xdr:row>57</xdr:row>
      <xdr:rowOff>162720</xdr:rowOff>
    </xdr:to>
    <xdr:sp macro="" textlink="">
      <xdr:nvSpPr>
        <xdr:cNvPr id="372" name="楕円 371"/>
        <xdr:cNvSpPr/>
      </xdr:nvSpPr>
      <xdr:spPr>
        <a:xfrm>
          <a:off x="10426700" y="98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39547</xdr:rowOff>
    </xdr:from>
    <xdr:ext cx="534377" cy="259045"/>
    <xdr:sp macro="" textlink="">
      <xdr:nvSpPr>
        <xdr:cNvPr id="373" name="農林水産業費該当値テキスト"/>
        <xdr:cNvSpPr txBox="1"/>
      </xdr:nvSpPr>
      <xdr:spPr>
        <a:xfrm>
          <a:off x="10528300" y="98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107231</xdr:rowOff>
    </xdr:from>
    <xdr:to>
      <xdr:col>50</xdr:col>
      <xdr:colOff>165100</xdr:colOff>
      <xdr:row>57</xdr:row>
      <xdr:rowOff>37381</xdr:rowOff>
    </xdr:to>
    <xdr:sp macro="" textlink="">
      <xdr:nvSpPr>
        <xdr:cNvPr id="374" name="楕円 373"/>
        <xdr:cNvSpPr/>
      </xdr:nvSpPr>
      <xdr:spPr>
        <a:xfrm>
          <a:off x="9588500" y="97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53908</xdr:rowOff>
    </xdr:from>
    <xdr:ext cx="534377" cy="259045"/>
    <xdr:sp macro="" textlink="">
      <xdr:nvSpPr>
        <xdr:cNvPr id="375" name="テキスト ボックス 374"/>
        <xdr:cNvSpPr txBox="1"/>
      </xdr:nvSpPr>
      <xdr:spPr>
        <a:xfrm>
          <a:off x="9372111" y="94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140673</xdr:rowOff>
    </xdr:from>
    <xdr:to>
      <xdr:col>46</xdr:col>
      <xdr:colOff>38100</xdr:colOff>
      <xdr:row>57</xdr:row>
      <xdr:rowOff>70823</xdr:rowOff>
    </xdr:to>
    <xdr:sp macro="" textlink="">
      <xdr:nvSpPr>
        <xdr:cNvPr id="376" name="楕円 375"/>
        <xdr:cNvSpPr/>
      </xdr:nvSpPr>
      <xdr:spPr>
        <a:xfrm>
          <a:off x="8699500" y="97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87350</xdr:rowOff>
    </xdr:from>
    <xdr:ext cx="534377" cy="259045"/>
    <xdr:sp macro="" textlink="">
      <xdr:nvSpPr>
        <xdr:cNvPr id="377" name="テキスト ボックス 376"/>
        <xdr:cNvSpPr txBox="1"/>
      </xdr:nvSpPr>
      <xdr:spPr>
        <a:xfrm>
          <a:off x="8483111" y="95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59280</xdr:rowOff>
    </xdr:from>
    <xdr:to>
      <xdr:col>41</xdr:col>
      <xdr:colOff>101600</xdr:colOff>
      <xdr:row>57</xdr:row>
      <xdr:rowOff>160880</xdr:rowOff>
    </xdr:to>
    <xdr:sp macro="" textlink="">
      <xdr:nvSpPr>
        <xdr:cNvPr id="378" name="楕円 377"/>
        <xdr:cNvSpPr/>
      </xdr:nvSpPr>
      <xdr:spPr>
        <a:xfrm>
          <a:off x="7810500" y="98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152007</xdr:rowOff>
    </xdr:from>
    <xdr:ext cx="534377" cy="259045"/>
    <xdr:sp macro="" textlink="">
      <xdr:nvSpPr>
        <xdr:cNvPr id="379" name="テキスト ボックス 378"/>
        <xdr:cNvSpPr txBox="1"/>
      </xdr:nvSpPr>
      <xdr:spPr>
        <a:xfrm>
          <a:off x="7594111" y="99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90750</xdr:rowOff>
    </xdr:from>
    <xdr:to>
      <xdr:col>36</xdr:col>
      <xdr:colOff>165100</xdr:colOff>
      <xdr:row>57</xdr:row>
      <xdr:rowOff>20900</xdr:rowOff>
    </xdr:to>
    <xdr:sp macro="" textlink="">
      <xdr:nvSpPr>
        <xdr:cNvPr id="380" name="楕円 379"/>
        <xdr:cNvSpPr/>
      </xdr:nvSpPr>
      <xdr:spPr>
        <a:xfrm>
          <a:off x="6921500" y="96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37427</xdr:rowOff>
    </xdr:from>
    <xdr:ext cx="534377" cy="259045"/>
    <xdr:sp macro="" textlink="">
      <xdr:nvSpPr>
        <xdr:cNvPr id="381" name="テキスト ボックス 380"/>
        <xdr:cNvSpPr txBox="1"/>
      </xdr:nvSpPr>
      <xdr:spPr>
        <a:xfrm>
          <a:off x="6705111" y="94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8584</xdr:rowOff>
    </xdr:from>
    <xdr:to>
      <xdr:col>55</xdr:col>
      <xdr:colOff>0</xdr:colOff>
      <xdr:row>78</xdr:row>
      <xdr:rowOff>38362</xdr:rowOff>
    </xdr:to>
    <xdr:cxnSp macro="">
      <xdr:nvCxnSpPr>
        <xdr:cNvPr id="408" name="直線コネクタ 407"/>
        <xdr:cNvCxnSpPr/>
      </xdr:nvCxnSpPr>
      <xdr:spPr>
        <a:xfrm flipV="1">
          <a:off x="9639300" y="13381684"/>
          <a:ext cx="8382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31860</xdr:rowOff>
    </xdr:from>
    <xdr:to>
      <xdr:col>50</xdr:col>
      <xdr:colOff>114300</xdr:colOff>
      <xdr:row>78</xdr:row>
      <xdr:rowOff>38362</xdr:rowOff>
    </xdr:to>
    <xdr:cxnSp macro="">
      <xdr:nvCxnSpPr>
        <xdr:cNvPr id="411" name="直線コネクタ 410"/>
        <xdr:cNvCxnSpPr/>
      </xdr:nvCxnSpPr>
      <xdr:spPr>
        <a:xfrm>
          <a:off x="8750300" y="13404960"/>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31860</xdr:rowOff>
    </xdr:from>
    <xdr:to>
      <xdr:col>45</xdr:col>
      <xdr:colOff>177800</xdr:colOff>
      <xdr:row>78</xdr:row>
      <xdr:rowOff>81590</xdr:rowOff>
    </xdr:to>
    <xdr:cxnSp macro="">
      <xdr:nvCxnSpPr>
        <xdr:cNvPr id="414" name="直線コネクタ 413"/>
        <xdr:cNvCxnSpPr/>
      </xdr:nvCxnSpPr>
      <xdr:spPr>
        <a:xfrm flipV="1">
          <a:off x="7861300" y="13404960"/>
          <a:ext cx="889000" cy="4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36748</xdr:rowOff>
    </xdr:from>
    <xdr:to>
      <xdr:col>41</xdr:col>
      <xdr:colOff>50800</xdr:colOff>
      <xdr:row>78</xdr:row>
      <xdr:rowOff>81590</xdr:rowOff>
    </xdr:to>
    <xdr:cxnSp macro="">
      <xdr:nvCxnSpPr>
        <xdr:cNvPr id="417" name="直線コネクタ 416"/>
        <xdr:cNvCxnSpPr/>
      </xdr:nvCxnSpPr>
      <xdr:spPr>
        <a:xfrm>
          <a:off x="6972300" y="13409848"/>
          <a:ext cx="889000" cy="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129234</xdr:rowOff>
    </xdr:from>
    <xdr:to>
      <xdr:col>55</xdr:col>
      <xdr:colOff>50800</xdr:colOff>
      <xdr:row>78</xdr:row>
      <xdr:rowOff>59384</xdr:rowOff>
    </xdr:to>
    <xdr:sp macro="" textlink="">
      <xdr:nvSpPr>
        <xdr:cNvPr id="427" name="楕円 426"/>
        <xdr:cNvSpPr/>
      </xdr:nvSpPr>
      <xdr:spPr>
        <a:xfrm>
          <a:off x="10426700" y="133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159012</xdr:rowOff>
    </xdr:from>
    <xdr:to>
      <xdr:col>50</xdr:col>
      <xdr:colOff>165100</xdr:colOff>
      <xdr:row>78</xdr:row>
      <xdr:rowOff>89162</xdr:rowOff>
    </xdr:to>
    <xdr:sp macro="" textlink="">
      <xdr:nvSpPr>
        <xdr:cNvPr id="429" name="楕円 428"/>
        <xdr:cNvSpPr/>
      </xdr:nvSpPr>
      <xdr:spPr>
        <a:xfrm>
          <a:off x="9588500" y="133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80289</xdr:rowOff>
    </xdr:from>
    <xdr:ext cx="534377" cy="259045"/>
    <xdr:sp macro="" textlink="">
      <xdr:nvSpPr>
        <xdr:cNvPr id="430" name="テキスト ボックス 429"/>
        <xdr:cNvSpPr txBox="1"/>
      </xdr:nvSpPr>
      <xdr:spPr>
        <a:xfrm>
          <a:off x="9372111" y="134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152510</xdr:rowOff>
    </xdr:from>
    <xdr:to>
      <xdr:col>46</xdr:col>
      <xdr:colOff>38100</xdr:colOff>
      <xdr:row>78</xdr:row>
      <xdr:rowOff>82660</xdr:rowOff>
    </xdr:to>
    <xdr:sp macro="" textlink="">
      <xdr:nvSpPr>
        <xdr:cNvPr id="431" name="楕円 430"/>
        <xdr:cNvSpPr/>
      </xdr:nvSpPr>
      <xdr:spPr>
        <a:xfrm>
          <a:off x="8699500" y="133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73787</xdr:rowOff>
    </xdr:from>
    <xdr:ext cx="534377" cy="259045"/>
    <xdr:sp macro="" textlink="">
      <xdr:nvSpPr>
        <xdr:cNvPr id="432" name="テキスト ボックス 431"/>
        <xdr:cNvSpPr txBox="1"/>
      </xdr:nvSpPr>
      <xdr:spPr>
        <a:xfrm>
          <a:off x="8483111" y="134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30790</xdr:rowOff>
    </xdr:from>
    <xdr:to>
      <xdr:col>41</xdr:col>
      <xdr:colOff>101600</xdr:colOff>
      <xdr:row>78</xdr:row>
      <xdr:rowOff>132390</xdr:rowOff>
    </xdr:to>
    <xdr:sp macro="" textlink="">
      <xdr:nvSpPr>
        <xdr:cNvPr id="433" name="楕円 432"/>
        <xdr:cNvSpPr/>
      </xdr:nvSpPr>
      <xdr:spPr>
        <a:xfrm>
          <a:off x="7810500" y="134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123517</xdr:rowOff>
    </xdr:from>
    <xdr:ext cx="534377" cy="259045"/>
    <xdr:sp macro="" textlink="">
      <xdr:nvSpPr>
        <xdr:cNvPr id="434" name="テキスト ボックス 433"/>
        <xdr:cNvSpPr txBox="1"/>
      </xdr:nvSpPr>
      <xdr:spPr>
        <a:xfrm>
          <a:off x="7594111" y="134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157398</xdr:rowOff>
    </xdr:from>
    <xdr:to>
      <xdr:col>36</xdr:col>
      <xdr:colOff>165100</xdr:colOff>
      <xdr:row>78</xdr:row>
      <xdr:rowOff>87548</xdr:rowOff>
    </xdr:to>
    <xdr:sp macro="" textlink="">
      <xdr:nvSpPr>
        <xdr:cNvPr id="435" name="楕円 434"/>
        <xdr:cNvSpPr/>
      </xdr:nvSpPr>
      <xdr:spPr>
        <a:xfrm>
          <a:off x="6921500" y="13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104075</xdr:rowOff>
    </xdr:from>
    <xdr:ext cx="534377" cy="259045"/>
    <xdr:sp macro="" textlink="">
      <xdr:nvSpPr>
        <xdr:cNvPr id="436" name="テキスト ボックス 435"/>
        <xdr:cNvSpPr txBox="1"/>
      </xdr:nvSpPr>
      <xdr:spPr>
        <a:xfrm>
          <a:off x="6705111" y="13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25257</xdr:rowOff>
    </xdr:from>
    <xdr:to>
      <xdr:col>55</xdr:col>
      <xdr:colOff>0</xdr:colOff>
      <xdr:row>97</xdr:row>
      <xdr:rowOff>45269</xdr:rowOff>
    </xdr:to>
    <xdr:cxnSp macro="">
      <xdr:nvCxnSpPr>
        <xdr:cNvPr id="469" name="直線コネクタ 468"/>
        <xdr:cNvCxnSpPr/>
      </xdr:nvCxnSpPr>
      <xdr:spPr>
        <a:xfrm>
          <a:off x="9639300" y="16655907"/>
          <a:ext cx="8382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25257</xdr:rowOff>
    </xdr:from>
    <xdr:to>
      <xdr:col>50</xdr:col>
      <xdr:colOff>114300</xdr:colOff>
      <xdr:row>97</xdr:row>
      <xdr:rowOff>46183</xdr:rowOff>
    </xdr:to>
    <xdr:cxnSp macro="">
      <xdr:nvCxnSpPr>
        <xdr:cNvPr id="472" name="直線コネクタ 471"/>
        <xdr:cNvCxnSpPr/>
      </xdr:nvCxnSpPr>
      <xdr:spPr>
        <a:xfrm flipV="1">
          <a:off x="8750300" y="16655907"/>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46183</xdr:rowOff>
    </xdr:from>
    <xdr:to>
      <xdr:col>45</xdr:col>
      <xdr:colOff>177800</xdr:colOff>
      <xdr:row>97</xdr:row>
      <xdr:rowOff>54308</xdr:rowOff>
    </xdr:to>
    <xdr:cxnSp macro="">
      <xdr:nvCxnSpPr>
        <xdr:cNvPr id="475" name="直線コネクタ 474"/>
        <xdr:cNvCxnSpPr/>
      </xdr:nvCxnSpPr>
      <xdr:spPr>
        <a:xfrm flipV="1">
          <a:off x="7861300" y="16676833"/>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153673</xdr:rowOff>
    </xdr:from>
    <xdr:to>
      <xdr:col>41</xdr:col>
      <xdr:colOff>50800</xdr:colOff>
      <xdr:row>97</xdr:row>
      <xdr:rowOff>54308</xdr:rowOff>
    </xdr:to>
    <xdr:cxnSp macro="">
      <xdr:nvCxnSpPr>
        <xdr:cNvPr id="478" name="直線コネクタ 477"/>
        <xdr:cNvCxnSpPr/>
      </xdr:nvCxnSpPr>
      <xdr:spPr>
        <a:xfrm>
          <a:off x="6972300" y="16612873"/>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165919</xdr:rowOff>
    </xdr:from>
    <xdr:to>
      <xdr:col>55</xdr:col>
      <xdr:colOff>50800</xdr:colOff>
      <xdr:row>97</xdr:row>
      <xdr:rowOff>96069</xdr:rowOff>
    </xdr:to>
    <xdr:sp macro="" textlink="">
      <xdr:nvSpPr>
        <xdr:cNvPr id="488" name="楕円 487"/>
        <xdr:cNvSpPr/>
      </xdr:nvSpPr>
      <xdr:spPr>
        <a:xfrm>
          <a:off x="10426700" y="166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144346</xdr:rowOff>
    </xdr:from>
    <xdr:ext cx="534377" cy="259045"/>
    <xdr:sp macro="" textlink="">
      <xdr:nvSpPr>
        <xdr:cNvPr id="489" name="土木費該当値テキスト"/>
        <xdr:cNvSpPr txBox="1"/>
      </xdr:nvSpPr>
      <xdr:spPr>
        <a:xfrm>
          <a:off x="10528300" y="166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145907</xdr:rowOff>
    </xdr:from>
    <xdr:to>
      <xdr:col>50</xdr:col>
      <xdr:colOff>165100</xdr:colOff>
      <xdr:row>97</xdr:row>
      <xdr:rowOff>76057</xdr:rowOff>
    </xdr:to>
    <xdr:sp macro="" textlink="">
      <xdr:nvSpPr>
        <xdr:cNvPr id="490" name="楕円 489"/>
        <xdr:cNvSpPr/>
      </xdr:nvSpPr>
      <xdr:spPr>
        <a:xfrm>
          <a:off x="9588500" y="166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67184</xdr:rowOff>
    </xdr:from>
    <xdr:ext cx="534377" cy="259045"/>
    <xdr:sp macro="" textlink="">
      <xdr:nvSpPr>
        <xdr:cNvPr id="491" name="テキスト ボックス 490"/>
        <xdr:cNvSpPr txBox="1"/>
      </xdr:nvSpPr>
      <xdr:spPr>
        <a:xfrm>
          <a:off x="9372111" y="166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166833</xdr:rowOff>
    </xdr:from>
    <xdr:to>
      <xdr:col>46</xdr:col>
      <xdr:colOff>38100</xdr:colOff>
      <xdr:row>97</xdr:row>
      <xdr:rowOff>96983</xdr:rowOff>
    </xdr:to>
    <xdr:sp macro="" textlink="">
      <xdr:nvSpPr>
        <xdr:cNvPr id="492" name="楕円 491"/>
        <xdr:cNvSpPr/>
      </xdr:nvSpPr>
      <xdr:spPr>
        <a:xfrm>
          <a:off x="8699500" y="166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88110</xdr:rowOff>
    </xdr:from>
    <xdr:ext cx="534377" cy="259045"/>
    <xdr:sp macro="" textlink="">
      <xdr:nvSpPr>
        <xdr:cNvPr id="493" name="テキスト ボックス 492"/>
        <xdr:cNvSpPr txBox="1"/>
      </xdr:nvSpPr>
      <xdr:spPr>
        <a:xfrm>
          <a:off x="8483111" y="167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3508</xdr:rowOff>
    </xdr:from>
    <xdr:to>
      <xdr:col>41</xdr:col>
      <xdr:colOff>101600</xdr:colOff>
      <xdr:row>97</xdr:row>
      <xdr:rowOff>105108</xdr:rowOff>
    </xdr:to>
    <xdr:sp macro="" textlink="">
      <xdr:nvSpPr>
        <xdr:cNvPr id="494" name="楕円 493"/>
        <xdr:cNvSpPr/>
      </xdr:nvSpPr>
      <xdr:spPr>
        <a:xfrm>
          <a:off x="7810500" y="166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96235</xdr:rowOff>
    </xdr:from>
    <xdr:ext cx="534377" cy="259045"/>
    <xdr:sp macro="" textlink="">
      <xdr:nvSpPr>
        <xdr:cNvPr id="495" name="テキスト ボックス 494"/>
        <xdr:cNvSpPr txBox="1"/>
      </xdr:nvSpPr>
      <xdr:spPr>
        <a:xfrm>
          <a:off x="7594111" y="167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102873</xdr:rowOff>
    </xdr:from>
    <xdr:to>
      <xdr:col>36</xdr:col>
      <xdr:colOff>165100</xdr:colOff>
      <xdr:row>97</xdr:row>
      <xdr:rowOff>33023</xdr:rowOff>
    </xdr:to>
    <xdr:sp macro="" textlink="">
      <xdr:nvSpPr>
        <xdr:cNvPr id="496" name="楕円 495"/>
        <xdr:cNvSpPr/>
      </xdr:nvSpPr>
      <xdr:spPr>
        <a:xfrm>
          <a:off x="6921500" y="16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24150</xdr:rowOff>
    </xdr:from>
    <xdr:ext cx="534377" cy="259045"/>
    <xdr:sp macro="" textlink="">
      <xdr:nvSpPr>
        <xdr:cNvPr id="497" name="テキスト ボックス 496"/>
        <xdr:cNvSpPr txBox="1"/>
      </xdr:nvSpPr>
      <xdr:spPr>
        <a:xfrm>
          <a:off x="6705111" y="166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59995</xdr:rowOff>
    </xdr:from>
    <xdr:to>
      <xdr:col>85</xdr:col>
      <xdr:colOff>127000</xdr:colOff>
      <xdr:row>37</xdr:row>
      <xdr:rowOff>79445</xdr:rowOff>
    </xdr:to>
    <xdr:cxnSp macro="">
      <xdr:nvCxnSpPr>
        <xdr:cNvPr id="526" name="直線コネクタ 525"/>
        <xdr:cNvCxnSpPr/>
      </xdr:nvCxnSpPr>
      <xdr:spPr>
        <a:xfrm flipV="1">
          <a:off x="15481300" y="6403645"/>
          <a:ext cx="8382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62852</xdr:rowOff>
    </xdr:from>
    <xdr:to>
      <xdr:col>81</xdr:col>
      <xdr:colOff>50800</xdr:colOff>
      <xdr:row>37</xdr:row>
      <xdr:rowOff>79445</xdr:rowOff>
    </xdr:to>
    <xdr:cxnSp macro="">
      <xdr:nvCxnSpPr>
        <xdr:cNvPr id="529" name="直線コネクタ 528"/>
        <xdr:cNvCxnSpPr/>
      </xdr:nvCxnSpPr>
      <xdr:spPr>
        <a:xfrm>
          <a:off x="14592300" y="6406502"/>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62852</xdr:rowOff>
    </xdr:from>
    <xdr:to>
      <xdr:col>76</xdr:col>
      <xdr:colOff>114300</xdr:colOff>
      <xdr:row>37</xdr:row>
      <xdr:rowOff>84969</xdr:rowOff>
    </xdr:to>
    <xdr:cxnSp macro="">
      <xdr:nvCxnSpPr>
        <xdr:cNvPr id="532" name="直線コネクタ 531"/>
        <xdr:cNvCxnSpPr/>
      </xdr:nvCxnSpPr>
      <xdr:spPr>
        <a:xfrm flipV="1">
          <a:off x="13703300" y="640650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76911</xdr:rowOff>
    </xdr:from>
    <xdr:to>
      <xdr:col>71</xdr:col>
      <xdr:colOff>177800</xdr:colOff>
      <xdr:row>37</xdr:row>
      <xdr:rowOff>84969</xdr:rowOff>
    </xdr:to>
    <xdr:cxnSp macro="">
      <xdr:nvCxnSpPr>
        <xdr:cNvPr id="535" name="直線コネクタ 534"/>
        <xdr:cNvCxnSpPr/>
      </xdr:nvCxnSpPr>
      <xdr:spPr>
        <a:xfrm>
          <a:off x="12814300" y="6420561"/>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9195</xdr:rowOff>
    </xdr:from>
    <xdr:to>
      <xdr:col>85</xdr:col>
      <xdr:colOff>177800</xdr:colOff>
      <xdr:row>37</xdr:row>
      <xdr:rowOff>110795</xdr:rowOff>
    </xdr:to>
    <xdr:sp macro="" textlink="">
      <xdr:nvSpPr>
        <xdr:cNvPr id="545" name="楕円 544"/>
        <xdr:cNvSpPr/>
      </xdr:nvSpPr>
      <xdr:spPr>
        <a:xfrm>
          <a:off x="16268700" y="63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159072</xdr:rowOff>
    </xdr:from>
    <xdr:ext cx="534377" cy="259045"/>
    <xdr:sp macro="" textlink="">
      <xdr:nvSpPr>
        <xdr:cNvPr id="546" name="消防費該当値テキスト"/>
        <xdr:cNvSpPr txBox="1"/>
      </xdr:nvSpPr>
      <xdr:spPr>
        <a:xfrm>
          <a:off x="16370300" y="63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28645</xdr:rowOff>
    </xdr:from>
    <xdr:to>
      <xdr:col>81</xdr:col>
      <xdr:colOff>101600</xdr:colOff>
      <xdr:row>37</xdr:row>
      <xdr:rowOff>130245</xdr:rowOff>
    </xdr:to>
    <xdr:sp macro="" textlink="">
      <xdr:nvSpPr>
        <xdr:cNvPr id="547" name="楕円 546"/>
        <xdr:cNvSpPr/>
      </xdr:nvSpPr>
      <xdr:spPr>
        <a:xfrm>
          <a:off x="15430500" y="63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121372</xdr:rowOff>
    </xdr:from>
    <xdr:ext cx="534377" cy="259045"/>
    <xdr:sp macro="" textlink="">
      <xdr:nvSpPr>
        <xdr:cNvPr id="548" name="テキスト ボックス 547"/>
        <xdr:cNvSpPr txBox="1"/>
      </xdr:nvSpPr>
      <xdr:spPr>
        <a:xfrm>
          <a:off x="15214111" y="6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12052</xdr:rowOff>
    </xdr:from>
    <xdr:to>
      <xdr:col>76</xdr:col>
      <xdr:colOff>165100</xdr:colOff>
      <xdr:row>37</xdr:row>
      <xdr:rowOff>113652</xdr:rowOff>
    </xdr:to>
    <xdr:sp macro="" textlink="">
      <xdr:nvSpPr>
        <xdr:cNvPr id="549" name="楕円 548"/>
        <xdr:cNvSpPr/>
      </xdr:nvSpPr>
      <xdr:spPr>
        <a:xfrm>
          <a:off x="14541500" y="63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104779</xdr:rowOff>
    </xdr:from>
    <xdr:ext cx="534377" cy="259045"/>
    <xdr:sp macro="" textlink="">
      <xdr:nvSpPr>
        <xdr:cNvPr id="550" name="テキスト ボックス 549"/>
        <xdr:cNvSpPr txBox="1"/>
      </xdr:nvSpPr>
      <xdr:spPr>
        <a:xfrm>
          <a:off x="14325111" y="64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34169</xdr:rowOff>
    </xdr:from>
    <xdr:to>
      <xdr:col>72</xdr:col>
      <xdr:colOff>38100</xdr:colOff>
      <xdr:row>37</xdr:row>
      <xdr:rowOff>135769</xdr:rowOff>
    </xdr:to>
    <xdr:sp macro="" textlink="">
      <xdr:nvSpPr>
        <xdr:cNvPr id="551" name="楕円 550"/>
        <xdr:cNvSpPr/>
      </xdr:nvSpPr>
      <xdr:spPr>
        <a:xfrm>
          <a:off x="13652500" y="63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126896</xdr:rowOff>
    </xdr:from>
    <xdr:ext cx="534377" cy="259045"/>
    <xdr:sp macro="" textlink="">
      <xdr:nvSpPr>
        <xdr:cNvPr id="552" name="テキスト ボックス 551"/>
        <xdr:cNvSpPr txBox="1"/>
      </xdr:nvSpPr>
      <xdr:spPr>
        <a:xfrm>
          <a:off x="13436111" y="64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26111</xdr:rowOff>
    </xdr:from>
    <xdr:to>
      <xdr:col>67</xdr:col>
      <xdr:colOff>101600</xdr:colOff>
      <xdr:row>37</xdr:row>
      <xdr:rowOff>127711</xdr:rowOff>
    </xdr:to>
    <xdr:sp macro="" textlink="">
      <xdr:nvSpPr>
        <xdr:cNvPr id="553" name="楕円 552"/>
        <xdr:cNvSpPr/>
      </xdr:nvSpPr>
      <xdr:spPr>
        <a:xfrm>
          <a:off x="127635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118838</xdr:rowOff>
    </xdr:from>
    <xdr:ext cx="534377" cy="259045"/>
    <xdr:sp macro="" textlink="">
      <xdr:nvSpPr>
        <xdr:cNvPr id="554" name="テキスト ボックス 553"/>
        <xdr:cNvSpPr txBox="1"/>
      </xdr:nvSpPr>
      <xdr:spPr>
        <a:xfrm>
          <a:off x="12547111" y="6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82994</xdr:rowOff>
    </xdr:from>
    <xdr:to>
      <xdr:col>85</xdr:col>
      <xdr:colOff>127000</xdr:colOff>
      <xdr:row>57</xdr:row>
      <xdr:rowOff>150216</xdr:rowOff>
    </xdr:to>
    <xdr:cxnSp macro="">
      <xdr:nvCxnSpPr>
        <xdr:cNvPr id="584" name="直線コネクタ 583"/>
        <xdr:cNvCxnSpPr/>
      </xdr:nvCxnSpPr>
      <xdr:spPr>
        <a:xfrm>
          <a:off x="15481300" y="9855644"/>
          <a:ext cx="838200" cy="6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78219</xdr:rowOff>
    </xdr:from>
    <xdr:to>
      <xdr:col>81</xdr:col>
      <xdr:colOff>50800</xdr:colOff>
      <xdr:row>57</xdr:row>
      <xdr:rowOff>82994</xdr:rowOff>
    </xdr:to>
    <xdr:cxnSp macro="">
      <xdr:nvCxnSpPr>
        <xdr:cNvPr id="587" name="直線コネクタ 586"/>
        <xdr:cNvCxnSpPr/>
      </xdr:nvCxnSpPr>
      <xdr:spPr>
        <a:xfrm>
          <a:off x="14592300" y="9850869"/>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78219</xdr:rowOff>
    </xdr:from>
    <xdr:to>
      <xdr:col>76</xdr:col>
      <xdr:colOff>114300</xdr:colOff>
      <xdr:row>57</xdr:row>
      <xdr:rowOff>102895</xdr:rowOff>
    </xdr:to>
    <xdr:cxnSp macro="">
      <xdr:nvCxnSpPr>
        <xdr:cNvPr id="590" name="直線コネクタ 589"/>
        <xdr:cNvCxnSpPr/>
      </xdr:nvCxnSpPr>
      <xdr:spPr>
        <a:xfrm flipV="1">
          <a:off x="13703300" y="9850869"/>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102895</xdr:rowOff>
    </xdr:from>
    <xdr:to>
      <xdr:col>71</xdr:col>
      <xdr:colOff>177800</xdr:colOff>
      <xdr:row>58</xdr:row>
      <xdr:rowOff>122987</xdr:rowOff>
    </xdr:to>
    <xdr:cxnSp macro="">
      <xdr:nvCxnSpPr>
        <xdr:cNvPr id="593" name="直線コネクタ 592"/>
        <xdr:cNvCxnSpPr/>
      </xdr:nvCxnSpPr>
      <xdr:spPr>
        <a:xfrm flipV="1">
          <a:off x="12814300" y="9875545"/>
          <a:ext cx="889000" cy="1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99416</xdr:rowOff>
    </xdr:from>
    <xdr:to>
      <xdr:col>85</xdr:col>
      <xdr:colOff>177800</xdr:colOff>
      <xdr:row>58</xdr:row>
      <xdr:rowOff>29566</xdr:rowOff>
    </xdr:to>
    <xdr:sp macro="" textlink="">
      <xdr:nvSpPr>
        <xdr:cNvPr id="603" name="楕円 602"/>
        <xdr:cNvSpPr/>
      </xdr:nvSpPr>
      <xdr:spPr>
        <a:xfrm>
          <a:off x="16268700" y="98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77843</xdr:rowOff>
    </xdr:from>
    <xdr:ext cx="534377" cy="259045"/>
    <xdr:sp macro="" textlink="">
      <xdr:nvSpPr>
        <xdr:cNvPr id="604" name="教育費該当値テキスト"/>
        <xdr:cNvSpPr txBox="1"/>
      </xdr:nvSpPr>
      <xdr:spPr>
        <a:xfrm>
          <a:off x="16370300" y="9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32194</xdr:rowOff>
    </xdr:from>
    <xdr:to>
      <xdr:col>81</xdr:col>
      <xdr:colOff>101600</xdr:colOff>
      <xdr:row>57</xdr:row>
      <xdr:rowOff>133794</xdr:rowOff>
    </xdr:to>
    <xdr:sp macro="" textlink="">
      <xdr:nvSpPr>
        <xdr:cNvPr id="605" name="楕円 604"/>
        <xdr:cNvSpPr/>
      </xdr:nvSpPr>
      <xdr:spPr>
        <a:xfrm>
          <a:off x="15430500" y="98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124921</xdr:rowOff>
    </xdr:from>
    <xdr:ext cx="534377" cy="259045"/>
    <xdr:sp macro="" textlink="">
      <xdr:nvSpPr>
        <xdr:cNvPr id="606" name="テキスト ボックス 605"/>
        <xdr:cNvSpPr txBox="1"/>
      </xdr:nvSpPr>
      <xdr:spPr>
        <a:xfrm>
          <a:off x="15214111" y="98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27419</xdr:rowOff>
    </xdr:from>
    <xdr:to>
      <xdr:col>76</xdr:col>
      <xdr:colOff>165100</xdr:colOff>
      <xdr:row>57</xdr:row>
      <xdr:rowOff>129019</xdr:rowOff>
    </xdr:to>
    <xdr:sp macro="" textlink="">
      <xdr:nvSpPr>
        <xdr:cNvPr id="607" name="楕円 606"/>
        <xdr:cNvSpPr/>
      </xdr:nvSpPr>
      <xdr:spPr>
        <a:xfrm>
          <a:off x="14541500" y="98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120146</xdr:rowOff>
    </xdr:from>
    <xdr:ext cx="534377" cy="259045"/>
    <xdr:sp macro="" textlink="">
      <xdr:nvSpPr>
        <xdr:cNvPr id="608" name="テキスト ボックス 607"/>
        <xdr:cNvSpPr txBox="1"/>
      </xdr:nvSpPr>
      <xdr:spPr>
        <a:xfrm>
          <a:off x="14325111" y="98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52095</xdr:rowOff>
    </xdr:from>
    <xdr:to>
      <xdr:col>72</xdr:col>
      <xdr:colOff>38100</xdr:colOff>
      <xdr:row>57</xdr:row>
      <xdr:rowOff>153695</xdr:rowOff>
    </xdr:to>
    <xdr:sp macro="" textlink="">
      <xdr:nvSpPr>
        <xdr:cNvPr id="609" name="楕円 608"/>
        <xdr:cNvSpPr/>
      </xdr:nvSpPr>
      <xdr:spPr>
        <a:xfrm>
          <a:off x="13652500" y="98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144822</xdr:rowOff>
    </xdr:from>
    <xdr:ext cx="534377" cy="259045"/>
    <xdr:sp macro="" textlink="">
      <xdr:nvSpPr>
        <xdr:cNvPr id="610" name="テキスト ボックス 609"/>
        <xdr:cNvSpPr txBox="1"/>
      </xdr:nvSpPr>
      <xdr:spPr>
        <a:xfrm>
          <a:off x="13436111" y="99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72187</xdr:rowOff>
    </xdr:from>
    <xdr:to>
      <xdr:col>67</xdr:col>
      <xdr:colOff>101600</xdr:colOff>
      <xdr:row>59</xdr:row>
      <xdr:rowOff>2337</xdr:rowOff>
    </xdr:to>
    <xdr:sp macro="" textlink="">
      <xdr:nvSpPr>
        <xdr:cNvPr id="611" name="楕円 610"/>
        <xdr:cNvSpPr/>
      </xdr:nvSpPr>
      <xdr:spPr>
        <a:xfrm>
          <a:off x="12763500" y="100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164914</xdr:rowOff>
    </xdr:from>
    <xdr:ext cx="534377" cy="259045"/>
    <xdr:sp macro="" textlink="">
      <xdr:nvSpPr>
        <xdr:cNvPr id="612" name="テキスト ボックス 611"/>
        <xdr:cNvSpPr txBox="1"/>
      </xdr:nvSpPr>
      <xdr:spPr>
        <a:xfrm>
          <a:off x="12547111" y="101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98422</xdr:rowOff>
    </xdr:from>
    <xdr:to>
      <xdr:col>85</xdr:col>
      <xdr:colOff>127000</xdr:colOff>
      <xdr:row>78</xdr:row>
      <xdr:rowOff>126065</xdr:rowOff>
    </xdr:to>
    <xdr:cxnSp macro="">
      <xdr:nvCxnSpPr>
        <xdr:cNvPr id="643" name="直線コネクタ 642"/>
        <xdr:cNvCxnSpPr/>
      </xdr:nvCxnSpPr>
      <xdr:spPr>
        <a:xfrm>
          <a:off x="15481300" y="13471522"/>
          <a:ext cx="838200" cy="2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98422</xdr:rowOff>
    </xdr:from>
    <xdr:to>
      <xdr:col>81</xdr:col>
      <xdr:colOff>50800</xdr:colOff>
      <xdr:row>78</xdr:row>
      <xdr:rowOff>131961</xdr:rowOff>
    </xdr:to>
    <xdr:cxnSp macro="">
      <xdr:nvCxnSpPr>
        <xdr:cNvPr id="646" name="直線コネクタ 645"/>
        <xdr:cNvCxnSpPr/>
      </xdr:nvCxnSpPr>
      <xdr:spPr>
        <a:xfrm flipV="1">
          <a:off x="14592300" y="13471522"/>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131961</xdr:rowOff>
    </xdr:from>
    <xdr:to>
      <xdr:col>76</xdr:col>
      <xdr:colOff>114300</xdr:colOff>
      <xdr:row>79</xdr:row>
      <xdr:rowOff>82665</xdr:rowOff>
    </xdr:to>
    <xdr:cxnSp macro="">
      <xdr:nvCxnSpPr>
        <xdr:cNvPr id="649" name="直線コネクタ 648"/>
        <xdr:cNvCxnSpPr/>
      </xdr:nvCxnSpPr>
      <xdr:spPr>
        <a:xfrm flipV="1">
          <a:off x="13703300" y="13505061"/>
          <a:ext cx="889000" cy="1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80607</xdr:rowOff>
    </xdr:from>
    <xdr:to>
      <xdr:col>71</xdr:col>
      <xdr:colOff>177800</xdr:colOff>
      <xdr:row>79</xdr:row>
      <xdr:rowOff>82665</xdr:rowOff>
    </xdr:to>
    <xdr:cxnSp macro="">
      <xdr:nvCxnSpPr>
        <xdr:cNvPr id="652" name="直線コネクタ 651"/>
        <xdr:cNvCxnSpPr/>
      </xdr:nvCxnSpPr>
      <xdr:spPr>
        <a:xfrm>
          <a:off x="12814300" y="1362515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75265</xdr:rowOff>
    </xdr:from>
    <xdr:to>
      <xdr:col>85</xdr:col>
      <xdr:colOff>177800</xdr:colOff>
      <xdr:row>79</xdr:row>
      <xdr:rowOff>5415</xdr:rowOff>
    </xdr:to>
    <xdr:sp macro="" textlink="">
      <xdr:nvSpPr>
        <xdr:cNvPr id="662" name="楕円 661"/>
        <xdr:cNvSpPr/>
      </xdr:nvSpPr>
      <xdr:spPr>
        <a:xfrm>
          <a:off x="16268700" y="134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53692</xdr:rowOff>
    </xdr:from>
    <xdr:ext cx="469744" cy="259045"/>
    <xdr:sp macro="" textlink="">
      <xdr:nvSpPr>
        <xdr:cNvPr id="663" name="災害復旧費該当値テキスト"/>
        <xdr:cNvSpPr txBox="1"/>
      </xdr:nvSpPr>
      <xdr:spPr>
        <a:xfrm>
          <a:off x="16370300" y="1342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47622</xdr:rowOff>
    </xdr:from>
    <xdr:to>
      <xdr:col>81</xdr:col>
      <xdr:colOff>101600</xdr:colOff>
      <xdr:row>78</xdr:row>
      <xdr:rowOff>149222</xdr:rowOff>
    </xdr:to>
    <xdr:sp macro="" textlink="">
      <xdr:nvSpPr>
        <xdr:cNvPr id="664" name="楕円 663"/>
        <xdr:cNvSpPr/>
      </xdr:nvSpPr>
      <xdr:spPr>
        <a:xfrm>
          <a:off x="15430500" y="134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165749</xdr:rowOff>
    </xdr:from>
    <xdr:ext cx="534377" cy="259045"/>
    <xdr:sp macro="" textlink="">
      <xdr:nvSpPr>
        <xdr:cNvPr id="665" name="テキスト ボックス 664"/>
        <xdr:cNvSpPr txBox="1"/>
      </xdr:nvSpPr>
      <xdr:spPr>
        <a:xfrm>
          <a:off x="15214111" y="1319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81161</xdr:rowOff>
    </xdr:from>
    <xdr:to>
      <xdr:col>76</xdr:col>
      <xdr:colOff>165100</xdr:colOff>
      <xdr:row>79</xdr:row>
      <xdr:rowOff>11311</xdr:rowOff>
    </xdr:to>
    <xdr:sp macro="" textlink="">
      <xdr:nvSpPr>
        <xdr:cNvPr id="666" name="楕円 665"/>
        <xdr:cNvSpPr/>
      </xdr:nvSpPr>
      <xdr:spPr>
        <a:xfrm>
          <a:off x="14541500" y="134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2438</xdr:rowOff>
    </xdr:from>
    <xdr:ext cx="469744" cy="259045"/>
    <xdr:sp macro="" textlink="">
      <xdr:nvSpPr>
        <xdr:cNvPr id="667" name="テキスト ボックス 666"/>
        <xdr:cNvSpPr txBox="1"/>
      </xdr:nvSpPr>
      <xdr:spPr>
        <a:xfrm>
          <a:off x="14357428" y="1354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31865</xdr:rowOff>
    </xdr:from>
    <xdr:to>
      <xdr:col>72</xdr:col>
      <xdr:colOff>38100</xdr:colOff>
      <xdr:row>79</xdr:row>
      <xdr:rowOff>133465</xdr:rowOff>
    </xdr:to>
    <xdr:sp macro="" textlink="">
      <xdr:nvSpPr>
        <xdr:cNvPr id="668" name="楕円 667"/>
        <xdr:cNvSpPr/>
      </xdr:nvSpPr>
      <xdr:spPr>
        <a:xfrm>
          <a:off x="13652500" y="135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124592</xdr:rowOff>
    </xdr:from>
    <xdr:ext cx="378565" cy="259045"/>
    <xdr:sp macro="" textlink="">
      <xdr:nvSpPr>
        <xdr:cNvPr id="669" name="テキスト ボックス 668"/>
        <xdr:cNvSpPr txBox="1"/>
      </xdr:nvSpPr>
      <xdr:spPr>
        <a:xfrm>
          <a:off x="13514017" y="13669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29807</xdr:rowOff>
    </xdr:from>
    <xdr:to>
      <xdr:col>67</xdr:col>
      <xdr:colOff>101600</xdr:colOff>
      <xdr:row>79</xdr:row>
      <xdr:rowOff>131407</xdr:rowOff>
    </xdr:to>
    <xdr:sp macro="" textlink="">
      <xdr:nvSpPr>
        <xdr:cNvPr id="670" name="楕円 669"/>
        <xdr:cNvSpPr/>
      </xdr:nvSpPr>
      <xdr:spPr>
        <a:xfrm>
          <a:off x="12763500" y="135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122534</xdr:rowOff>
    </xdr:from>
    <xdr:ext cx="469744" cy="259045"/>
    <xdr:sp macro="" textlink="">
      <xdr:nvSpPr>
        <xdr:cNvPr id="671" name="テキスト ボックス 670"/>
        <xdr:cNvSpPr txBox="1"/>
      </xdr:nvSpPr>
      <xdr:spPr>
        <a:xfrm>
          <a:off x="12579428" y="136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152733</xdr:rowOff>
    </xdr:from>
    <xdr:to>
      <xdr:col>85</xdr:col>
      <xdr:colOff>127000</xdr:colOff>
      <xdr:row>98</xdr:row>
      <xdr:rowOff>161463</xdr:rowOff>
    </xdr:to>
    <xdr:cxnSp macro="">
      <xdr:nvCxnSpPr>
        <xdr:cNvPr id="702" name="直線コネクタ 701"/>
        <xdr:cNvCxnSpPr/>
      </xdr:nvCxnSpPr>
      <xdr:spPr>
        <a:xfrm flipV="1">
          <a:off x="15481300" y="16954833"/>
          <a:ext cx="8382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161463</xdr:rowOff>
    </xdr:from>
    <xdr:to>
      <xdr:col>81</xdr:col>
      <xdr:colOff>50800</xdr:colOff>
      <xdr:row>98</xdr:row>
      <xdr:rowOff>166596</xdr:rowOff>
    </xdr:to>
    <xdr:cxnSp macro="">
      <xdr:nvCxnSpPr>
        <xdr:cNvPr id="705" name="直線コネクタ 704"/>
        <xdr:cNvCxnSpPr/>
      </xdr:nvCxnSpPr>
      <xdr:spPr>
        <a:xfrm flipV="1">
          <a:off x="14592300" y="16963563"/>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166596</xdr:rowOff>
    </xdr:from>
    <xdr:to>
      <xdr:col>76</xdr:col>
      <xdr:colOff>114300</xdr:colOff>
      <xdr:row>98</xdr:row>
      <xdr:rowOff>169418</xdr:rowOff>
    </xdr:to>
    <xdr:cxnSp macro="">
      <xdr:nvCxnSpPr>
        <xdr:cNvPr id="708" name="直線コネクタ 707"/>
        <xdr:cNvCxnSpPr/>
      </xdr:nvCxnSpPr>
      <xdr:spPr>
        <a:xfrm flipV="1">
          <a:off x="13703300" y="16968696"/>
          <a:ext cx="8890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169418</xdr:rowOff>
    </xdr:from>
    <xdr:to>
      <xdr:col>71</xdr:col>
      <xdr:colOff>177800</xdr:colOff>
      <xdr:row>99</xdr:row>
      <xdr:rowOff>12449</xdr:rowOff>
    </xdr:to>
    <xdr:cxnSp macro="">
      <xdr:nvCxnSpPr>
        <xdr:cNvPr id="711" name="直線コネクタ 710"/>
        <xdr:cNvCxnSpPr/>
      </xdr:nvCxnSpPr>
      <xdr:spPr>
        <a:xfrm flipV="1">
          <a:off x="12814300" y="16971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101933</xdr:rowOff>
    </xdr:from>
    <xdr:to>
      <xdr:col>85</xdr:col>
      <xdr:colOff>177800</xdr:colOff>
      <xdr:row>99</xdr:row>
      <xdr:rowOff>32083</xdr:rowOff>
    </xdr:to>
    <xdr:sp macro="" textlink="">
      <xdr:nvSpPr>
        <xdr:cNvPr id="721" name="楕円 720"/>
        <xdr:cNvSpPr/>
      </xdr:nvSpPr>
      <xdr:spPr>
        <a:xfrm>
          <a:off x="16268700" y="169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16860</xdr:rowOff>
    </xdr:from>
    <xdr:ext cx="534377" cy="259045"/>
    <xdr:sp macro="" textlink="">
      <xdr:nvSpPr>
        <xdr:cNvPr id="722" name="公債費該当値テキスト"/>
        <xdr:cNvSpPr txBox="1"/>
      </xdr:nvSpPr>
      <xdr:spPr>
        <a:xfrm>
          <a:off x="16370300" y="168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110663</xdr:rowOff>
    </xdr:from>
    <xdr:to>
      <xdr:col>81</xdr:col>
      <xdr:colOff>101600</xdr:colOff>
      <xdr:row>99</xdr:row>
      <xdr:rowOff>40813</xdr:rowOff>
    </xdr:to>
    <xdr:sp macro="" textlink="">
      <xdr:nvSpPr>
        <xdr:cNvPr id="723" name="楕円 722"/>
        <xdr:cNvSpPr/>
      </xdr:nvSpPr>
      <xdr:spPr>
        <a:xfrm>
          <a:off x="15430500" y="169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31940</xdr:rowOff>
    </xdr:from>
    <xdr:ext cx="534377" cy="259045"/>
    <xdr:sp macro="" textlink="">
      <xdr:nvSpPr>
        <xdr:cNvPr id="724" name="テキスト ボックス 723"/>
        <xdr:cNvSpPr txBox="1"/>
      </xdr:nvSpPr>
      <xdr:spPr>
        <a:xfrm>
          <a:off x="15214111" y="170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115796</xdr:rowOff>
    </xdr:from>
    <xdr:to>
      <xdr:col>76</xdr:col>
      <xdr:colOff>165100</xdr:colOff>
      <xdr:row>99</xdr:row>
      <xdr:rowOff>45946</xdr:rowOff>
    </xdr:to>
    <xdr:sp macro="" textlink="">
      <xdr:nvSpPr>
        <xdr:cNvPr id="725" name="楕円 724"/>
        <xdr:cNvSpPr/>
      </xdr:nvSpPr>
      <xdr:spPr>
        <a:xfrm>
          <a:off x="145415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37073</xdr:rowOff>
    </xdr:from>
    <xdr:ext cx="534377" cy="259045"/>
    <xdr:sp macro="" textlink="">
      <xdr:nvSpPr>
        <xdr:cNvPr id="726" name="テキスト ボックス 725"/>
        <xdr:cNvSpPr txBox="1"/>
      </xdr:nvSpPr>
      <xdr:spPr>
        <a:xfrm>
          <a:off x="14325111" y="170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118618</xdr:rowOff>
    </xdr:from>
    <xdr:to>
      <xdr:col>72</xdr:col>
      <xdr:colOff>38100</xdr:colOff>
      <xdr:row>99</xdr:row>
      <xdr:rowOff>48768</xdr:rowOff>
    </xdr:to>
    <xdr:sp macro="" textlink="">
      <xdr:nvSpPr>
        <xdr:cNvPr id="727" name="楕円 726"/>
        <xdr:cNvSpPr/>
      </xdr:nvSpPr>
      <xdr:spPr>
        <a:xfrm>
          <a:off x="13652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39895</xdr:rowOff>
    </xdr:from>
    <xdr:ext cx="534377" cy="259045"/>
    <xdr:sp macro="" textlink="">
      <xdr:nvSpPr>
        <xdr:cNvPr id="728" name="テキスト ボックス 727"/>
        <xdr:cNvSpPr txBox="1"/>
      </xdr:nvSpPr>
      <xdr:spPr>
        <a:xfrm>
          <a:off x="13436111"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133099</xdr:rowOff>
    </xdr:from>
    <xdr:to>
      <xdr:col>67</xdr:col>
      <xdr:colOff>101600</xdr:colOff>
      <xdr:row>99</xdr:row>
      <xdr:rowOff>63249</xdr:rowOff>
    </xdr:to>
    <xdr:sp macro="" textlink="">
      <xdr:nvSpPr>
        <xdr:cNvPr id="729" name="楕円 728"/>
        <xdr:cNvSpPr/>
      </xdr:nvSpPr>
      <xdr:spPr>
        <a:xfrm>
          <a:off x="12763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54376</xdr:rowOff>
    </xdr:from>
    <xdr:ext cx="534377" cy="259045"/>
    <xdr:sp macro="" textlink="">
      <xdr:nvSpPr>
        <xdr:cNvPr id="730" name="テキスト ボックス 729"/>
        <xdr:cNvSpPr txBox="1"/>
      </xdr:nvSpPr>
      <xdr:spPr>
        <a:xfrm>
          <a:off x="12547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・民生費、労働費を除くと、住民一人当たりのコストは類似団体内平均と比較して、おおむね同等又は低い水準にある。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他自治体と比べ、老年人口割合が高く、当市内に幼稚園が少なく、保育所又は認定こども園を利用する児童の割合が高いこと、労働費は労働福利厚生資金等貸付金が高い水準であることが主な要因となっ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・各目的において前年度と比較し、増加が大きなものの主な要因は以下のとおり。</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衛生費：国の施策による給付金事業（出産・子育て応援交付金事業等）の実施により事業費が増加したこと。　商工費：国の施策による市独自の支援事業（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小規模事業者等緊急支援事業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）の実施や道の駅鹿島整備事業の事業費が増加したこと。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消防費：消防団員退職報奨金の増加や河川カメラ・防火水槽工事の実施により事業費が増加したこと。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・各目的別において前年度と比較し、減少が大きなものの主な要因は以下のとおり。</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総務費：ふるさと納税寄附の減少に伴い事業費が減少したこと　　民生費：国の施策による給付金事業（子育て世帯等臨時特別支援事業）の終了により事業費が減少したこと。</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財政調整基金は、財源不足の補塡や年度間の財源平準化のために、取崩や積立を行っている。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年度末残高は前年度を上回り、一般的に適正といわれている標準財政規模の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％程度で推移している。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実質単年度収支については、財政調整基金の取崩しの増や普通交付税の減などが影響し、前年度から減少した。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今後も、財政調整基金の取崩を最小限にとどめ、財政基盤の強化を図る。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年度以降、全ての会計で黒字決算となっている。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今後も、料金・税収納率の向上や事業規模の精査、給付費の適正化等を進め、黒字を維持できるよう努めるとともに、健全な事業運営を図る。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17065466</v>
      </c>
      <c r="BO4" s="449"/>
      <c r="BP4" s="449"/>
      <c r="BQ4" s="449"/>
      <c r="BR4" s="449"/>
      <c r="BS4" s="449"/>
      <c r="BT4" s="449"/>
      <c r="BU4" s="450"/>
      <c r="BV4" s="448">
        <v>17975659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6.2</v>
      </c>
      <c r="CU4" s="589"/>
      <c r="CV4" s="589"/>
      <c r="CW4" s="589"/>
      <c r="CX4" s="589"/>
      <c r="CY4" s="589"/>
      <c r="CZ4" s="589"/>
      <c r="DA4" s="590"/>
      <c r="DB4" s="588">
        <v>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16424645</v>
      </c>
      <c r="BO5" s="420"/>
      <c r="BP5" s="420"/>
      <c r="BQ5" s="420"/>
      <c r="BR5" s="420"/>
      <c r="BS5" s="420"/>
      <c r="BT5" s="420"/>
      <c r="BU5" s="421"/>
      <c r="BV5" s="419">
        <v>17543490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640821</v>
      </c>
      <c r="BO6" s="420"/>
      <c r="BP6" s="420"/>
      <c r="BQ6" s="420"/>
      <c r="BR6" s="420"/>
      <c r="BS6" s="420"/>
      <c r="BT6" s="420"/>
      <c r="BU6" s="421"/>
      <c r="BV6" s="419">
        <v>432169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91.7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185832</v>
      </c>
      <c r="BO7" s="420"/>
      <c r="BP7" s="420"/>
      <c r="BQ7" s="420"/>
      <c r="BR7" s="420"/>
      <c r="BS7" s="420"/>
      <c r="BT7" s="420"/>
      <c r="BU7" s="421"/>
      <c r="BV7" s="419">
        <v>125443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7382099</v>
      </c>
      <c r="CU7" s="420"/>
      <c r="CV7" s="420"/>
      <c r="CW7" s="420"/>
      <c r="CX7" s="420"/>
      <c r="CY7" s="420"/>
      <c r="CZ7" s="420"/>
      <c r="DA7" s="421"/>
      <c r="DB7" s="419">
        <v>7604007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454989</v>
      </c>
      <c r="BO8" s="420"/>
      <c r="BP8" s="420"/>
      <c r="BQ8" s="420"/>
      <c r="BR8" s="420"/>
      <c r="BS8" s="420"/>
      <c r="BT8" s="420"/>
      <c r="BU8" s="421"/>
      <c r="BV8" s="419">
        <v>306726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0.48</v>
      </c>
      <c r="CU8" s="523"/>
      <c r="CV8" s="523"/>
      <c r="CW8" s="523"/>
      <c r="CX8" s="523"/>
      <c r="CY8" s="523"/>
      <c r="CZ8" s="523"/>
      <c r="DA8" s="524"/>
      <c r="DB8" s="522">
        <v>0.48</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27892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148263</v>
      </c>
      <c r="BO9" s="420"/>
      <c r="BP9" s="420"/>
      <c r="BQ9" s="420"/>
      <c r="BR9" s="420"/>
      <c r="BS9" s="420"/>
      <c r="BT9" s="420"/>
      <c r="BU9" s="421"/>
      <c r="BV9" s="419">
        <v>54583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10.7</v>
      </c>
      <c r="CU9" s="417"/>
      <c r="CV9" s="417"/>
      <c r="CW9" s="417"/>
      <c r="CX9" s="417"/>
      <c r="CY9" s="417"/>
      <c r="CZ9" s="417"/>
      <c r="DA9" s="418"/>
      <c r="DB9" s="416">
        <v>10</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29684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241000</v>
      </c>
      <c r="BO10" s="420"/>
      <c r="BP10" s="420"/>
      <c r="BQ10" s="420"/>
      <c r="BR10" s="420"/>
      <c r="BS10" s="420"/>
      <c r="BT10" s="420"/>
      <c r="BU10" s="421"/>
      <c r="BV10" s="419">
        <v>227000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27914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208300</v>
      </c>
      <c r="BO12" s="420"/>
      <c r="BP12" s="420"/>
      <c r="BQ12" s="420"/>
      <c r="BR12" s="420"/>
      <c r="BS12" s="420"/>
      <c r="BT12" s="420"/>
      <c r="BU12" s="421"/>
      <c r="BV12" s="419">
        <v>53870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27722</v>
      </c>
      <c r="S13" s="507"/>
      <c r="T13" s="507"/>
      <c r="U13" s="507"/>
      <c r="V13" s="508"/>
      <c r="W13" s="509" t="s">
        <v>141</v>
      </c>
      <c r="X13" s="405"/>
      <c r="Y13" s="405"/>
      <c r="Z13" s="405"/>
      <c r="AA13" s="405"/>
      <c r="AB13" s="406"/>
      <c r="AC13" s="372">
        <v>1899</v>
      </c>
      <c r="AD13" s="373"/>
      <c r="AE13" s="373"/>
      <c r="AF13" s="373"/>
      <c r="AG13" s="374"/>
      <c r="AH13" s="372">
        <v>2220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180963</v>
      </c>
      <c r="BO13" s="420"/>
      <c r="BP13" s="420"/>
      <c r="BQ13" s="420"/>
      <c r="BR13" s="420"/>
      <c r="BS13" s="420"/>
      <c r="BT13" s="420"/>
      <c r="BU13" s="421"/>
      <c r="BV13" s="419">
        <v>227713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28258</v>
      </c>
      <c r="S14" s="507"/>
      <c r="T14" s="507"/>
      <c r="U14" s="507"/>
      <c r="V14" s="508"/>
      <c r="W14" s="510"/>
      <c r="X14" s="408"/>
      <c r="Y14" s="408"/>
      <c r="Z14" s="408"/>
      <c r="AA14" s="408"/>
      <c r="AB14" s="409"/>
      <c r="AC14" s="499">
        <v>12.9</v>
      </c>
      <c r="AD14" s="500"/>
      <c r="AE14" s="500"/>
      <c r="AF14" s="500"/>
      <c r="AG14" s="501"/>
      <c r="AH14" s="499">
        <v>14.2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93.5</v>
      </c>
      <c r="CU14" s="517"/>
      <c r="CV14" s="517"/>
      <c r="CW14" s="517"/>
      <c r="CX14" s="517"/>
      <c r="CY14" s="517"/>
      <c r="CZ14" s="517"/>
      <c r="DA14" s="518"/>
      <c r="DB14" s="516">
        <v>79.599999999999994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28087</v>
      </c>
      <c r="S15" s="507"/>
      <c r="T15" s="507"/>
      <c r="U15" s="507"/>
      <c r="V15" s="508"/>
      <c r="W15" s="509" t="s">
        <v>148</v>
      </c>
      <c r="X15" s="405"/>
      <c r="Y15" s="405"/>
      <c r="Z15" s="405"/>
      <c r="AA15" s="405"/>
      <c r="AB15" s="406"/>
      <c r="AC15" s="372">
        <v>3752</v>
      </c>
      <c r="AD15" s="373"/>
      <c r="AE15" s="373"/>
      <c r="AF15" s="373"/>
      <c r="AG15" s="374"/>
      <c r="AH15" s="372">
        <v>4007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3091621</v>
      </c>
      <c r="BO15" s="449"/>
      <c r="BP15" s="449"/>
      <c r="BQ15" s="449"/>
      <c r="BR15" s="449"/>
      <c r="BS15" s="449"/>
      <c r="BT15" s="449"/>
      <c r="BU15" s="450"/>
      <c r="BV15" s="448">
        <v>2986863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25.5</v>
      </c>
      <c r="AD16" s="500"/>
      <c r="AE16" s="500"/>
      <c r="AF16" s="500"/>
      <c r="AG16" s="501"/>
      <c r="AH16" s="499">
        <v>25.7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6475250</v>
      </c>
      <c r="BO16" s="420"/>
      <c r="BP16" s="420"/>
      <c r="BQ16" s="420"/>
      <c r="BR16" s="420"/>
      <c r="BS16" s="420"/>
      <c r="BT16" s="420"/>
      <c r="BU16" s="421"/>
      <c r="BV16" s="419">
        <v>6462672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9050</v>
      </c>
      <c r="AD17" s="373"/>
      <c r="AE17" s="373"/>
      <c r="AF17" s="373"/>
      <c r="AG17" s="374"/>
      <c r="AH17" s="372">
        <v>9378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3890207</v>
      </c>
      <c r="BO17" s="420"/>
      <c r="BP17" s="420"/>
      <c r="BQ17" s="420"/>
      <c r="BR17" s="420"/>
      <c r="BS17" s="420"/>
      <c r="BT17" s="420"/>
      <c r="BU17" s="421"/>
      <c r="BV17" s="419">
        <v>3737658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112.12</v>
      </c>
      <c r="M18" s="472"/>
      <c r="N18" s="472"/>
      <c r="O18" s="472"/>
      <c r="P18" s="472"/>
      <c r="Q18" s="472"/>
      <c r="R18" s="473"/>
      <c r="S18" s="473"/>
      <c r="T18" s="473"/>
      <c r="U18" s="473"/>
      <c r="V18" s="474"/>
      <c r="W18" s="490"/>
      <c r="X18" s="491"/>
      <c r="Y18" s="491"/>
      <c r="Z18" s="491"/>
      <c r="AA18" s="491"/>
      <c r="AB18" s="515"/>
      <c r="AC18" s="389">
        <v>61.6</v>
      </c>
      <c r="AD18" s="390"/>
      <c r="AE18" s="390"/>
      <c r="AF18" s="390"/>
      <c r="AG18" s="475"/>
      <c r="AH18" s="389">
        <v>60.1</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6948522</v>
      </c>
      <c r="BO18" s="420"/>
      <c r="BP18" s="420"/>
      <c r="BQ18" s="420"/>
      <c r="BR18" s="420"/>
      <c r="BS18" s="420"/>
      <c r="BT18" s="420"/>
      <c r="BU18" s="421"/>
      <c r="BV18" s="419">
        <v>6905955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249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9431852</v>
      </c>
      <c r="BO19" s="420"/>
      <c r="BP19" s="420"/>
      <c r="BQ19" s="420"/>
      <c r="BR19" s="420"/>
      <c r="BS19" s="420"/>
      <c r="BT19" s="420"/>
      <c r="BU19" s="421"/>
      <c r="BV19" s="419">
        <v>9365548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10046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12978115</v>
      </c>
      <c r="BO22" s="449"/>
      <c r="BP22" s="449"/>
      <c r="BQ22" s="449"/>
      <c r="BR22" s="449"/>
      <c r="BS22" s="449"/>
      <c r="BT22" s="449"/>
      <c r="BU22" s="450"/>
      <c r="BV22" s="448">
        <v>12339626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11187162</v>
      </c>
      <c r="BO23" s="420"/>
      <c r="BP23" s="420"/>
      <c r="BQ23" s="420"/>
      <c r="BR23" s="420"/>
      <c r="BS23" s="420"/>
      <c r="BT23" s="420"/>
      <c r="BU23" s="421"/>
      <c r="BV23" s="419">
        <v>10805447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7860</v>
      </c>
      <c r="R24" s="373"/>
      <c r="S24" s="373"/>
      <c r="T24" s="373"/>
      <c r="U24" s="373"/>
      <c r="V24" s="374"/>
      <c r="W24" s="462"/>
      <c r="X24" s="399"/>
      <c r="Y24" s="400"/>
      <c r="Z24" s="375" t="s">
        <v>173</v>
      </c>
      <c r="AA24" s="376"/>
      <c r="AB24" s="376"/>
      <c r="AC24" s="376"/>
      <c r="AD24" s="376"/>
      <c r="AE24" s="376"/>
      <c r="AF24" s="376"/>
      <c r="AG24" s="377"/>
      <c r="AH24" s="372">
        <v>196</v>
      </c>
      <c r="AI24" s="373"/>
      <c r="AJ24" s="373"/>
      <c r="AK24" s="373"/>
      <c r="AL24" s="374"/>
      <c r="AM24" s="372">
        <v>623476</v>
      </c>
      <c r="AN24" s="373"/>
      <c r="AO24" s="373"/>
      <c r="AP24" s="373"/>
      <c r="AQ24" s="373"/>
      <c r="AR24" s="374"/>
      <c r="AS24" s="372">
        <v>3181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8519765</v>
      </c>
      <c r="BO24" s="420"/>
      <c r="BP24" s="420"/>
      <c r="BQ24" s="420"/>
      <c r="BR24" s="420"/>
      <c r="BS24" s="420"/>
      <c r="BT24" s="420"/>
      <c r="BU24" s="421"/>
      <c r="BV24" s="419">
        <v>7590177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6350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2607429</v>
      </c>
      <c r="BO25" s="449"/>
      <c r="BP25" s="449"/>
      <c r="BQ25" s="449"/>
      <c r="BR25" s="449"/>
      <c r="BS25" s="449"/>
      <c r="BT25" s="449"/>
      <c r="BU25" s="450"/>
      <c r="BV25" s="448">
        <v>2100002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5960</v>
      </c>
      <c r="R26" s="373"/>
      <c r="S26" s="373"/>
      <c r="T26" s="373"/>
      <c r="U26" s="373"/>
      <c r="V26" s="374"/>
      <c r="W26" s="462"/>
      <c r="X26" s="399"/>
      <c r="Y26" s="400"/>
      <c r="Z26" s="375" t="s">
        <v>179</v>
      </c>
      <c r="AA26" s="430"/>
      <c r="AB26" s="430"/>
      <c r="AC26" s="430"/>
      <c r="AD26" s="430"/>
      <c r="AE26" s="430"/>
      <c r="AF26" s="430"/>
      <c r="AG26" s="431"/>
      <c r="AH26" s="372" t="s">
        <v>139</v>
      </c>
      <c r="AI26" s="373"/>
      <c r="AJ26" s="373"/>
      <c r="AK26" s="373"/>
      <c r="AL26" s="374"/>
      <c r="AM26" s="372" t="s">
        <v>139</v>
      </c>
      <c r="AN26" s="373"/>
      <c r="AO26" s="373"/>
      <c r="AP26" s="373"/>
      <c r="AQ26" s="373"/>
      <c r="AR26" s="374"/>
      <c r="AS26" s="372" t="s">
        <v>130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4200</v>
      </c>
      <c r="R27" s="373"/>
      <c r="S27" s="373"/>
      <c r="T27" s="373"/>
      <c r="U27" s="373"/>
      <c r="V27" s="374"/>
      <c r="W27" s="462"/>
      <c r="X27" s="399"/>
      <c r="Y27" s="400"/>
      <c r="Z27" s="375" t="s">
        <v>182</v>
      </c>
      <c r="AA27" s="376"/>
      <c r="AB27" s="376"/>
      <c r="AC27" s="376"/>
      <c r="AD27" s="376"/>
      <c r="AE27" s="376"/>
      <c r="AF27" s="376"/>
      <c r="AG27" s="377"/>
      <c r="AH27" s="372">
        <v>4</v>
      </c>
      <c r="AI27" s="373"/>
      <c r="AJ27" s="373"/>
      <c r="AK27" s="373"/>
      <c r="AL27" s="374"/>
      <c r="AM27" s="372">
        <v>13492</v>
      </c>
      <c r="AN27" s="373"/>
      <c r="AO27" s="373"/>
      <c r="AP27" s="373"/>
      <c r="AQ27" s="373"/>
      <c r="AR27" s="374"/>
      <c r="AS27" s="372">
        <v>3373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309986</v>
      </c>
      <c r="BO27" s="454"/>
      <c r="BP27" s="454"/>
      <c r="BQ27" s="454"/>
      <c r="BR27" s="454"/>
      <c r="BS27" s="454"/>
      <c r="BT27" s="454"/>
      <c r="BU27" s="455"/>
      <c r="BV27" s="453">
        <v>309963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3540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1109826</v>
      </c>
      <c r="BO28" s="449"/>
      <c r="BP28" s="449"/>
      <c r="BQ28" s="449"/>
      <c r="BR28" s="449"/>
      <c r="BS28" s="449"/>
      <c r="BT28" s="449"/>
      <c r="BU28" s="450"/>
      <c r="BV28" s="448">
        <v>1077115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14</v>
      </c>
      <c r="M29" s="373"/>
      <c r="N29" s="373"/>
      <c r="O29" s="373"/>
      <c r="P29" s="374"/>
      <c r="Q29" s="372">
        <v>3340</v>
      </c>
      <c r="R29" s="373"/>
      <c r="S29" s="373"/>
      <c r="T29" s="373"/>
      <c r="U29" s="373"/>
      <c r="V29" s="374"/>
      <c r="W29" s="463"/>
      <c r="X29" s="464"/>
      <c r="Y29" s="465"/>
      <c r="Z29" s="375" t="s">
        <v>188</v>
      </c>
      <c r="AA29" s="376"/>
      <c r="AB29" s="376"/>
      <c r="AC29" s="376"/>
      <c r="AD29" s="376"/>
      <c r="AE29" s="376"/>
      <c r="AF29" s="376"/>
      <c r="AG29" s="377"/>
      <c r="AH29" s="372">
        <v>200</v>
      </c>
      <c r="AI29" s="373"/>
      <c r="AJ29" s="373"/>
      <c r="AK29" s="373"/>
      <c r="AL29" s="374"/>
      <c r="AM29" s="372">
        <v>636968</v>
      </c>
      <c r="AN29" s="373"/>
      <c r="AO29" s="373"/>
      <c r="AP29" s="373"/>
      <c r="AQ29" s="373"/>
      <c r="AR29" s="374"/>
      <c r="AS29" s="372">
        <v>3185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288611</v>
      </c>
      <c r="BO29" s="420"/>
      <c r="BP29" s="420"/>
      <c r="BQ29" s="420"/>
      <c r="BR29" s="420"/>
      <c r="BS29" s="420"/>
      <c r="BT29" s="420"/>
      <c r="BU29" s="421"/>
      <c r="BV29" s="419">
        <v>288588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1900945</v>
      </c>
      <c r="BO30" s="454"/>
      <c r="BP30" s="454"/>
      <c r="BQ30" s="454"/>
      <c r="BR30" s="454"/>
      <c r="BS30" s="454"/>
      <c r="BT30" s="454"/>
      <c r="BU30" s="455"/>
      <c r="BV30" s="453">
        <v>2068074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鹿島・藤津地区衛生施設組合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鹿島市土地開発公社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杵藤地区広域市町村圏組合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佐賀県後期高齢者医療広域連合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佐賀県市町総合事務組合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佐賀県西部広域環境組合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quP0owBUEJFoXRUOUKXiVQcwiZtZEmDy0KQG2aMu74TBl+vloY4YSTb1yXPlWjy0QYh/dhO9ENLchVGKHKYag==" saltValue="c6QWT10heBItYrOMya4cJ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v>8.2100000000000009</v>
      </c>
      <c r="G34" s="33">
        <v>9.92</v>
      </c>
      <c r="H34" s="33">
        <v>11.15</v>
      </c>
      <c r="I34" s="33">
        <v>10.82</v>
      </c>
      <c r="J34" s="34">
        <v>11.83</v>
      </c>
      <c r="K34" s="22"/>
      <c r="L34" s="22"/>
      <c r="M34" s="22"/>
      <c r="N34" s="22"/>
      <c r="O34" s="22"/>
      <c r="P34" s="22"/>
    </row>
    <row r="35" spans="1:16" ht="39" customHeight="1" x14ac:dyDescent="0.15">
      <c r="A35" s="22"/>
      <c r="B35" s="35"/>
      <c r="C35" s="1145" t="s">
        <v>562</v>
      </c>
      <c r="D35" s="1146"/>
      <c r="E35" s="1147"/>
      <c r="F35" s="36">
        <v>4.9400000000000004</v>
      </c>
      <c r="G35" s="37">
        <v>3.68</v>
      </c>
      <c r="H35" s="37">
        <v>3.46</v>
      </c>
      <c r="I35" s="37">
        <v>4.03</v>
      </c>
      <c r="J35" s="38">
        <v>6.16</v>
      </c>
      <c r="K35" s="22"/>
      <c r="L35" s="22"/>
      <c r="M35" s="22"/>
      <c r="N35" s="22"/>
      <c r="O35" s="22"/>
      <c r="P35" s="22"/>
    </row>
    <row r="36" spans="1:16" ht="39" customHeight="1" x14ac:dyDescent="0.15">
      <c r="A36" s="22"/>
      <c r="B36" s="35"/>
      <c r="C36" s="1145" t="s">
        <v>563</v>
      </c>
      <c r="D36" s="1146"/>
      <c r="E36" s="1147"/>
      <c r="F36" s="36" t="s">
        <v>513</v>
      </c>
      <c r="G36" s="37" t="s">
        <v>513</v>
      </c>
      <c r="H36" s="37">
        <v>2.29</v>
      </c>
      <c r="I36" s="37">
        <v>2.65</v>
      </c>
      <c r="J36" s="38">
        <v>3.66</v>
      </c>
      <c r="K36" s="22"/>
      <c r="L36" s="22"/>
      <c r="M36" s="22"/>
      <c r="N36" s="22"/>
      <c r="O36" s="22"/>
      <c r="P36" s="22"/>
    </row>
    <row r="37" spans="1:16" ht="39" customHeight="1" x14ac:dyDescent="0.15">
      <c r="A37" s="22"/>
      <c r="B37" s="35"/>
      <c r="C37" s="1145" t="s">
        <v>564</v>
      </c>
      <c r="D37" s="1146"/>
      <c r="E37" s="1147"/>
      <c r="F37" s="36">
        <v>1.23</v>
      </c>
      <c r="G37" s="37">
        <v>0.3</v>
      </c>
      <c r="H37" s="37">
        <v>0.61</v>
      </c>
      <c r="I37" s="37">
        <v>2.06</v>
      </c>
      <c r="J37" s="38">
        <v>1.0900000000000001</v>
      </c>
      <c r="K37" s="22"/>
      <c r="L37" s="22"/>
      <c r="M37" s="22"/>
      <c r="N37" s="22"/>
      <c r="O37" s="22"/>
      <c r="P37" s="22"/>
    </row>
    <row r="38" spans="1:16" ht="39" customHeight="1" x14ac:dyDescent="0.15">
      <c r="A38" s="22"/>
      <c r="B38" s="35"/>
      <c r="C38" s="1145" t="s">
        <v>565</v>
      </c>
      <c r="D38" s="1146"/>
      <c r="E38" s="1147"/>
      <c r="F38" s="36">
        <v>0.02</v>
      </c>
      <c r="G38" s="37">
        <v>0</v>
      </c>
      <c r="H38" s="37">
        <v>0.01</v>
      </c>
      <c r="I38" s="37">
        <v>0.03</v>
      </c>
      <c r="J38" s="38">
        <v>0.02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567</v>
      </c>
      <c r="D43" s="1149"/>
      <c r="E43" s="1150"/>
      <c r="F43" s="41">
        <v>0.96</v>
      </c>
      <c r="G43" s="42">
        <v>0.61</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zG9Nv3ntp4YfdiV4cGHrDEAdFtbI0R388InaFTh+pF2xoZzHMylKWOw8lMMJWSe3t4iZosKFNvoqJXnCy9f9Q==" saltValue="cuGJgTj3bkT9wHU7G/u0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777</v>
      </c>
      <c r="L45" s="60">
        <v>895</v>
      </c>
      <c r="M45" s="60">
        <v>909</v>
      </c>
      <c r="N45" s="60">
        <v>942</v>
      </c>
      <c r="O45" s="61">
        <v>1005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15">
      <c r="A48" s="48"/>
      <c r="B48" s="1178"/>
      <c r="C48" s="1179"/>
      <c r="D48" s="62"/>
      <c r="E48" s="1155" t="s">
        <v>15</v>
      </c>
      <c r="F48" s="1155"/>
      <c r="G48" s="1155"/>
      <c r="H48" s="1155"/>
      <c r="I48" s="1155"/>
      <c r="J48" s="1156"/>
      <c r="K48" s="63">
        <v>484</v>
      </c>
      <c r="L48" s="64">
        <v>482</v>
      </c>
      <c r="M48" s="64">
        <v>324</v>
      </c>
      <c r="N48" s="64">
        <v>313</v>
      </c>
      <c r="O48" s="65">
        <v>369</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112</v>
      </c>
      <c r="L49" s="64">
        <v>116</v>
      </c>
      <c r="M49" s="64">
        <v>121</v>
      </c>
      <c r="N49" s="64">
        <v>112</v>
      </c>
      <c r="O49" s="65">
        <v>110</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t="s">
        <v>513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869</v>
      </c>
      <c r="L52" s="64">
        <v>879</v>
      </c>
      <c r="M52" s="64">
        <v>836</v>
      </c>
      <c r="N52" s="64">
        <v>822</v>
      </c>
      <c r="O52" s="65">
        <v>828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504</v>
      </c>
      <c r="L53" s="69">
        <v>614</v>
      </c>
      <c r="M53" s="69">
        <v>518</v>
      </c>
      <c r="N53" s="69">
        <v>545</v>
      </c>
      <c r="O53" s="70">
        <v>656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AwqSLrGmBTU6xk0jn9H+3rPGZtT1Or+wvbBFNontbJz9bNd6bo8QoLkCHVL1k0VuBxnEeJ/Gt0wwEhMllh23w==" saltValue="B0vt1acVWVbQfGKrFZWRK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0" zoomScale="55" zoomScaleNormal="55" zoomScaleSheetLayoutView="100" workbookViewId="0">
      <selection activeCell="K42" sqref="K4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10922</v>
      </c>
      <c r="J41" s="356">
        <v>11205</v>
      </c>
      <c r="K41" s="356">
        <v>11369</v>
      </c>
      <c r="L41" s="356">
        <v>12340</v>
      </c>
      <c r="M41" s="357">
        <v>12978</v>
      </c>
    </row>
    <row r="42" spans="2:13" ht="27.75" customHeight="1" x14ac:dyDescent="0.15">
      <c r="B42" s="1186"/>
      <c r="C42" s="1187"/>
      <c r="D42" s="106"/>
      <c r="E42" s="1190" t="s">
        <v>34</v>
      </c>
      <c r="F42" s="1190"/>
      <c r="G42" s="1190"/>
      <c r="H42" s="1191"/>
      <c r="I42" s="358">
        <v>482</v>
      </c>
      <c r="J42" s="359">
        <v>468</v>
      </c>
      <c r="K42" s="359">
        <v>453</v>
      </c>
      <c r="L42" s="359">
        <v>438</v>
      </c>
      <c r="M42" s="360">
        <v>423</v>
      </c>
    </row>
    <row r="43" spans="2:13" ht="27.75" customHeight="1" x14ac:dyDescent="0.15">
      <c r="B43" s="1186"/>
      <c r="C43" s="1187"/>
      <c r="D43" s="106"/>
      <c r="E43" s="1190" t="s">
        <v>35</v>
      </c>
      <c r="F43" s="1190"/>
      <c r="G43" s="1190"/>
      <c r="H43" s="1191"/>
      <c r="I43" s="358">
        <v>5172</v>
      </c>
      <c r="J43" s="359">
        <v>4923</v>
      </c>
      <c r="K43" s="359">
        <v>5113</v>
      </c>
      <c r="L43" s="359">
        <v>4837</v>
      </c>
      <c r="M43" s="360">
        <v>4867</v>
      </c>
    </row>
    <row r="44" spans="2:13" ht="27.75" customHeight="1" x14ac:dyDescent="0.15">
      <c r="B44" s="1186"/>
      <c r="C44" s="1187"/>
      <c r="D44" s="106"/>
      <c r="E44" s="1190" t="s">
        <v>36</v>
      </c>
      <c r="F44" s="1190"/>
      <c r="G44" s="1190"/>
      <c r="H44" s="1191"/>
      <c r="I44" s="358">
        <v>1592</v>
      </c>
      <c r="J44" s="359">
        <v>1445</v>
      </c>
      <c r="K44" s="359">
        <v>1295</v>
      </c>
      <c r="L44" s="359">
        <v>1240</v>
      </c>
      <c r="M44" s="360">
        <v>1231</v>
      </c>
    </row>
    <row r="45" spans="2:13" ht="27.75" customHeight="1" x14ac:dyDescent="0.15">
      <c r="B45" s="1186"/>
      <c r="C45" s="1187"/>
      <c r="D45" s="106"/>
      <c r="E45" s="1190" t="s">
        <v>37</v>
      </c>
      <c r="F45" s="1190"/>
      <c r="G45" s="1190"/>
      <c r="H45" s="1191"/>
      <c r="I45" s="358">
        <v>1853</v>
      </c>
      <c r="J45" s="359">
        <v>1897</v>
      </c>
      <c r="K45" s="359">
        <v>1792</v>
      </c>
      <c r="L45" s="359">
        <v>1743</v>
      </c>
      <c r="M45" s="360">
        <v>1661</v>
      </c>
    </row>
    <row r="46" spans="2:13" ht="27.75" customHeight="1" x14ac:dyDescent="0.15">
      <c r="B46" s="1186"/>
      <c r="C46" s="1187"/>
      <c r="D46" s="107"/>
      <c r="E46" s="1190" t="s">
        <v>38</v>
      </c>
      <c r="F46" s="1190"/>
      <c r="G46" s="1190"/>
      <c r="H46" s="1191"/>
      <c r="I46" s="358" t="s">
        <v>513</v>
      </c>
      <c r="J46" s="359" t="s">
        <v>513</v>
      </c>
      <c r="K46" s="359" t="s">
        <v>513</v>
      </c>
      <c r="L46" s="359" t="s">
        <v>513</v>
      </c>
      <c r="M46" s="360" t="s">
        <v>513</v>
      </c>
    </row>
    <row r="47" spans="2:13" ht="27.75" customHeight="1" x14ac:dyDescent="0.15">
      <c r="B47" s="1186"/>
      <c r="C47" s="1187"/>
      <c r="D47" s="108"/>
      <c r="E47" s="1200" t="s">
        <v>39</v>
      </c>
      <c r="F47" s="1201"/>
      <c r="G47" s="1201"/>
      <c r="H47" s="1202"/>
      <c r="I47" s="358" t="s">
        <v>513</v>
      </c>
      <c r="J47" s="359" t="s">
        <v>513</v>
      </c>
      <c r="K47" s="359" t="s">
        <v>513</v>
      </c>
      <c r="L47" s="359" t="s">
        <v>513</v>
      </c>
      <c r="M47" s="360" t="s">
        <v>513</v>
      </c>
    </row>
    <row r="48" spans="2:13" ht="27.75" customHeight="1" x14ac:dyDescent="0.15">
      <c r="B48" s="1186"/>
      <c r="C48" s="1187"/>
      <c r="D48" s="106"/>
      <c r="E48" s="1190" t="s">
        <v>40</v>
      </c>
      <c r="F48" s="1190"/>
      <c r="G48" s="1190"/>
      <c r="H48" s="1191"/>
      <c r="I48" s="358" t="s">
        <v>513</v>
      </c>
      <c r="J48" s="359" t="s">
        <v>513</v>
      </c>
      <c r="K48" s="359" t="s">
        <v>513</v>
      </c>
      <c r="L48" s="359" t="s">
        <v>513</v>
      </c>
      <c r="M48" s="360" t="s">
        <v>513</v>
      </c>
    </row>
    <row r="49" spans="2:13" ht="27.75" customHeight="1" x14ac:dyDescent="0.15">
      <c r="B49" s="1188"/>
      <c r="C49" s="1189"/>
      <c r="D49" s="106"/>
      <c r="E49" s="1190" t="s">
        <v>41</v>
      </c>
      <c r="F49" s="1190"/>
      <c r="G49" s="1190"/>
      <c r="H49" s="1191"/>
      <c r="I49" s="358" t="s">
        <v>513</v>
      </c>
      <c r="J49" s="359" t="s">
        <v>513</v>
      </c>
      <c r="K49" s="359" t="s">
        <v>513</v>
      </c>
      <c r="L49" s="359" t="s">
        <v>513</v>
      </c>
      <c r="M49" s="360" t="s">
        <v>513</v>
      </c>
    </row>
    <row r="50" spans="2:13" ht="27.75" customHeight="1" x14ac:dyDescent="0.15">
      <c r="B50" s="1184" t="s">
        <v>42</v>
      </c>
      <c r="C50" s="1185"/>
      <c r="D50" s="109"/>
      <c r="E50" s="1190" t="s">
        <v>43</v>
      </c>
      <c r="F50" s="1190"/>
      <c r="G50" s="1190"/>
      <c r="H50" s="1191"/>
      <c r="I50" s="358">
        <v>3244</v>
      </c>
      <c r="J50" s="359">
        <v>3223</v>
      </c>
      <c r="K50" s="359">
        <v>3234</v>
      </c>
      <c r="L50" s="359">
        <v>3752</v>
      </c>
      <c r="M50" s="360">
        <v>3618</v>
      </c>
    </row>
    <row r="51" spans="2:13" ht="27.75" customHeight="1" x14ac:dyDescent="0.15">
      <c r="B51" s="1186"/>
      <c r="C51" s="1187"/>
      <c r="D51" s="106"/>
      <c r="E51" s="1190" t="s">
        <v>44</v>
      </c>
      <c r="F51" s="1190"/>
      <c r="G51" s="1190"/>
      <c r="H51" s="1191"/>
      <c r="I51" s="358">
        <v>521</v>
      </c>
      <c r="J51" s="359">
        <v>530</v>
      </c>
      <c r="K51" s="359">
        <v>519</v>
      </c>
      <c r="L51" s="359">
        <v>508</v>
      </c>
      <c r="M51" s="360">
        <v>467</v>
      </c>
    </row>
    <row r="52" spans="2:13" ht="27.75" customHeight="1" x14ac:dyDescent="0.15">
      <c r="B52" s="1188"/>
      <c r="C52" s="1189"/>
      <c r="D52" s="106"/>
      <c r="E52" s="1190" t="s">
        <v>45</v>
      </c>
      <c r="F52" s="1190"/>
      <c r="G52" s="1190"/>
      <c r="H52" s="1191"/>
      <c r="I52" s="358">
        <v>10154</v>
      </c>
      <c r="J52" s="359">
        <v>10058</v>
      </c>
      <c r="K52" s="359">
        <v>10221</v>
      </c>
      <c r="L52" s="359">
        <v>10938</v>
      </c>
      <c r="M52" s="360">
        <v>10946</v>
      </c>
    </row>
    <row r="53" spans="2:13" ht="27.75" customHeight="1" thickBot="1" x14ac:dyDescent="0.2">
      <c r="B53" s="1192" t="s">
        <v>46</v>
      </c>
      <c r="C53" s="1193"/>
      <c r="D53" s="110"/>
      <c r="E53" s="1194" t="s">
        <v>47</v>
      </c>
      <c r="F53" s="1194"/>
      <c r="G53" s="1194"/>
      <c r="H53" s="1195"/>
      <c r="I53" s="361">
        <v>6102</v>
      </c>
      <c r="J53" s="362">
        <v>6127</v>
      </c>
      <c r="K53" s="362">
        <v>6047</v>
      </c>
      <c r="L53" s="362">
        <v>5400</v>
      </c>
      <c r="M53" s="363">
        <v>6130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3UxfzkBl+49v8u529ohgxv4jkY142jbmEuL3EJfK2Qws/GT2dMYT19Wdrne+5qKmIveo8DOxlvDXXD1lzuf5iw==" saltValue="H7ULGQJCxmrzh+MGXHLd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904</v>
      </c>
      <c r="G55" s="122">
        <v>1077</v>
      </c>
      <c r="H55" s="123">
        <v>1110</v>
      </c>
    </row>
    <row r="56" spans="2:8" ht="52.5" customHeight="1" x14ac:dyDescent="0.15">
      <c r="B56" s="124"/>
      <c r="C56" s="1213" t="s">
        <v>51</v>
      </c>
      <c r="D56" s="1213"/>
      <c r="E56" s="1214"/>
      <c r="F56" s="125">
        <v>185</v>
      </c>
      <c r="G56" s="125">
        <v>289</v>
      </c>
      <c r="H56" s="126">
        <v>289</v>
      </c>
    </row>
    <row r="57" spans="2:8" ht="53.25" customHeight="1" x14ac:dyDescent="0.15">
      <c r="B57" s="124"/>
      <c r="C57" s="1215" t="s">
        <v>52</v>
      </c>
      <c r="D57" s="1215"/>
      <c r="E57" s="1216"/>
      <c r="F57" s="127">
        <v>1829</v>
      </c>
      <c r="G57" s="127">
        <v>2068</v>
      </c>
      <c r="H57" s="128">
        <v>1901</v>
      </c>
    </row>
    <row r="58" spans="2:8" ht="45.75" customHeight="1" x14ac:dyDescent="0.15">
      <c r="B58" s="129"/>
      <c r="C58" s="1203" t="s">
        <v>582</v>
      </c>
      <c r="D58" s="1204"/>
      <c r="E58" s="1205"/>
      <c r="F58" s="130">
        <v>841</v>
      </c>
      <c r="G58" s="130">
        <v>980</v>
      </c>
      <c r="H58" s="131">
        <v>923</v>
      </c>
    </row>
    <row r="59" spans="2:8" ht="45.75" customHeight="1" x14ac:dyDescent="0.15">
      <c r="B59" s="129"/>
      <c r="C59" s="1203" t="s">
        <v>583</v>
      </c>
      <c r="D59" s="1204"/>
      <c r="E59" s="1205"/>
      <c r="F59" s="130">
        <v>661</v>
      </c>
      <c r="G59" s="130">
        <v>744</v>
      </c>
      <c r="H59" s="131">
        <v>619</v>
      </c>
    </row>
    <row r="60" spans="2:8" ht="45.75" customHeight="1" x14ac:dyDescent="0.15">
      <c r="B60" s="129"/>
      <c r="C60" s="1203" t="s">
        <v>584</v>
      </c>
      <c r="D60" s="1204"/>
      <c r="E60" s="1205"/>
      <c r="F60" s="130">
        <v>233</v>
      </c>
      <c r="G60" s="130">
        <v>233</v>
      </c>
      <c r="H60" s="131">
        <v>235</v>
      </c>
    </row>
    <row r="61" spans="2:8" ht="45.75" customHeight="1" x14ac:dyDescent="0.15">
      <c r="B61" s="129"/>
      <c r="C61" s="1203" t="s">
        <v>586</v>
      </c>
      <c r="D61" s="1204"/>
      <c r="E61" s="1205"/>
      <c r="F61" s="130">
        <v>27</v>
      </c>
      <c r="G61" s="130">
        <v>31</v>
      </c>
      <c r="H61" s="131">
        <v>35</v>
      </c>
    </row>
    <row r="62" spans="2:8" ht="45.75" customHeight="1" thickBot="1" x14ac:dyDescent="0.2">
      <c r="B62" s="132"/>
      <c r="C62" s="1206" t="s">
        <v>585</v>
      </c>
      <c r="D62" s="1207"/>
      <c r="E62" s="1208"/>
      <c r="F62" s="133">
        <v>32</v>
      </c>
      <c r="G62" s="133">
        <v>36</v>
      </c>
      <c r="H62" s="134">
        <v>35</v>
      </c>
    </row>
    <row r="63" spans="2:8" ht="52.5" customHeight="1" thickBot="1" x14ac:dyDescent="0.2">
      <c r="B63" s="135"/>
      <c r="C63" s="1209" t="s">
        <v>53</v>
      </c>
      <c r="D63" s="1209"/>
      <c r="E63" s="1210"/>
      <c r="F63" s="136">
        <v>2918</v>
      </c>
      <c r="G63" s="136">
        <v>3434</v>
      </c>
      <c r="H63" s="137">
        <v>3299</v>
      </c>
    </row>
    <row r="64" spans="2:8" x14ac:dyDescent="0.15"/>
  </sheetData>
  <sheetProtection algorithmName="SHA-512" hashValue="aHsOx0QnWNr9xAE7qehE2aaXskHjs0e8utijNLXBh6KFztoL7xTWXEP2bo8YfBGrTy01ohrnidXkAN8gjVJ3uQ==" saltValue="AY4mVQuy4oC83XaEOp6/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73853</v>
      </c>
      <c r="E3" s="156"/>
      <c r="F3" s="157">
        <v>85173</v>
      </c>
      <c r="G3" s="158"/>
      <c r="H3" s="159"/>
    </row>
    <row r="4" spans="1:8" x14ac:dyDescent="0.15">
      <c r="A4" s="160"/>
      <c r="B4" s="161"/>
      <c r="C4" s="162"/>
      <c r="D4" s="163">
        <v>24716</v>
      </c>
      <c r="E4" s="164"/>
      <c r="F4" s="165">
        <v>43913</v>
      </c>
      <c r="G4" s="166"/>
      <c r="H4" s="167"/>
    </row>
    <row r="5" spans="1:8" x14ac:dyDescent="0.15">
      <c r="A5" s="148" t="s">
        <v>546</v>
      </c>
      <c r="B5" s="153"/>
      <c r="C5" s="154"/>
      <c r="D5" s="155">
        <v>68689</v>
      </c>
      <c r="E5" s="156"/>
      <c r="F5" s="157">
        <v>94081</v>
      </c>
      <c r="G5" s="158"/>
      <c r="H5" s="159"/>
    </row>
    <row r="6" spans="1:8" x14ac:dyDescent="0.15">
      <c r="A6" s="160"/>
      <c r="B6" s="161"/>
      <c r="C6" s="162"/>
      <c r="D6" s="163">
        <v>30208</v>
      </c>
      <c r="E6" s="164"/>
      <c r="F6" s="165">
        <v>48949</v>
      </c>
      <c r="G6" s="166"/>
      <c r="H6" s="167"/>
    </row>
    <row r="7" spans="1:8" x14ac:dyDescent="0.15">
      <c r="A7" s="148" t="s">
        <v>547</v>
      </c>
      <c r="B7" s="153"/>
      <c r="C7" s="154"/>
      <c r="D7" s="155">
        <v>62443</v>
      </c>
      <c r="E7" s="156"/>
      <c r="F7" s="157">
        <v>92632</v>
      </c>
      <c r="G7" s="158"/>
      <c r="H7" s="159"/>
    </row>
    <row r="8" spans="1:8" x14ac:dyDescent="0.15">
      <c r="A8" s="160"/>
      <c r="B8" s="161"/>
      <c r="C8" s="162"/>
      <c r="D8" s="163">
        <v>21343</v>
      </c>
      <c r="E8" s="164"/>
      <c r="F8" s="165">
        <v>47978</v>
      </c>
      <c r="G8" s="166"/>
      <c r="H8" s="167"/>
    </row>
    <row r="9" spans="1:8" x14ac:dyDescent="0.15">
      <c r="A9" s="148" t="s">
        <v>548</v>
      </c>
      <c r="B9" s="153"/>
      <c r="C9" s="154"/>
      <c r="D9" s="155">
        <v>99607</v>
      </c>
      <c r="E9" s="156"/>
      <c r="F9" s="157">
        <v>96469</v>
      </c>
      <c r="G9" s="158"/>
      <c r="H9" s="159"/>
    </row>
    <row r="10" spans="1:8" x14ac:dyDescent="0.15">
      <c r="A10" s="160"/>
      <c r="B10" s="161"/>
      <c r="C10" s="162"/>
      <c r="D10" s="163">
        <v>61056</v>
      </c>
      <c r="E10" s="164"/>
      <c r="F10" s="165">
        <v>49775</v>
      </c>
      <c r="G10" s="166"/>
      <c r="H10" s="167"/>
    </row>
    <row r="11" spans="1:8" x14ac:dyDescent="0.15">
      <c r="A11" s="148" t="s">
        <v>549</v>
      </c>
      <c r="B11" s="153"/>
      <c r="C11" s="154"/>
      <c r="D11" s="155">
        <v>85850</v>
      </c>
      <c r="E11" s="156"/>
      <c r="F11" s="157">
        <v>85743</v>
      </c>
      <c r="G11" s="158"/>
      <c r="H11" s="159"/>
    </row>
    <row r="12" spans="1:8" x14ac:dyDescent="0.15">
      <c r="A12" s="160"/>
      <c r="B12" s="161"/>
      <c r="C12" s="168"/>
      <c r="D12" s="163">
        <v>62871</v>
      </c>
      <c r="E12" s="164"/>
      <c r="F12" s="165">
        <v>45231</v>
      </c>
      <c r="G12" s="166"/>
      <c r="H12" s="167"/>
    </row>
    <row r="13" spans="1:8" x14ac:dyDescent="0.15">
      <c r="A13" s="148"/>
      <c r="B13" s="153"/>
      <c r="C13" s="169"/>
      <c r="D13" s="170">
        <v>78088</v>
      </c>
      <c r="E13" s="171"/>
      <c r="F13" s="172">
        <v>90820</v>
      </c>
      <c r="G13" s="173"/>
      <c r="H13" s="159"/>
    </row>
    <row r="14" spans="1:8" x14ac:dyDescent="0.15">
      <c r="A14" s="160"/>
      <c r="B14" s="161"/>
      <c r="C14" s="162"/>
      <c r="D14" s="163">
        <v>40039</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4.9400000000000004</v>
      </c>
      <c r="C19" s="174">
        <f>ROUND(VALUE(SUBSTITUTE(実質収支比率等に係る経年分析!G$48,"▲","-")),2)</f>
        <v>3.69</v>
      </c>
      <c r="D19" s="174">
        <f>ROUND(VALUE(SUBSTITUTE(実質収支比率等に係る経年分析!H$48,"▲","-")),2)</f>
        <v>3.47</v>
      </c>
      <c r="E19" s="174">
        <f>ROUND(VALUE(SUBSTITUTE(実質収支比率等に係る経年分析!I$48,"▲","-")),2)</f>
        <v>4.03</v>
      </c>
      <c r="F19" s="174">
        <f>ROUND(VALUE(SUBSTITUTE(実質収支比率等に係る経年分析!J$48,"▲","-")),2)</f>
        <v>6.16</v>
      </c>
    </row>
    <row r="20" spans="1:11" x14ac:dyDescent="0.15">
      <c r="A20" s="174" t="s">
        <v>57</v>
      </c>
      <c r="B20" s="174">
        <f>ROUND(VALUE(SUBSTITUTE(実質収支比率等に係る経年分析!F$47,"▲","-")),2)</f>
        <v>18.59</v>
      </c>
      <c r="C20" s="174">
        <f>ROUND(VALUE(SUBSTITUTE(実質収支比率等に係る経年分析!G$47,"▲","-")),2)</f>
        <v>15.21</v>
      </c>
      <c r="D20" s="174">
        <f>ROUND(VALUE(SUBSTITUTE(実質収支比率等に係る経年分析!H$47,"▲","-")),2)</f>
        <v>12.45</v>
      </c>
      <c r="E20" s="174">
        <f>ROUND(VALUE(SUBSTITUTE(実質収支比率等に係る経年分析!I$47,"▲","-")),2)</f>
        <v>14.17</v>
      </c>
      <c r="F20" s="174">
        <f>ROUND(VALUE(SUBSTITUTE(実質収支比率等に係る経年分析!J$47,"▲","-")),2)</f>
        <v>15.03</v>
      </c>
    </row>
    <row r="21" spans="1:11" x14ac:dyDescent="0.15">
      <c r="A21" s="174" t="s">
        <v>58</v>
      </c>
      <c r="B21" s="174">
        <f>IF(ISNUMBER(VALUE(SUBSTITUTE(実質収支比率等に係る経年分析!F$49,"▲","-"))),ROUND(VALUE(SUBSTITUTE(実質収支比率等に係る経年分析!F$49,"▲","-")),2),NA())</f>
        <v>0.13</v>
      </c>
      <c r="C21" s="174">
        <f>IF(ISNUMBER(VALUE(SUBSTITUTE(実質収支比率等に係る経年分析!G$49,"▲","-"))),ROUND(VALUE(SUBSTITUTE(実質収支比率等に係る経年分析!G$49,"▲","-")),2),NA())</f>
        <v>-4.6399999999999997</v>
      </c>
      <c r="D21" s="174">
        <f>IF(ISNUMBER(VALUE(SUBSTITUTE(実質収支比率等に係る経年分析!H$49,"▲","-"))),ROUND(VALUE(SUBSTITUTE(実質収支比率等に係る経年分析!H$49,"▲","-")),2),NA())</f>
        <v>-2.65</v>
      </c>
      <c r="E21" s="174">
        <f>IF(ISNUMBER(VALUE(SUBSTITUTE(実質収支比率等に係る経年分析!I$49,"▲","-"))),ROUND(VALUE(SUBSTITUTE(実質収支比率等に係る経年分析!I$49,"▲","-")),2),NA())</f>
        <v>2.99</v>
      </c>
      <c r="F21" s="174">
        <f>IF(ISNUMBER(VALUE(SUBSTITUTE(実質収支比率等に係る経年分析!J$49,"▲","-"))),ROUND(VALUE(SUBSTITUTE(実質収支比率等に係る経年分析!J$49,"▲","-")),2),NA())</f>
        <v>2.4500000000000002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4.9400000000000004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8.2100000000000009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11.83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869</v>
      </c>
      <c r="E42" s="176"/>
      <c r="F42" s="176"/>
      <c r="G42" s="176">
        <f>'実質公債費比率（分子）の構造'!L$52</f>
        <v>879</v>
      </c>
      <c r="H42" s="176"/>
      <c r="I42" s="176"/>
      <c r="J42" s="176">
        <f>'実質公債費比率（分子）の構造'!M$52</f>
        <v>836</v>
      </c>
      <c r="K42" s="176"/>
      <c r="L42" s="176"/>
      <c r="M42" s="176">
        <f>'実質公債費比率（分子）の構造'!N$52</f>
        <v>822</v>
      </c>
      <c r="N42" s="176"/>
      <c r="O42" s="176"/>
      <c r="P42" s="176">
        <f>'実質公債費比率（分子）の構造'!O$52</f>
        <v>828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112</v>
      </c>
      <c r="C45" s="176"/>
      <c r="D45" s="176"/>
      <c r="E45" s="176">
        <f>'実質公債費比率（分子）の構造'!L$49</f>
        <v>116</v>
      </c>
      <c r="F45" s="176"/>
      <c r="G45" s="176"/>
      <c r="H45" s="176">
        <f>'実質公債費比率（分子）の構造'!M$49</f>
        <v>121</v>
      </c>
      <c r="I45" s="176"/>
      <c r="J45" s="176"/>
      <c r="K45" s="176">
        <f>'実質公債費比率（分子）の構造'!N$49</f>
        <v>112</v>
      </c>
      <c r="L45" s="176"/>
      <c r="M45" s="176"/>
      <c r="N45" s="176">
        <f>'実質公債費比率（分子）の構造'!O$49</f>
        <v>110</v>
      </c>
      <c r="O45" s="176"/>
      <c r="P45" s="176"/>
    </row>
    <row r="46" spans="1:16" x14ac:dyDescent="0.15">
      <c r="A46" s="176" t="s">
        <v>69</v>
      </c>
      <c r="B46" s="176">
        <f>'実質公債費比率（分子）の構造'!K$48</f>
        <v>484</v>
      </c>
      <c r="C46" s="176"/>
      <c r="D46" s="176"/>
      <c r="E46" s="176">
        <f>'実質公債費比率（分子）の構造'!L$48</f>
        <v>482</v>
      </c>
      <c r="F46" s="176"/>
      <c r="G46" s="176"/>
      <c r="H46" s="176">
        <f>'実質公債費比率（分子）の構造'!M$48</f>
        <v>324</v>
      </c>
      <c r="I46" s="176"/>
      <c r="J46" s="176"/>
      <c r="K46" s="176">
        <f>'実質公債費比率（分子）の構造'!N$48</f>
        <v>313</v>
      </c>
      <c r="L46" s="176"/>
      <c r="M46" s="176"/>
      <c r="N46" s="176">
        <f>'実質公債費比率（分子）の構造'!O$48</f>
        <v>369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777</v>
      </c>
      <c r="C49" s="176"/>
      <c r="D49" s="176"/>
      <c r="E49" s="176">
        <f>'実質公債費比率（分子）の構造'!L$45</f>
        <v>895</v>
      </c>
      <c r="F49" s="176"/>
      <c r="G49" s="176"/>
      <c r="H49" s="176">
        <f>'実質公債費比率（分子）の構造'!M$45</f>
        <v>909</v>
      </c>
      <c r="I49" s="176"/>
      <c r="J49" s="176"/>
      <c r="K49" s="176">
        <f>'実質公債費比率（分子）の構造'!N$45</f>
        <v>942</v>
      </c>
      <c r="L49" s="176"/>
      <c r="M49" s="176"/>
      <c r="N49" s="176">
        <f>'実質公債費比率（分子）の構造'!O$45</f>
        <v>1005</v>
      </c>
      <c r="O49" s="176"/>
      <c r="P49" s="176"/>
    </row>
    <row r="50" spans="1:16" x14ac:dyDescent="0.15">
      <c r="A50" s="176" t="s">
        <v>73</v>
      </c>
      <c r="B50" s="176" t="e">
        <f>NA()</f>
        <v>#N/A</v>
      </c>
      <c r="C50" s="176">
        <f>IF(ISNUMBER('実質公債費比率（分子）の構造'!K$53),'実質公債費比率（分子）の構造'!K$53,NA())</f>
        <v>504</v>
      </c>
      <c r="D50" s="176" t="e">
        <f>NA()</f>
        <v>#N/A</v>
      </c>
      <c r="E50" s="176" t="e">
        <f>NA()</f>
        <v>#N/A</v>
      </c>
      <c r="F50" s="176">
        <f>IF(ISNUMBER('実質公債費比率（分子）の構造'!L$53),'実質公債費比率（分子）の構造'!L$53,NA())</f>
        <v>614</v>
      </c>
      <c r="G50" s="176" t="e">
        <f>NA()</f>
        <v>#N/A</v>
      </c>
      <c r="H50" s="176" t="e">
        <f>NA()</f>
        <v>#N/A</v>
      </c>
      <c r="I50" s="176">
        <f>IF(ISNUMBER('実質公債費比率（分子）の構造'!M$53),'実質公債費比率（分子）の構造'!M$53,NA())</f>
        <v>518</v>
      </c>
      <c r="J50" s="176" t="e">
        <f>NA()</f>
        <v>#N/A</v>
      </c>
      <c r="K50" s="176" t="e">
        <f>NA()</f>
        <v>#N/A</v>
      </c>
      <c r="L50" s="176">
        <f>IF(ISNUMBER('実質公債費比率（分子）の構造'!N$53),'実質公債費比率（分子）の構造'!N$53,NA())</f>
        <v>545</v>
      </c>
      <c r="M50" s="176" t="e">
        <f>NA()</f>
        <v>#N/A</v>
      </c>
      <c r="N50" s="176" t="e">
        <f>NA()</f>
        <v>#N/A</v>
      </c>
      <c r="O50" s="176">
        <f>IF(ISNUMBER('実質公債費比率（分子）の構造'!O$53),'実質公債費比率（分子）の構造'!O$53,NA())</f>
        <v>656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10154</v>
      </c>
      <c r="E56" s="175"/>
      <c r="F56" s="175"/>
      <c r="G56" s="175">
        <f>'将来負担比率（分子）の構造'!J$52</f>
        <v>10058</v>
      </c>
      <c r="H56" s="175"/>
      <c r="I56" s="175"/>
      <c r="J56" s="175">
        <f>'将来負担比率（分子）の構造'!K$52</f>
        <v>10221</v>
      </c>
      <c r="K56" s="175"/>
      <c r="L56" s="175"/>
      <c r="M56" s="175">
        <f>'将来負担比率（分子）の構造'!L$52</f>
        <v>10938</v>
      </c>
      <c r="N56" s="175"/>
      <c r="O56" s="175"/>
      <c r="P56" s="175">
        <f>'将来負担比率（分子）の構造'!M$52</f>
        <v>10946</v>
      </c>
    </row>
    <row r="57" spans="1:16" x14ac:dyDescent="0.15">
      <c r="A57" s="175" t="s">
        <v>44</v>
      </c>
      <c r="B57" s="175"/>
      <c r="C57" s="175"/>
      <c r="D57" s="175">
        <f>'将来負担比率（分子）の構造'!I$51</f>
        <v>521</v>
      </c>
      <c r="E57" s="175"/>
      <c r="F57" s="175"/>
      <c r="G57" s="175">
        <f>'将来負担比率（分子）の構造'!J$51</f>
        <v>530</v>
      </c>
      <c r="H57" s="175"/>
      <c r="I57" s="175"/>
      <c r="J57" s="175">
        <f>'将来負担比率（分子）の構造'!K$51</f>
        <v>519</v>
      </c>
      <c r="K57" s="175"/>
      <c r="L57" s="175"/>
      <c r="M57" s="175">
        <f>'将来負担比率（分子）の構造'!L$51</f>
        <v>508</v>
      </c>
      <c r="N57" s="175"/>
      <c r="O57" s="175"/>
      <c r="P57" s="175">
        <f>'将来負担比率（分子）の構造'!M$51</f>
        <v>467</v>
      </c>
    </row>
    <row r="58" spans="1:16" x14ac:dyDescent="0.15">
      <c r="A58" s="175" t="s">
        <v>43</v>
      </c>
      <c r="B58" s="175"/>
      <c r="C58" s="175"/>
      <c r="D58" s="175">
        <f>'将来負担比率（分子）の構造'!I$50</f>
        <v>3244</v>
      </c>
      <c r="E58" s="175"/>
      <c r="F58" s="175"/>
      <c r="G58" s="175">
        <f>'将来負担比率（分子）の構造'!J$50</f>
        <v>3223</v>
      </c>
      <c r="H58" s="175"/>
      <c r="I58" s="175"/>
      <c r="J58" s="175">
        <f>'将来負担比率（分子）の構造'!K$50</f>
        <v>3234</v>
      </c>
      <c r="K58" s="175"/>
      <c r="L58" s="175"/>
      <c r="M58" s="175">
        <f>'将来負担比率（分子）の構造'!L$50</f>
        <v>3752</v>
      </c>
      <c r="N58" s="175"/>
      <c r="O58" s="175"/>
      <c r="P58" s="175">
        <f>'将来負担比率（分子）の構造'!M$50</f>
        <v>3618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1853</v>
      </c>
      <c r="C62" s="175"/>
      <c r="D62" s="175"/>
      <c r="E62" s="175">
        <f>'将来負担比率（分子）の構造'!J$45</f>
        <v>1897</v>
      </c>
      <c r="F62" s="175"/>
      <c r="G62" s="175"/>
      <c r="H62" s="175">
        <f>'将来負担比率（分子）の構造'!K$45</f>
        <v>1792</v>
      </c>
      <c r="I62" s="175"/>
      <c r="J62" s="175"/>
      <c r="K62" s="175">
        <f>'将来負担比率（分子）の構造'!L$45</f>
        <v>1743</v>
      </c>
      <c r="L62" s="175"/>
      <c r="M62" s="175"/>
      <c r="N62" s="175">
        <f>'将来負担比率（分子）の構造'!M$45</f>
        <v>1661</v>
      </c>
      <c r="O62" s="175"/>
      <c r="P62" s="175"/>
    </row>
    <row r="63" spans="1:16" x14ac:dyDescent="0.15">
      <c r="A63" s="175" t="s">
        <v>36</v>
      </c>
      <c r="B63" s="175">
        <f>'将来負担比率（分子）の構造'!I$44</f>
        <v>1592</v>
      </c>
      <c r="C63" s="175"/>
      <c r="D63" s="175"/>
      <c r="E63" s="175">
        <f>'将来負担比率（分子）の構造'!J$44</f>
        <v>1445</v>
      </c>
      <c r="F63" s="175"/>
      <c r="G63" s="175"/>
      <c r="H63" s="175">
        <f>'将来負担比率（分子）の構造'!K$44</f>
        <v>1295</v>
      </c>
      <c r="I63" s="175"/>
      <c r="J63" s="175"/>
      <c r="K63" s="175">
        <f>'将来負担比率（分子）の構造'!L$44</f>
        <v>1240</v>
      </c>
      <c r="L63" s="175"/>
      <c r="M63" s="175"/>
      <c r="N63" s="175">
        <f>'将来負担比率（分子）の構造'!M$44</f>
        <v>1231</v>
      </c>
      <c r="O63" s="175"/>
      <c r="P63" s="175"/>
    </row>
    <row r="64" spans="1:16" x14ac:dyDescent="0.15">
      <c r="A64" s="175" t="s">
        <v>35</v>
      </c>
      <c r="B64" s="175">
        <f>'将来負担比率（分子）の構造'!I$43</f>
        <v>5172</v>
      </c>
      <c r="C64" s="175"/>
      <c r="D64" s="175"/>
      <c r="E64" s="175">
        <f>'将来負担比率（分子）の構造'!J$43</f>
        <v>4923</v>
      </c>
      <c r="F64" s="175"/>
      <c r="G64" s="175"/>
      <c r="H64" s="175">
        <f>'将来負担比率（分子）の構造'!K$43</f>
        <v>5113</v>
      </c>
      <c r="I64" s="175"/>
      <c r="J64" s="175"/>
      <c r="K64" s="175">
        <f>'将来負担比率（分子）の構造'!L$43</f>
        <v>4837</v>
      </c>
      <c r="L64" s="175"/>
      <c r="M64" s="175"/>
      <c r="N64" s="175">
        <f>'将来負担比率（分子）の構造'!M$43</f>
        <v>4867</v>
      </c>
      <c r="O64" s="175"/>
      <c r="P64" s="175"/>
    </row>
    <row r="65" spans="1:16" x14ac:dyDescent="0.15">
      <c r="A65" s="175" t="s">
        <v>34</v>
      </c>
      <c r="B65" s="175">
        <f>'将来負担比率（分子）の構造'!I$42</f>
        <v>482</v>
      </c>
      <c r="C65" s="175"/>
      <c r="D65" s="175"/>
      <c r="E65" s="175">
        <f>'将来負担比率（分子）の構造'!J$42</f>
        <v>468</v>
      </c>
      <c r="F65" s="175"/>
      <c r="G65" s="175"/>
      <c r="H65" s="175">
        <f>'将来負担比率（分子）の構造'!K$42</f>
        <v>453</v>
      </c>
      <c r="I65" s="175"/>
      <c r="J65" s="175"/>
      <c r="K65" s="175">
        <f>'将来負担比率（分子）の構造'!L$42</f>
        <v>438</v>
      </c>
      <c r="L65" s="175"/>
      <c r="M65" s="175"/>
      <c r="N65" s="175">
        <f>'将来負担比率（分子）の構造'!M$42</f>
        <v>423</v>
      </c>
      <c r="O65" s="175"/>
      <c r="P65" s="175"/>
    </row>
    <row r="66" spans="1:16" x14ac:dyDescent="0.15">
      <c r="A66" s="175" t="s">
        <v>33</v>
      </c>
      <c r="B66" s="175">
        <f>'将来負担比率（分子）の構造'!I$41</f>
        <v>10922</v>
      </c>
      <c r="C66" s="175"/>
      <c r="D66" s="175"/>
      <c r="E66" s="175">
        <f>'将来負担比率（分子）の構造'!J$41</f>
        <v>11205</v>
      </c>
      <c r="F66" s="175"/>
      <c r="G66" s="175"/>
      <c r="H66" s="175">
        <f>'将来負担比率（分子）の構造'!K$41</f>
        <v>11369</v>
      </c>
      <c r="I66" s="175"/>
      <c r="J66" s="175"/>
      <c r="K66" s="175">
        <f>'将来負担比率（分子）の構造'!L$41</f>
        <v>12340</v>
      </c>
      <c r="L66" s="175"/>
      <c r="M66" s="175"/>
      <c r="N66" s="175">
        <f>'将来負担比率（分子）の構造'!M$41</f>
        <v>12978</v>
      </c>
      <c r="O66" s="175"/>
      <c r="P66" s="175"/>
    </row>
    <row r="67" spans="1:16" x14ac:dyDescent="0.15">
      <c r="A67" s="175" t="s">
        <v>77</v>
      </c>
      <c r="B67" s="175" t="e">
        <f>NA()</f>
        <v>#N/A</v>
      </c>
      <c r="C67" s="175">
        <f>IF(ISNUMBER('将来負担比率（分子）の構造'!I$53), IF('将来負担比率（分子）の構造'!I$53 &lt; 0, 0, '将来負担比率（分子）の構造'!I$53), NA())</f>
        <v>6102</v>
      </c>
      <c r="D67" s="175" t="e">
        <f>NA()</f>
        <v>#N/A</v>
      </c>
      <c r="E67" s="175" t="e">
        <f>NA()</f>
        <v>#N/A</v>
      </c>
      <c r="F67" s="175">
        <f>IF(ISNUMBER('将来負担比率（分子）の構造'!J$53), IF('将来負担比率（分子）の構造'!J$53 &lt; 0, 0, '将来負担比率（分子）の構造'!J$53), NA())</f>
        <v>6127</v>
      </c>
      <c r="G67" s="175" t="e">
        <f>NA()</f>
        <v>#N/A</v>
      </c>
      <c r="H67" s="175" t="e">
        <f>NA()</f>
        <v>#N/A</v>
      </c>
      <c r="I67" s="175">
        <f>IF(ISNUMBER('将来負担比率（分子）の構造'!K$53), IF('将来負担比率（分子）の構造'!K$53 &lt; 0, 0, '将来負担比率（分子）の構造'!K$53), NA())</f>
        <v>6047</v>
      </c>
      <c r="J67" s="175" t="e">
        <f>NA()</f>
        <v>#N/A</v>
      </c>
      <c r="K67" s="175" t="e">
        <f>NA()</f>
        <v>#N/A</v>
      </c>
      <c r="L67" s="175">
        <f>IF(ISNUMBER('将来負担比率（分子）の構造'!L$53), IF('将来負担比率（分子）の構造'!L$53 &lt; 0, 0, '将来負担比率（分子）の構造'!L$53), NA())</f>
        <v>5400</v>
      </c>
      <c r="M67" s="175" t="e">
        <f>NA()</f>
        <v>#N/A</v>
      </c>
      <c r="N67" s="175" t="e">
        <f>NA()</f>
        <v>#N/A</v>
      </c>
      <c r="O67" s="175">
        <f>IF(ISNUMBER('将来負担比率（分子）の構造'!M$53), IF('将来負担比率（分子）の構造'!M$53 &lt; 0, 0, '将来負担比率（分子）の構造'!M$53), NA())</f>
        <v>6130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904</v>
      </c>
      <c r="C72" s="179">
        <f>基金残高に係る経年分析!G55</f>
        <v>1077</v>
      </c>
      <c r="D72" s="179">
        <f>基金残高に係る経年分析!H55</f>
        <v>1110</v>
      </c>
    </row>
    <row r="73" spans="1:16" x14ac:dyDescent="0.15">
      <c r="A73" s="178" t="s">
        <v>80</v>
      </c>
      <c r="B73" s="179">
        <f>基金残高に係る経年分析!F56</f>
        <v>185</v>
      </c>
      <c r="C73" s="179">
        <f>基金残高に係る経年分析!G56</f>
        <v>289</v>
      </c>
      <c r="D73" s="179">
        <f>基金残高に係る経年分析!H56</f>
        <v>289</v>
      </c>
    </row>
    <row r="74" spans="1:16" x14ac:dyDescent="0.15">
      <c r="A74" s="178" t="s">
        <v>81</v>
      </c>
      <c r="B74" s="179">
        <f>基金残高に係る経年分析!F57</f>
        <v>1829</v>
      </c>
      <c r="C74" s="179">
        <f>基金残高に係る経年分析!G57</f>
        <v>2068</v>
      </c>
      <c r="D74" s="179">
        <f>基金残高に係る経年分析!H57</f>
        <v>1901</v>
      </c>
    </row>
  </sheetData>
  <sheetProtection algorithmName="SHA-512" hashValue="EPRVGCkfxnTZrs5ElZo03NUYk76ay+5UstXkFVWdKnN0xyixHn5BeUjy1cjcVW9abPc4d2qniYvsuoUM0ToYJw==" saltValue="xn/Cs0A2JEclqj0QEq4x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3148941</v>
      </c>
      <c r="S5" s="677"/>
      <c r="T5" s="677"/>
      <c r="U5" s="677"/>
      <c r="V5" s="677"/>
      <c r="W5" s="677"/>
      <c r="X5" s="677"/>
      <c r="Y5" s="702"/>
      <c r="Z5" s="715">
        <v>18.5</v>
      </c>
      <c r="AA5" s="715"/>
      <c r="AB5" s="715"/>
      <c r="AC5" s="715"/>
      <c r="AD5" s="716">
        <v>3148941</v>
      </c>
      <c r="AE5" s="716"/>
      <c r="AF5" s="716"/>
      <c r="AG5" s="716"/>
      <c r="AH5" s="716"/>
      <c r="AI5" s="716"/>
      <c r="AJ5" s="716"/>
      <c r="AK5" s="716"/>
      <c r="AL5" s="703">
        <v>42.2</v>
      </c>
      <c r="AM5" s="685"/>
      <c r="AN5" s="685"/>
      <c r="AO5" s="704"/>
      <c r="AP5" s="679" t="s">
        <v>229</v>
      </c>
      <c r="AQ5" s="680"/>
      <c r="AR5" s="680"/>
      <c r="AS5" s="680"/>
      <c r="AT5" s="680"/>
      <c r="AU5" s="680"/>
      <c r="AV5" s="680"/>
      <c r="AW5" s="680"/>
      <c r="AX5" s="680"/>
      <c r="AY5" s="680"/>
      <c r="AZ5" s="680"/>
      <c r="BA5" s="680"/>
      <c r="BB5" s="680"/>
      <c r="BC5" s="680"/>
      <c r="BD5" s="680"/>
      <c r="BE5" s="680"/>
      <c r="BF5" s="681"/>
      <c r="BG5" s="621">
        <v>3148575</v>
      </c>
      <c r="BH5" s="622"/>
      <c r="BI5" s="622"/>
      <c r="BJ5" s="622"/>
      <c r="BK5" s="622"/>
      <c r="BL5" s="622"/>
      <c r="BM5" s="622"/>
      <c r="BN5" s="623"/>
      <c r="BO5" s="659">
        <v>100</v>
      </c>
      <c r="BP5" s="659"/>
      <c r="BQ5" s="659"/>
      <c r="BR5" s="659"/>
      <c r="BS5" s="660">
        <v>127476</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124382</v>
      </c>
      <c r="S6" s="622"/>
      <c r="T6" s="622"/>
      <c r="U6" s="622"/>
      <c r="V6" s="622"/>
      <c r="W6" s="622"/>
      <c r="X6" s="622"/>
      <c r="Y6" s="623"/>
      <c r="Z6" s="659">
        <v>0.7</v>
      </c>
      <c r="AA6" s="659"/>
      <c r="AB6" s="659"/>
      <c r="AC6" s="659"/>
      <c r="AD6" s="660">
        <v>124382</v>
      </c>
      <c r="AE6" s="660"/>
      <c r="AF6" s="660"/>
      <c r="AG6" s="660"/>
      <c r="AH6" s="660"/>
      <c r="AI6" s="660"/>
      <c r="AJ6" s="660"/>
      <c r="AK6" s="660"/>
      <c r="AL6" s="624">
        <v>1.7</v>
      </c>
      <c r="AM6" s="625"/>
      <c r="AN6" s="625"/>
      <c r="AO6" s="661"/>
      <c r="AP6" s="618" t="s">
        <v>234</v>
      </c>
      <c r="AQ6" s="619"/>
      <c r="AR6" s="619"/>
      <c r="AS6" s="619"/>
      <c r="AT6" s="619"/>
      <c r="AU6" s="619"/>
      <c r="AV6" s="619"/>
      <c r="AW6" s="619"/>
      <c r="AX6" s="619"/>
      <c r="AY6" s="619"/>
      <c r="AZ6" s="619"/>
      <c r="BA6" s="619"/>
      <c r="BB6" s="619"/>
      <c r="BC6" s="619"/>
      <c r="BD6" s="619"/>
      <c r="BE6" s="619"/>
      <c r="BF6" s="620"/>
      <c r="BG6" s="621">
        <v>3148575</v>
      </c>
      <c r="BH6" s="622"/>
      <c r="BI6" s="622"/>
      <c r="BJ6" s="622"/>
      <c r="BK6" s="622"/>
      <c r="BL6" s="622"/>
      <c r="BM6" s="622"/>
      <c r="BN6" s="623"/>
      <c r="BO6" s="659">
        <v>100</v>
      </c>
      <c r="BP6" s="659"/>
      <c r="BQ6" s="659"/>
      <c r="BR6" s="659"/>
      <c r="BS6" s="660">
        <v>127476</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147808</v>
      </c>
      <c r="CS6" s="622"/>
      <c r="CT6" s="622"/>
      <c r="CU6" s="622"/>
      <c r="CV6" s="622"/>
      <c r="CW6" s="622"/>
      <c r="CX6" s="622"/>
      <c r="CY6" s="623"/>
      <c r="CZ6" s="703">
        <v>0.9</v>
      </c>
      <c r="DA6" s="685"/>
      <c r="DB6" s="685"/>
      <c r="DC6" s="705"/>
      <c r="DD6" s="627" t="s">
        <v>236</v>
      </c>
      <c r="DE6" s="622"/>
      <c r="DF6" s="622"/>
      <c r="DG6" s="622"/>
      <c r="DH6" s="622"/>
      <c r="DI6" s="622"/>
      <c r="DJ6" s="622"/>
      <c r="DK6" s="622"/>
      <c r="DL6" s="622"/>
      <c r="DM6" s="622"/>
      <c r="DN6" s="622"/>
      <c r="DO6" s="622"/>
      <c r="DP6" s="623"/>
      <c r="DQ6" s="627">
        <v>147806</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1189</v>
      </c>
      <c r="S7" s="622"/>
      <c r="T7" s="622"/>
      <c r="U7" s="622"/>
      <c r="V7" s="622"/>
      <c r="W7" s="622"/>
      <c r="X7" s="622"/>
      <c r="Y7" s="623"/>
      <c r="Z7" s="659">
        <v>0</v>
      </c>
      <c r="AA7" s="659"/>
      <c r="AB7" s="659"/>
      <c r="AC7" s="659"/>
      <c r="AD7" s="660">
        <v>1189</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1248163</v>
      </c>
      <c r="BH7" s="622"/>
      <c r="BI7" s="622"/>
      <c r="BJ7" s="622"/>
      <c r="BK7" s="622"/>
      <c r="BL7" s="622"/>
      <c r="BM7" s="622"/>
      <c r="BN7" s="623"/>
      <c r="BO7" s="659">
        <v>39.6</v>
      </c>
      <c r="BP7" s="659"/>
      <c r="BQ7" s="659"/>
      <c r="BR7" s="659"/>
      <c r="BS7" s="660">
        <v>27767</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3087404</v>
      </c>
      <c r="CS7" s="622"/>
      <c r="CT7" s="622"/>
      <c r="CU7" s="622"/>
      <c r="CV7" s="622"/>
      <c r="CW7" s="622"/>
      <c r="CX7" s="622"/>
      <c r="CY7" s="623"/>
      <c r="CZ7" s="659">
        <v>18.8</v>
      </c>
      <c r="DA7" s="659"/>
      <c r="DB7" s="659"/>
      <c r="DC7" s="659"/>
      <c r="DD7" s="627">
        <v>1034161</v>
      </c>
      <c r="DE7" s="622"/>
      <c r="DF7" s="622"/>
      <c r="DG7" s="622"/>
      <c r="DH7" s="622"/>
      <c r="DI7" s="622"/>
      <c r="DJ7" s="622"/>
      <c r="DK7" s="622"/>
      <c r="DL7" s="622"/>
      <c r="DM7" s="622"/>
      <c r="DN7" s="622"/>
      <c r="DO7" s="622"/>
      <c r="DP7" s="623"/>
      <c r="DQ7" s="627">
        <v>1336293</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9596</v>
      </c>
      <c r="S8" s="622"/>
      <c r="T8" s="622"/>
      <c r="U8" s="622"/>
      <c r="V8" s="622"/>
      <c r="W8" s="622"/>
      <c r="X8" s="622"/>
      <c r="Y8" s="623"/>
      <c r="Z8" s="659">
        <v>0.1</v>
      </c>
      <c r="AA8" s="659"/>
      <c r="AB8" s="659"/>
      <c r="AC8" s="659"/>
      <c r="AD8" s="660">
        <v>9596</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49493</v>
      </c>
      <c r="BH8" s="622"/>
      <c r="BI8" s="622"/>
      <c r="BJ8" s="622"/>
      <c r="BK8" s="622"/>
      <c r="BL8" s="622"/>
      <c r="BM8" s="622"/>
      <c r="BN8" s="623"/>
      <c r="BO8" s="659">
        <v>1.6</v>
      </c>
      <c r="BP8" s="659"/>
      <c r="BQ8" s="659"/>
      <c r="BR8" s="659"/>
      <c r="BS8" s="660" t="s">
        <v>130</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5918035</v>
      </c>
      <c r="CS8" s="622"/>
      <c r="CT8" s="622"/>
      <c r="CU8" s="622"/>
      <c r="CV8" s="622"/>
      <c r="CW8" s="622"/>
      <c r="CX8" s="622"/>
      <c r="CY8" s="623"/>
      <c r="CZ8" s="659">
        <v>36</v>
      </c>
      <c r="DA8" s="659"/>
      <c r="DB8" s="659"/>
      <c r="DC8" s="659"/>
      <c r="DD8" s="627">
        <v>18213</v>
      </c>
      <c r="DE8" s="622"/>
      <c r="DF8" s="622"/>
      <c r="DG8" s="622"/>
      <c r="DH8" s="622"/>
      <c r="DI8" s="622"/>
      <c r="DJ8" s="622"/>
      <c r="DK8" s="622"/>
      <c r="DL8" s="622"/>
      <c r="DM8" s="622"/>
      <c r="DN8" s="622"/>
      <c r="DO8" s="622"/>
      <c r="DP8" s="623"/>
      <c r="DQ8" s="627">
        <v>2403559</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8220</v>
      </c>
      <c r="S9" s="622"/>
      <c r="T9" s="622"/>
      <c r="U9" s="622"/>
      <c r="V9" s="622"/>
      <c r="W9" s="622"/>
      <c r="X9" s="622"/>
      <c r="Y9" s="623"/>
      <c r="Z9" s="659">
        <v>0</v>
      </c>
      <c r="AA9" s="659"/>
      <c r="AB9" s="659"/>
      <c r="AC9" s="659"/>
      <c r="AD9" s="660">
        <v>8220</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1031743</v>
      </c>
      <c r="BH9" s="622"/>
      <c r="BI9" s="622"/>
      <c r="BJ9" s="622"/>
      <c r="BK9" s="622"/>
      <c r="BL9" s="622"/>
      <c r="BM9" s="622"/>
      <c r="BN9" s="623"/>
      <c r="BO9" s="659">
        <v>32.799999999999997</v>
      </c>
      <c r="BP9" s="659"/>
      <c r="BQ9" s="659"/>
      <c r="BR9" s="659"/>
      <c r="BS9" s="660" t="s">
        <v>236</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1190524</v>
      </c>
      <c r="CS9" s="622"/>
      <c r="CT9" s="622"/>
      <c r="CU9" s="622"/>
      <c r="CV9" s="622"/>
      <c r="CW9" s="622"/>
      <c r="CX9" s="622"/>
      <c r="CY9" s="623"/>
      <c r="CZ9" s="659">
        <v>7.2</v>
      </c>
      <c r="DA9" s="659"/>
      <c r="DB9" s="659"/>
      <c r="DC9" s="659"/>
      <c r="DD9" s="627">
        <v>19133</v>
      </c>
      <c r="DE9" s="622"/>
      <c r="DF9" s="622"/>
      <c r="DG9" s="622"/>
      <c r="DH9" s="622"/>
      <c r="DI9" s="622"/>
      <c r="DJ9" s="622"/>
      <c r="DK9" s="622"/>
      <c r="DL9" s="622"/>
      <c r="DM9" s="622"/>
      <c r="DN9" s="622"/>
      <c r="DO9" s="622"/>
      <c r="DP9" s="623"/>
      <c r="DQ9" s="627">
        <v>878398</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130</v>
      </c>
      <c r="AA10" s="659"/>
      <c r="AB10" s="659"/>
      <c r="AC10" s="659"/>
      <c r="AD10" s="660" t="s">
        <v>247</v>
      </c>
      <c r="AE10" s="660"/>
      <c r="AF10" s="660"/>
      <c r="AG10" s="660"/>
      <c r="AH10" s="660"/>
      <c r="AI10" s="660"/>
      <c r="AJ10" s="660"/>
      <c r="AK10" s="660"/>
      <c r="AL10" s="624" t="s">
        <v>247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69859</v>
      </c>
      <c r="BH10" s="622"/>
      <c r="BI10" s="622"/>
      <c r="BJ10" s="622"/>
      <c r="BK10" s="622"/>
      <c r="BL10" s="622"/>
      <c r="BM10" s="622"/>
      <c r="BN10" s="623"/>
      <c r="BO10" s="659">
        <v>2.2000000000000002</v>
      </c>
      <c r="BP10" s="659"/>
      <c r="BQ10" s="659"/>
      <c r="BR10" s="659"/>
      <c r="BS10" s="660" t="s">
        <v>130</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62775</v>
      </c>
      <c r="CS10" s="622"/>
      <c r="CT10" s="622"/>
      <c r="CU10" s="622"/>
      <c r="CV10" s="622"/>
      <c r="CW10" s="622"/>
      <c r="CX10" s="622"/>
      <c r="CY10" s="623"/>
      <c r="CZ10" s="659">
        <v>0.4</v>
      </c>
      <c r="DA10" s="659"/>
      <c r="DB10" s="659"/>
      <c r="DC10" s="659"/>
      <c r="DD10" s="627">
        <v>462</v>
      </c>
      <c r="DE10" s="622"/>
      <c r="DF10" s="622"/>
      <c r="DG10" s="622"/>
      <c r="DH10" s="622"/>
      <c r="DI10" s="622"/>
      <c r="DJ10" s="622"/>
      <c r="DK10" s="622"/>
      <c r="DL10" s="622"/>
      <c r="DM10" s="622"/>
      <c r="DN10" s="622"/>
      <c r="DO10" s="622"/>
      <c r="DP10" s="623"/>
      <c r="DQ10" s="627">
        <v>17775</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685226</v>
      </c>
      <c r="S11" s="622"/>
      <c r="T11" s="622"/>
      <c r="U11" s="622"/>
      <c r="V11" s="622"/>
      <c r="W11" s="622"/>
      <c r="X11" s="622"/>
      <c r="Y11" s="623"/>
      <c r="Z11" s="624">
        <v>4</v>
      </c>
      <c r="AA11" s="625"/>
      <c r="AB11" s="625"/>
      <c r="AC11" s="626"/>
      <c r="AD11" s="627">
        <v>685226</v>
      </c>
      <c r="AE11" s="622"/>
      <c r="AF11" s="622"/>
      <c r="AG11" s="622"/>
      <c r="AH11" s="622"/>
      <c r="AI11" s="622"/>
      <c r="AJ11" s="622"/>
      <c r="AK11" s="623"/>
      <c r="AL11" s="624">
        <v>9.1999999999999993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97068</v>
      </c>
      <c r="BH11" s="622"/>
      <c r="BI11" s="622"/>
      <c r="BJ11" s="622"/>
      <c r="BK11" s="622"/>
      <c r="BL11" s="622"/>
      <c r="BM11" s="622"/>
      <c r="BN11" s="623"/>
      <c r="BO11" s="659">
        <v>3.1</v>
      </c>
      <c r="BP11" s="659"/>
      <c r="BQ11" s="659"/>
      <c r="BR11" s="659"/>
      <c r="BS11" s="660">
        <v>27767</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845850</v>
      </c>
      <c r="CS11" s="622"/>
      <c r="CT11" s="622"/>
      <c r="CU11" s="622"/>
      <c r="CV11" s="622"/>
      <c r="CW11" s="622"/>
      <c r="CX11" s="622"/>
      <c r="CY11" s="623"/>
      <c r="CZ11" s="659">
        <v>5.0999999999999996</v>
      </c>
      <c r="DA11" s="659"/>
      <c r="DB11" s="659"/>
      <c r="DC11" s="659"/>
      <c r="DD11" s="627">
        <v>279657</v>
      </c>
      <c r="DE11" s="622"/>
      <c r="DF11" s="622"/>
      <c r="DG11" s="622"/>
      <c r="DH11" s="622"/>
      <c r="DI11" s="622"/>
      <c r="DJ11" s="622"/>
      <c r="DK11" s="622"/>
      <c r="DL11" s="622"/>
      <c r="DM11" s="622"/>
      <c r="DN11" s="622"/>
      <c r="DO11" s="622"/>
      <c r="DP11" s="623"/>
      <c r="DQ11" s="627">
        <v>388647</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1506917</v>
      </c>
      <c r="BH12" s="622"/>
      <c r="BI12" s="622"/>
      <c r="BJ12" s="622"/>
      <c r="BK12" s="622"/>
      <c r="BL12" s="622"/>
      <c r="BM12" s="622"/>
      <c r="BN12" s="623"/>
      <c r="BO12" s="659">
        <v>47.9</v>
      </c>
      <c r="BP12" s="659"/>
      <c r="BQ12" s="659"/>
      <c r="BR12" s="659"/>
      <c r="BS12" s="660">
        <v>99709</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800525</v>
      </c>
      <c r="CS12" s="622"/>
      <c r="CT12" s="622"/>
      <c r="CU12" s="622"/>
      <c r="CV12" s="622"/>
      <c r="CW12" s="622"/>
      <c r="CX12" s="622"/>
      <c r="CY12" s="623"/>
      <c r="CZ12" s="659">
        <v>4.9000000000000004</v>
      </c>
      <c r="DA12" s="659"/>
      <c r="DB12" s="659"/>
      <c r="DC12" s="659"/>
      <c r="DD12" s="627">
        <v>143337</v>
      </c>
      <c r="DE12" s="622"/>
      <c r="DF12" s="622"/>
      <c r="DG12" s="622"/>
      <c r="DH12" s="622"/>
      <c r="DI12" s="622"/>
      <c r="DJ12" s="622"/>
      <c r="DK12" s="622"/>
      <c r="DL12" s="622"/>
      <c r="DM12" s="622"/>
      <c r="DN12" s="622"/>
      <c r="DO12" s="622"/>
      <c r="DP12" s="623"/>
      <c r="DQ12" s="627">
        <v>476774</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236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1499290</v>
      </c>
      <c r="BH13" s="622"/>
      <c r="BI13" s="622"/>
      <c r="BJ13" s="622"/>
      <c r="BK13" s="622"/>
      <c r="BL13" s="622"/>
      <c r="BM13" s="622"/>
      <c r="BN13" s="623"/>
      <c r="BO13" s="659">
        <v>47.6</v>
      </c>
      <c r="BP13" s="659"/>
      <c r="BQ13" s="659"/>
      <c r="BR13" s="659"/>
      <c r="BS13" s="660">
        <v>99709</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1281638</v>
      </c>
      <c r="CS13" s="622"/>
      <c r="CT13" s="622"/>
      <c r="CU13" s="622"/>
      <c r="CV13" s="622"/>
      <c r="CW13" s="622"/>
      <c r="CX13" s="622"/>
      <c r="CY13" s="623"/>
      <c r="CZ13" s="659">
        <v>7.8</v>
      </c>
      <c r="DA13" s="659"/>
      <c r="DB13" s="659"/>
      <c r="DC13" s="659"/>
      <c r="DD13" s="627">
        <v>486009</v>
      </c>
      <c r="DE13" s="622"/>
      <c r="DF13" s="622"/>
      <c r="DG13" s="622"/>
      <c r="DH13" s="622"/>
      <c r="DI13" s="622"/>
      <c r="DJ13" s="622"/>
      <c r="DK13" s="622"/>
      <c r="DL13" s="622"/>
      <c r="DM13" s="622"/>
      <c r="DN13" s="622"/>
      <c r="DO13" s="622"/>
      <c r="DP13" s="623"/>
      <c r="DQ13" s="627">
        <v>818637</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224</v>
      </c>
      <c r="S14" s="622"/>
      <c r="T14" s="622"/>
      <c r="U14" s="622"/>
      <c r="V14" s="622"/>
      <c r="W14" s="622"/>
      <c r="X14" s="622"/>
      <c r="Y14" s="623"/>
      <c r="Z14" s="659">
        <v>0</v>
      </c>
      <c r="AA14" s="659"/>
      <c r="AB14" s="659"/>
      <c r="AC14" s="659"/>
      <c r="AD14" s="660">
        <v>224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126940</v>
      </c>
      <c r="BH14" s="622"/>
      <c r="BI14" s="622"/>
      <c r="BJ14" s="622"/>
      <c r="BK14" s="622"/>
      <c r="BL14" s="622"/>
      <c r="BM14" s="622"/>
      <c r="BN14" s="623"/>
      <c r="BO14" s="659">
        <v>4</v>
      </c>
      <c r="BP14" s="659"/>
      <c r="BQ14" s="659"/>
      <c r="BR14" s="659"/>
      <c r="BS14" s="660" t="s">
        <v>130</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479679</v>
      </c>
      <c r="CS14" s="622"/>
      <c r="CT14" s="622"/>
      <c r="CU14" s="622"/>
      <c r="CV14" s="622"/>
      <c r="CW14" s="622"/>
      <c r="CX14" s="622"/>
      <c r="CY14" s="623"/>
      <c r="CZ14" s="659">
        <v>2.9</v>
      </c>
      <c r="DA14" s="659"/>
      <c r="DB14" s="659"/>
      <c r="DC14" s="659"/>
      <c r="DD14" s="627">
        <v>28889</v>
      </c>
      <c r="DE14" s="622"/>
      <c r="DF14" s="622"/>
      <c r="DG14" s="622"/>
      <c r="DH14" s="622"/>
      <c r="DI14" s="622"/>
      <c r="DJ14" s="622"/>
      <c r="DK14" s="622"/>
      <c r="DL14" s="622"/>
      <c r="DM14" s="622"/>
      <c r="DN14" s="622"/>
      <c r="DO14" s="622"/>
      <c r="DP14" s="623"/>
      <c r="DQ14" s="627">
        <v>426385</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236</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266555</v>
      </c>
      <c r="BH15" s="622"/>
      <c r="BI15" s="622"/>
      <c r="BJ15" s="622"/>
      <c r="BK15" s="622"/>
      <c r="BL15" s="622"/>
      <c r="BM15" s="622"/>
      <c r="BN15" s="623"/>
      <c r="BO15" s="659">
        <v>8.5</v>
      </c>
      <c r="BP15" s="659"/>
      <c r="BQ15" s="659"/>
      <c r="BR15" s="659"/>
      <c r="BS15" s="660" t="s">
        <v>236</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1358639</v>
      </c>
      <c r="CS15" s="622"/>
      <c r="CT15" s="622"/>
      <c r="CU15" s="622"/>
      <c r="CV15" s="622"/>
      <c r="CW15" s="622"/>
      <c r="CX15" s="622"/>
      <c r="CY15" s="623"/>
      <c r="CZ15" s="659">
        <v>8.3000000000000007</v>
      </c>
      <c r="DA15" s="659"/>
      <c r="DB15" s="659"/>
      <c r="DC15" s="659"/>
      <c r="DD15" s="627">
        <v>386565</v>
      </c>
      <c r="DE15" s="622"/>
      <c r="DF15" s="622"/>
      <c r="DG15" s="622"/>
      <c r="DH15" s="622"/>
      <c r="DI15" s="622"/>
      <c r="DJ15" s="622"/>
      <c r="DK15" s="622"/>
      <c r="DL15" s="622"/>
      <c r="DM15" s="622"/>
      <c r="DN15" s="622"/>
      <c r="DO15" s="622"/>
      <c r="DP15" s="623"/>
      <c r="DQ15" s="627">
        <v>887956</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8619</v>
      </c>
      <c r="S16" s="622"/>
      <c r="T16" s="622"/>
      <c r="U16" s="622"/>
      <c r="V16" s="622"/>
      <c r="W16" s="622"/>
      <c r="X16" s="622"/>
      <c r="Y16" s="623"/>
      <c r="Z16" s="659">
        <v>0.1</v>
      </c>
      <c r="AA16" s="659"/>
      <c r="AB16" s="659"/>
      <c r="AC16" s="659"/>
      <c r="AD16" s="660">
        <v>8619</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130</v>
      </c>
      <c r="BP16" s="659"/>
      <c r="BQ16" s="659"/>
      <c r="BR16" s="659"/>
      <c r="BS16" s="660" t="s">
        <v>247</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246616</v>
      </c>
      <c r="CS16" s="622"/>
      <c r="CT16" s="622"/>
      <c r="CU16" s="622"/>
      <c r="CV16" s="622"/>
      <c r="CW16" s="622"/>
      <c r="CX16" s="622"/>
      <c r="CY16" s="623"/>
      <c r="CZ16" s="659">
        <v>1.5</v>
      </c>
      <c r="DA16" s="659"/>
      <c r="DB16" s="659"/>
      <c r="DC16" s="659"/>
      <c r="DD16" s="627" t="s">
        <v>236</v>
      </c>
      <c r="DE16" s="622"/>
      <c r="DF16" s="622"/>
      <c r="DG16" s="622"/>
      <c r="DH16" s="622"/>
      <c r="DI16" s="622"/>
      <c r="DJ16" s="622"/>
      <c r="DK16" s="622"/>
      <c r="DL16" s="622"/>
      <c r="DM16" s="622"/>
      <c r="DN16" s="622"/>
      <c r="DO16" s="622"/>
      <c r="DP16" s="623"/>
      <c r="DQ16" s="627">
        <v>3649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45810</v>
      </c>
      <c r="S17" s="622"/>
      <c r="T17" s="622"/>
      <c r="U17" s="622"/>
      <c r="V17" s="622"/>
      <c r="W17" s="622"/>
      <c r="X17" s="622"/>
      <c r="Y17" s="623"/>
      <c r="Z17" s="659">
        <v>0.3</v>
      </c>
      <c r="AA17" s="659"/>
      <c r="AB17" s="659"/>
      <c r="AC17" s="659"/>
      <c r="AD17" s="660">
        <v>45810</v>
      </c>
      <c r="AE17" s="660"/>
      <c r="AF17" s="660"/>
      <c r="AG17" s="660"/>
      <c r="AH17" s="660"/>
      <c r="AI17" s="660"/>
      <c r="AJ17" s="660"/>
      <c r="AK17" s="660"/>
      <c r="AL17" s="624">
        <v>0.6</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1005152</v>
      </c>
      <c r="CS17" s="622"/>
      <c r="CT17" s="622"/>
      <c r="CU17" s="622"/>
      <c r="CV17" s="622"/>
      <c r="CW17" s="622"/>
      <c r="CX17" s="622"/>
      <c r="CY17" s="623"/>
      <c r="CZ17" s="659">
        <v>6.1</v>
      </c>
      <c r="DA17" s="659"/>
      <c r="DB17" s="659"/>
      <c r="DC17" s="659"/>
      <c r="DD17" s="627" t="s">
        <v>130</v>
      </c>
      <c r="DE17" s="622"/>
      <c r="DF17" s="622"/>
      <c r="DG17" s="622"/>
      <c r="DH17" s="622"/>
      <c r="DI17" s="622"/>
      <c r="DJ17" s="622"/>
      <c r="DK17" s="622"/>
      <c r="DL17" s="622"/>
      <c r="DM17" s="622"/>
      <c r="DN17" s="622"/>
      <c r="DO17" s="622"/>
      <c r="DP17" s="623"/>
      <c r="DQ17" s="627">
        <v>1005152</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24814</v>
      </c>
      <c r="S18" s="622"/>
      <c r="T18" s="622"/>
      <c r="U18" s="622"/>
      <c r="V18" s="622"/>
      <c r="W18" s="622"/>
      <c r="X18" s="622"/>
      <c r="Y18" s="623"/>
      <c r="Z18" s="659">
        <v>0.1</v>
      </c>
      <c r="AA18" s="659"/>
      <c r="AB18" s="659"/>
      <c r="AC18" s="659"/>
      <c r="AD18" s="660">
        <v>24814</v>
      </c>
      <c r="AE18" s="660"/>
      <c r="AF18" s="660"/>
      <c r="AG18" s="660"/>
      <c r="AH18" s="660"/>
      <c r="AI18" s="660"/>
      <c r="AJ18" s="660"/>
      <c r="AK18" s="660"/>
      <c r="AL18" s="624">
        <v>0.3</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247</v>
      </c>
      <c r="BP18" s="659"/>
      <c r="BQ18" s="659"/>
      <c r="BR18" s="659"/>
      <c r="BS18" s="660" t="s">
        <v>130</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24414</v>
      </c>
      <c r="S19" s="622"/>
      <c r="T19" s="622"/>
      <c r="U19" s="622"/>
      <c r="V19" s="622"/>
      <c r="W19" s="622"/>
      <c r="X19" s="622"/>
      <c r="Y19" s="623"/>
      <c r="Z19" s="659">
        <v>0.1</v>
      </c>
      <c r="AA19" s="659"/>
      <c r="AB19" s="659"/>
      <c r="AC19" s="659"/>
      <c r="AD19" s="660">
        <v>24414</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366</v>
      </c>
      <c r="BH19" s="622"/>
      <c r="BI19" s="622"/>
      <c r="BJ19" s="622"/>
      <c r="BK19" s="622"/>
      <c r="BL19" s="622"/>
      <c r="BM19" s="622"/>
      <c r="BN19" s="623"/>
      <c r="BO19" s="659">
        <v>0</v>
      </c>
      <c r="BP19" s="659"/>
      <c r="BQ19" s="659"/>
      <c r="BR19" s="659"/>
      <c r="BS19" s="660" t="s">
        <v>236</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400</v>
      </c>
      <c r="S20" s="622"/>
      <c r="T20" s="622"/>
      <c r="U20" s="622"/>
      <c r="V20" s="622"/>
      <c r="W20" s="622"/>
      <c r="X20" s="622"/>
      <c r="Y20" s="623"/>
      <c r="Z20" s="659">
        <v>0</v>
      </c>
      <c r="AA20" s="659"/>
      <c r="AB20" s="659"/>
      <c r="AC20" s="659"/>
      <c r="AD20" s="660">
        <v>400</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366</v>
      </c>
      <c r="BH20" s="622"/>
      <c r="BI20" s="622"/>
      <c r="BJ20" s="622"/>
      <c r="BK20" s="622"/>
      <c r="BL20" s="622"/>
      <c r="BM20" s="622"/>
      <c r="BN20" s="623"/>
      <c r="BO20" s="659">
        <v>0</v>
      </c>
      <c r="BP20" s="659"/>
      <c r="BQ20" s="659"/>
      <c r="BR20" s="659"/>
      <c r="BS20" s="660" t="s">
        <v>236</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16424645</v>
      </c>
      <c r="CS20" s="622"/>
      <c r="CT20" s="622"/>
      <c r="CU20" s="622"/>
      <c r="CV20" s="622"/>
      <c r="CW20" s="622"/>
      <c r="CX20" s="622"/>
      <c r="CY20" s="623"/>
      <c r="CZ20" s="659">
        <v>100</v>
      </c>
      <c r="DA20" s="659"/>
      <c r="DB20" s="659"/>
      <c r="DC20" s="659"/>
      <c r="DD20" s="627">
        <v>2396426</v>
      </c>
      <c r="DE20" s="622"/>
      <c r="DF20" s="622"/>
      <c r="DG20" s="622"/>
      <c r="DH20" s="622"/>
      <c r="DI20" s="622"/>
      <c r="DJ20" s="622"/>
      <c r="DK20" s="622"/>
      <c r="DL20" s="622"/>
      <c r="DM20" s="622"/>
      <c r="DN20" s="622"/>
      <c r="DO20" s="622"/>
      <c r="DP20" s="623"/>
      <c r="DQ20" s="627">
        <v>8791031</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4052650</v>
      </c>
      <c r="S21" s="622"/>
      <c r="T21" s="622"/>
      <c r="U21" s="622"/>
      <c r="V21" s="622"/>
      <c r="W21" s="622"/>
      <c r="X21" s="622"/>
      <c r="Y21" s="623"/>
      <c r="Z21" s="659">
        <v>23.7</v>
      </c>
      <c r="AA21" s="659"/>
      <c r="AB21" s="659"/>
      <c r="AC21" s="659"/>
      <c r="AD21" s="660">
        <v>3383629</v>
      </c>
      <c r="AE21" s="660"/>
      <c r="AF21" s="660"/>
      <c r="AG21" s="660"/>
      <c r="AH21" s="660"/>
      <c r="AI21" s="660"/>
      <c r="AJ21" s="660"/>
      <c r="AK21" s="660"/>
      <c r="AL21" s="624">
        <v>45.3</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366</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3383629</v>
      </c>
      <c r="S22" s="622"/>
      <c r="T22" s="622"/>
      <c r="U22" s="622"/>
      <c r="V22" s="622"/>
      <c r="W22" s="622"/>
      <c r="X22" s="622"/>
      <c r="Y22" s="623"/>
      <c r="Z22" s="659">
        <v>19.8</v>
      </c>
      <c r="AA22" s="659"/>
      <c r="AB22" s="659"/>
      <c r="AC22" s="659"/>
      <c r="AD22" s="660">
        <v>3383629</v>
      </c>
      <c r="AE22" s="660"/>
      <c r="AF22" s="660"/>
      <c r="AG22" s="660"/>
      <c r="AH22" s="660"/>
      <c r="AI22" s="660"/>
      <c r="AJ22" s="660"/>
      <c r="AK22" s="660"/>
      <c r="AL22" s="624">
        <v>45.3</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669021</v>
      </c>
      <c r="S23" s="622"/>
      <c r="T23" s="622"/>
      <c r="U23" s="622"/>
      <c r="V23" s="622"/>
      <c r="W23" s="622"/>
      <c r="X23" s="622"/>
      <c r="Y23" s="623"/>
      <c r="Z23" s="659">
        <v>3.9</v>
      </c>
      <c r="AA23" s="659"/>
      <c r="AB23" s="659"/>
      <c r="AC23" s="659"/>
      <c r="AD23" s="660" t="s">
        <v>130</v>
      </c>
      <c r="AE23" s="660"/>
      <c r="AF23" s="660"/>
      <c r="AG23" s="660"/>
      <c r="AH23" s="660"/>
      <c r="AI23" s="660"/>
      <c r="AJ23" s="660"/>
      <c r="AK23" s="660"/>
      <c r="AL23" s="624" t="s">
        <v>247</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59" t="s">
        <v>236</v>
      </c>
      <c r="AA24" s="659"/>
      <c r="AB24" s="659"/>
      <c r="AC24" s="659"/>
      <c r="AD24" s="660" t="s">
        <v>130</v>
      </c>
      <c r="AE24" s="660"/>
      <c r="AF24" s="660"/>
      <c r="AG24" s="660"/>
      <c r="AH24" s="660"/>
      <c r="AI24" s="660"/>
      <c r="AJ24" s="660"/>
      <c r="AK24" s="660"/>
      <c r="AL24" s="624" t="s">
        <v>236</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236</v>
      </c>
      <c r="BP24" s="659"/>
      <c r="BQ24" s="659"/>
      <c r="BR24" s="659"/>
      <c r="BS24" s="660" t="s">
        <v>130</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7239370</v>
      </c>
      <c r="CS24" s="677"/>
      <c r="CT24" s="677"/>
      <c r="CU24" s="677"/>
      <c r="CV24" s="677"/>
      <c r="CW24" s="677"/>
      <c r="CX24" s="677"/>
      <c r="CY24" s="702"/>
      <c r="CZ24" s="703">
        <v>44.1</v>
      </c>
      <c r="DA24" s="685"/>
      <c r="DB24" s="685"/>
      <c r="DC24" s="705"/>
      <c r="DD24" s="701">
        <v>3919932</v>
      </c>
      <c r="DE24" s="677"/>
      <c r="DF24" s="677"/>
      <c r="DG24" s="677"/>
      <c r="DH24" s="677"/>
      <c r="DI24" s="677"/>
      <c r="DJ24" s="677"/>
      <c r="DK24" s="702"/>
      <c r="DL24" s="701">
        <v>3685263</v>
      </c>
      <c r="DM24" s="677"/>
      <c r="DN24" s="677"/>
      <c r="DO24" s="677"/>
      <c r="DP24" s="677"/>
      <c r="DQ24" s="677"/>
      <c r="DR24" s="677"/>
      <c r="DS24" s="677"/>
      <c r="DT24" s="677"/>
      <c r="DU24" s="677"/>
      <c r="DV24" s="702"/>
      <c r="DW24" s="703">
        <v>48.7</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8109671</v>
      </c>
      <c r="S25" s="622"/>
      <c r="T25" s="622"/>
      <c r="U25" s="622"/>
      <c r="V25" s="622"/>
      <c r="W25" s="622"/>
      <c r="X25" s="622"/>
      <c r="Y25" s="623"/>
      <c r="Z25" s="659">
        <v>47.5</v>
      </c>
      <c r="AA25" s="659"/>
      <c r="AB25" s="659"/>
      <c r="AC25" s="659"/>
      <c r="AD25" s="660">
        <v>7440650</v>
      </c>
      <c r="AE25" s="660"/>
      <c r="AF25" s="660"/>
      <c r="AG25" s="660"/>
      <c r="AH25" s="660"/>
      <c r="AI25" s="660"/>
      <c r="AJ25" s="660"/>
      <c r="AK25" s="660"/>
      <c r="AL25" s="624">
        <v>99.7</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2353081</v>
      </c>
      <c r="CS25" s="634"/>
      <c r="CT25" s="634"/>
      <c r="CU25" s="634"/>
      <c r="CV25" s="634"/>
      <c r="CW25" s="634"/>
      <c r="CX25" s="634"/>
      <c r="CY25" s="635"/>
      <c r="CZ25" s="624">
        <v>14.3</v>
      </c>
      <c r="DA25" s="636"/>
      <c r="DB25" s="636"/>
      <c r="DC25" s="637"/>
      <c r="DD25" s="627">
        <v>1994680</v>
      </c>
      <c r="DE25" s="634"/>
      <c r="DF25" s="634"/>
      <c r="DG25" s="634"/>
      <c r="DH25" s="634"/>
      <c r="DI25" s="634"/>
      <c r="DJ25" s="634"/>
      <c r="DK25" s="635"/>
      <c r="DL25" s="627">
        <v>1760164</v>
      </c>
      <c r="DM25" s="634"/>
      <c r="DN25" s="634"/>
      <c r="DO25" s="634"/>
      <c r="DP25" s="634"/>
      <c r="DQ25" s="634"/>
      <c r="DR25" s="634"/>
      <c r="DS25" s="634"/>
      <c r="DT25" s="634"/>
      <c r="DU25" s="634"/>
      <c r="DV25" s="635"/>
      <c r="DW25" s="624">
        <v>23.2</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4627</v>
      </c>
      <c r="S26" s="622"/>
      <c r="T26" s="622"/>
      <c r="U26" s="622"/>
      <c r="V26" s="622"/>
      <c r="W26" s="622"/>
      <c r="X26" s="622"/>
      <c r="Y26" s="623"/>
      <c r="Z26" s="659">
        <v>0</v>
      </c>
      <c r="AA26" s="659"/>
      <c r="AB26" s="659"/>
      <c r="AC26" s="659"/>
      <c r="AD26" s="660">
        <v>4627</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1194412</v>
      </c>
      <c r="CS26" s="622"/>
      <c r="CT26" s="622"/>
      <c r="CU26" s="622"/>
      <c r="CV26" s="622"/>
      <c r="CW26" s="622"/>
      <c r="CX26" s="622"/>
      <c r="CY26" s="623"/>
      <c r="CZ26" s="624">
        <v>7.3</v>
      </c>
      <c r="DA26" s="636"/>
      <c r="DB26" s="636"/>
      <c r="DC26" s="637"/>
      <c r="DD26" s="627">
        <v>1057252</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219181</v>
      </c>
      <c r="S27" s="622"/>
      <c r="T27" s="622"/>
      <c r="U27" s="622"/>
      <c r="V27" s="622"/>
      <c r="W27" s="622"/>
      <c r="X27" s="622"/>
      <c r="Y27" s="623"/>
      <c r="Z27" s="659">
        <v>1.3</v>
      </c>
      <c r="AA27" s="659"/>
      <c r="AB27" s="659"/>
      <c r="AC27" s="659"/>
      <c r="AD27" s="660" t="s">
        <v>236</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3148941</v>
      </c>
      <c r="BH27" s="622"/>
      <c r="BI27" s="622"/>
      <c r="BJ27" s="622"/>
      <c r="BK27" s="622"/>
      <c r="BL27" s="622"/>
      <c r="BM27" s="622"/>
      <c r="BN27" s="623"/>
      <c r="BO27" s="659">
        <v>100</v>
      </c>
      <c r="BP27" s="659"/>
      <c r="BQ27" s="659"/>
      <c r="BR27" s="659"/>
      <c r="BS27" s="660">
        <v>127476</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3881137</v>
      </c>
      <c r="CS27" s="634"/>
      <c r="CT27" s="634"/>
      <c r="CU27" s="634"/>
      <c r="CV27" s="634"/>
      <c r="CW27" s="634"/>
      <c r="CX27" s="634"/>
      <c r="CY27" s="635"/>
      <c r="CZ27" s="624">
        <v>23.6</v>
      </c>
      <c r="DA27" s="636"/>
      <c r="DB27" s="636"/>
      <c r="DC27" s="637"/>
      <c r="DD27" s="627">
        <v>920100</v>
      </c>
      <c r="DE27" s="634"/>
      <c r="DF27" s="634"/>
      <c r="DG27" s="634"/>
      <c r="DH27" s="634"/>
      <c r="DI27" s="634"/>
      <c r="DJ27" s="634"/>
      <c r="DK27" s="635"/>
      <c r="DL27" s="627">
        <v>919947</v>
      </c>
      <c r="DM27" s="634"/>
      <c r="DN27" s="634"/>
      <c r="DO27" s="634"/>
      <c r="DP27" s="634"/>
      <c r="DQ27" s="634"/>
      <c r="DR27" s="634"/>
      <c r="DS27" s="634"/>
      <c r="DT27" s="634"/>
      <c r="DU27" s="634"/>
      <c r="DV27" s="635"/>
      <c r="DW27" s="624">
        <v>12.1</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147892</v>
      </c>
      <c r="S28" s="622"/>
      <c r="T28" s="622"/>
      <c r="U28" s="622"/>
      <c r="V28" s="622"/>
      <c r="W28" s="622"/>
      <c r="X28" s="622"/>
      <c r="Y28" s="623"/>
      <c r="Z28" s="659">
        <v>0.9</v>
      </c>
      <c r="AA28" s="659"/>
      <c r="AB28" s="659"/>
      <c r="AC28" s="659"/>
      <c r="AD28" s="660">
        <v>19961</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1005152</v>
      </c>
      <c r="CS28" s="622"/>
      <c r="CT28" s="622"/>
      <c r="CU28" s="622"/>
      <c r="CV28" s="622"/>
      <c r="CW28" s="622"/>
      <c r="CX28" s="622"/>
      <c r="CY28" s="623"/>
      <c r="CZ28" s="624">
        <v>6.1</v>
      </c>
      <c r="DA28" s="636"/>
      <c r="DB28" s="636"/>
      <c r="DC28" s="637"/>
      <c r="DD28" s="627">
        <v>1005152</v>
      </c>
      <c r="DE28" s="622"/>
      <c r="DF28" s="622"/>
      <c r="DG28" s="622"/>
      <c r="DH28" s="622"/>
      <c r="DI28" s="622"/>
      <c r="DJ28" s="622"/>
      <c r="DK28" s="623"/>
      <c r="DL28" s="627">
        <v>1005152</v>
      </c>
      <c r="DM28" s="622"/>
      <c r="DN28" s="622"/>
      <c r="DO28" s="622"/>
      <c r="DP28" s="622"/>
      <c r="DQ28" s="622"/>
      <c r="DR28" s="622"/>
      <c r="DS28" s="622"/>
      <c r="DT28" s="622"/>
      <c r="DU28" s="622"/>
      <c r="DV28" s="623"/>
      <c r="DW28" s="624">
        <v>13.3</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64836</v>
      </c>
      <c r="S29" s="622"/>
      <c r="T29" s="622"/>
      <c r="U29" s="622"/>
      <c r="V29" s="622"/>
      <c r="W29" s="622"/>
      <c r="X29" s="622"/>
      <c r="Y29" s="623"/>
      <c r="Z29" s="659">
        <v>0.4</v>
      </c>
      <c r="AA29" s="659"/>
      <c r="AB29" s="659"/>
      <c r="AC29" s="659"/>
      <c r="AD29" s="660">
        <v>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72</v>
      </c>
      <c r="CG29" s="619"/>
      <c r="CH29" s="619"/>
      <c r="CI29" s="619"/>
      <c r="CJ29" s="619"/>
      <c r="CK29" s="619"/>
      <c r="CL29" s="619"/>
      <c r="CM29" s="619"/>
      <c r="CN29" s="619"/>
      <c r="CO29" s="619"/>
      <c r="CP29" s="619"/>
      <c r="CQ29" s="620"/>
      <c r="CR29" s="621">
        <v>1005129</v>
      </c>
      <c r="CS29" s="634"/>
      <c r="CT29" s="634"/>
      <c r="CU29" s="634"/>
      <c r="CV29" s="634"/>
      <c r="CW29" s="634"/>
      <c r="CX29" s="634"/>
      <c r="CY29" s="635"/>
      <c r="CZ29" s="624">
        <v>6.1</v>
      </c>
      <c r="DA29" s="636"/>
      <c r="DB29" s="636"/>
      <c r="DC29" s="637"/>
      <c r="DD29" s="627">
        <v>1005129</v>
      </c>
      <c r="DE29" s="634"/>
      <c r="DF29" s="634"/>
      <c r="DG29" s="634"/>
      <c r="DH29" s="634"/>
      <c r="DI29" s="634"/>
      <c r="DJ29" s="634"/>
      <c r="DK29" s="635"/>
      <c r="DL29" s="627">
        <v>1005129</v>
      </c>
      <c r="DM29" s="634"/>
      <c r="DN29" s="634"/>
      <c r="DO29" s="634"/>
      <c r="DP29" s="634"/>
      <c r="DQ29" s="634"/>
      <c r="DR29" s="634"/>
      <c r="DS29" s="634"/>
      <c r="DT29" s="634"/>
      <c r="DU29" s="634"/>
      <c r="DV29" s="635"/>
      <c r="DW29" s="624">
        <v>13.3</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3186230</v>
      </c>
      <c r="S30" s="622"/>
      <c r="T30" s="622"/>
      <c r="U30" s="622"/>
      <c r="V30" s="622"/>
      <c r="W30" s="622"/>
      <c r="X30" s="622"/>
      <c r="Y30" s="623"/>
      <c r="Z30" s="659">
        <v>18.7</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956874</v>
      </c>
      <c r="CS30" s="622"/>
      <c r="CT30" s="622"/>
      <c r="CU30" s="622"/>
      <c r="CV30" s="622"/>
      <c r="CW30" s="622"/>
      <c r="CX30" s="622"/>
      <c r="CY30" s="623"/>
      <c r="CZ30" s="624">
        <v>5.8</v>
      </c>
      <c r="DA30" s="636"/>
      <c r="DB30" s="636"/>
      <c r="DC30" s="637"/>
      <c r="DD30" s="627">
        <v>956874</v>
      </c>
      <c r="DE30" s="622"/>
      <c r="DF30" s="622"/>
      <c r="DG30" s="622"/>
      <c r="DH30" s="622"/>
      <c r="DI30" s="622"/>
      <c r="DJ30" s="622"/>
      <c r="DK30" s="623"/>
      <c r="DL30" s="627">
        <v>956874</v>
      </c>
      <c r="DM30" s="622"/>
      <c r="DN30" s="622"/>
      <c r="DO30" s="622"/>
      <c r="DP30" s="622"/>
      <c r="DQ30" s="622"/>
      <c r="DR30" s="622"/>
      <c r="DS30" s="622"/>
      <c r="DT30" s="622"/>
      <c r="DU30" s="622"/>
      <c r="DV30" s="623"/>
      <c r="DW30" s="624">
        <v>12.6</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236</v>
      </c>
      <c r="S31" s="622"/>
      <c r="T31" s="622"/>
      <c r="U31" s="622"/>
      <c r="V31" s="622"/>
      <c r="W31" s="622"/>
      <c r="X31" s="622"/>
      <c r="Y31" s="623"/>
      <c r="Z31" s="659" t="s">
        <v>236</v>
      </c>
      <c r="AA31" s="659"/>
      <c r="AB31" s="659"/>
      <c r="AC31" s="659"/>
      <c r="AD31" s="660" t="s">
        <v>130</v>
      </c>
      <c r="AE31" s="660"/>
      <c r="AF31" s="660"/>
      <c r="AG31" s="660"/>
      <c r="AH31" s="660"/>
      <c r="AI31" s="660"/>
      <c r="AJ31" s="660"/>
      <c r="AK31" s="660"/>
      <c r="AL31" s="624" t="s">
        <v>130</v>
      </c>
      <c r="AM31" s="625"/>
      <c r="AN31" s="625"/>
      <c r="AO31" s="661"/>
      <c r="AP31" s="687" t="s">
        <v>313</v>
      </c>
      <c r="AQ31" s="688"/>
      <c r="AR31" s="688"/>
      <c r="AS31" s="688"/>
      <c r="AT31" s="689" t="s">
        <v>314</v>
      </c>
      <c r="AU31" s="218"/>
      <c r="AV31" s="218"/>
      <c r="AW31" s="218"/>
      <c r="AX31" s="679" t="s">
        <v>188</v>
      </c>
      <c r="AY31" s="680"/>
      <c r="AZ31" s="680"/>
      <c r="BA31" s="680"/>
      <c r="BB31" s="680"/>
      <c r="BC31" s="680"/>
      <c r="BD31" s="680"/>
      <c r="BE31" s="680"/>
      <c r="BF31" s="681"/>
      <c r="BG31" s="683">
        <v>99.2</v>
      </c>
      <c r="BH31" s="684"/>
      <c r="BI31" s="684"/>
      <c r="BJ31" s="684"/>
      <c r="BK31" s="684"/>
      <c r="BL31" s="684"/>
      <c r="BM31" s="685">
        <v>97.7</v>
      </c>
      <c r="BN31" s="684"/>
      <c r="BO31" s="684"/>
      <c r="BP31" s="684"/>
      <c r="BQ31" s="686"/>
      <c r="BR31" s="683">
        <v>99.1</v>
      </c>
      <c r="BS31" s="684"/>
      <c r="BT31" s="684"/>
      <c r="BU31" s="684"/>
      <c r="BV31" s="684"/>
      <c r="BW31" s="684"/>
      <c r="BX31" s="685">
        <v>97.4</v>
      </c>
      <c r="BY31" s="684"/>
      <c r="BZ31" s="684"/>
      <c r="CA31" s="684"/>
      <c r="CB31" s="686"/>
      <c r="CD31" s="642"/>
      <c r="CE31" s="643"/>
      <c r="CF31" s="618" t="s">
        <v>315</v>
      </c>
      <c r="CG31" s="619"/>
      <c r="CH31" s="619"/>
      <c r="CI31" s="619"/>
      <c r="CJ31" s="619"/>
      <c r="CK31" s="619"/>
      <c r="CL31" s="619"/>
      <c r="CM31" s="619"/>
      <c r="CN31" s="619"/>
      <c r="CO31" s="619"/>
      <c r="CP31" s="619"/>
      <c r="CQ31" s="620"/>
      <c r="CR31" s="621">
        <v>48255</v>
      </c>
      <c r="CS31" s="634"/>
      <c r="CT31" s="634"/>
      <c r="CU31" s="634"/>
      <c r="CV31" s="634"/>
      <c r="CW31" s="634"/>
      <c r="CX31" s="634"/>
      <c r="CY31" s="635"/>
      <c r="CZ31" s="624">
        <v>0.3</v>
      </c>
      <c r="DA31" s="636"/>
      <c r="DB31" s="636"/>
      <c r="DC31" s="637"/>
      <c r="DD31" s="627">
        <v>48255</v>
      </c>
      <c r="DE31" s="634"/>
      <c r="DF31" s="634"/>
      <c r="DG31" s="634"/>
      <c r="DH31" s="634"/>
      <c r="DI31" s="634"/>
      <c r="DJ31" s="634"/>
      <c r="DK31" s="635"/>
      <c r="DL31" s="627">
        <v>48255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1576233</v>
      </c>
      <c r="S32" s="622"/>
      <c r="T32" s="622"/>
      <c r="U32" s="622"/>
      <c r="V32" s="622"/>
      <c r="W32" s="622"/>
      <c r="X32" s="622"/>
      <c r="Y32" s="623"/>
      <c r="Z32" s="659">
        <v>9.1999999999999993</v>
      </c>
      <c r="AA32" s="659"/>
      <c r="AB32" s="659"/>
      <c r="AC32" s="659"/>
      <c r="AD32" s="660" t="s">
        <v>236</v>
      </c>
      <c r="AE32" s="660"/>
      <c r="AF32" s="660"/>
      <c r="AG32" s="660"/>
      <c r="AH32" s="660"/>
      <c r="AI32" s="660"/>
      <c r="AJ32" s="660"/>
      <c r="AK32" s="660"/>
      <c r="AL32" s="624" t="s">
        <v>130</v>
      </c>
      <c r="AM32" s="625"/>
      <c r="AN32" s="625"/>
      <c r="AO32" s="661"/>
      <c r="AP32" s="662"/>
      <c r="AQ32" s="663"/>
      <c r="AR32" s="663"/>
      <c r="AS32" s="663"/>
      <c r="AT32" s="690"/>
      <c r="AU32" s="214" t="s">
        <v>317</v>
      </c>
      <c r="AX32" s="618" t="s">
        <v>318</v>
      </c>
      <c r="AY32" s="619"/>
      <c r="AZ32" s="619"/>
      <c r="BA32" s="619"/>
      <c r="BB32" s="619"/>
      <c r="BC32" s="619"/>
      <c r="BD32" s="619"/>
      <c r="BE32" s="619"/>
      <c r="BF32" s="620"/>
      <c r="BG32" s="692">
        <v>99.1</v>
      </c>
      <c r="BH32" s="634"/>
      <c r="BI32" s="634"/>
      <c r="BJ32" s="634"/>
      <c r="BK32" s="634"/>
      <c r="BL32" s="634"/>
      <c r="BM32" s="625">
        <v>97.6</v>
      </c>
      <c r="BN32" s="634"/>
      <c r="BO32" s="634"/>
      <c r="BP32" s="634"/>
      <c r="BQ32" s="657"/>
      <c r="BR32" s="692">
        <v>99</v>
      </c>
      <c r="BS32" s="634"/>
      <c r="BT32" s="634"/>
      <c r="BU32" s="634"/>
      <c r="BV32" s="634"/>
      <c r="BW32" s="634"/>
      <c r="BX32" s="625">
        <v>97.6</v>
      </c>
      <c r="BY32" s="634"/>
      <c r="BZ32" s="634"/>
      <c r="CA32" s="634"/>
      <c r="CB32" s="657"/>
      <c r="CD32" s="644"/>
      <c r="CE32" s="645"/>
      <c r="CF32" s="618" t="s">
        <v>319</v>
      </c>
      <c r="CG32" s="619"/>
      <c r="CH32" s="619"/>
      <c r="CI32" s="619"/>
      <c r="CJ32" s="619"/>
      <c r="CK32" s="619"/>
      <c r="CL32" s="619"/>
      <c r="CM32" s="619"/>
      <c r="CN32" s="619"/>
      <c r="CO32" s="619"/>
      <c r="CP32" s="619"/>
      <c r="CQ32" s="620"/>
      <c r="CR32" s="621">
        <v>23</v>
      </c>
      <c r="CS32" s="622"/>
      <c r="CT32" s="622"/>
      <c r="CU32" s="622"/>
      <c r="CV32" s="622"/>
      <c r="CW32" s="622"/>
      <c r="CX32" s="622"/>
      <c r="CY32" s="623"/>
      <c r="CZ32" s="624">
        <v>0</v>
      </c>
      <c r="DA32" s="636"/>
      <c r="DB32" s="636"/>
      <c r="DC32" s="637"/>
      <c r="DD32" s="627">
        <v>23</v>
      </c>
      <c r="DE32" s="622"/>
      <c r="DF32" s="622"/>
      <c r="DG32" s="622"/>
      <c r="DH32" s="622"/>
      <c r="DI32" s="622"/>
      <c r="DJ32" s="622"/>
      <c r="DK32" s="623"/>
      <c r="DL32" s="627">
        <v>23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26511</v>
      </c>
      <c r="S33" s="622"/>
      <c r="T33" s="622"/>
      <c r="U33" s="622"/>
      <c r="V33" s="622"/>
      <c r="W33" s="622"/>
      <c r="X33" s="622"/>
      <c r="Y33" s="623"/>
      <c r="Z33" s="659">
        <v>0.2</v>
      </c>
      <c r="AA33" s="659"/>
      <c r="AB33" s="659"/>
      <c r="AC33" s="659"/>
      <c r="AD33" s="660">
        <v>919</v>
      </c>
      <c r="AE33" s="660"/>
      <c r="AF33" s="660"/>
      <c r="AG33" s="660"/>
      <c r="AH33" s="660"/>
      <c r="AI33" s="660"/>
      <c r="AJ33" s="660"/>
      <c r="AK33" s="660"/>
      <c r="AL33" s="624">
        <v>0</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99.1</v>
      </c>
      <c r="BH33" s="606"/>
      <c r="BI33" s="606"/>
      <c r="BJ33" s="606"/>
      <c r="BK33" s="606"/>
      <c r="BL33" s="606"/>
      <c r="BM33" s="652">
        <v>97.3</v>
      </c>
      <c r="BN33" s="606"/>
      <c r="BO33" s="606"/>
      <c r="BP33" s="606"/>
      <c r="BQ33" s="669"/>
      <c r="BR33" s="682">
        <v>99.1</v>
      </c>
      <c r="BS33" s="606"/>
      <c r="BT33" s="606"/>
      <c r="BU33" s="606"/>
      <c r="BV33" s="606"/>
      <c r="BW33" s="606"/>
      <c r="BX33" s="652">
        <v>96.8</v>
      </c>
      <c r="BY33" s="606"/>
      <c r="BZ33" s="606"/>
      <c r="CA33" s="606"/>
      <c r="CB33" s="669"/>
      <c r="CD33" s="618" t="s">
        <v>322</v>
      </c>
      <c r="CE33" s="619"/>
      <c r="CF33" s="619"/>
      <c r="CG33" s="619"/>
      <c r="CH33" s="619"/>
      <c r="CI33" s="619"/>
      <c r="CJ33" s="619"/>
      <c r="CK33" s="619"/>
      <c r="CL33" s="619"/>
      <c r="CM33" s="619"/>
      <c r="CN33" s="619"/>
      <c r="CO33" s="619"/>
      <c r="CP33" s="619"/>
      <c r="CQ33" s="620"/>
      <c r="CR33" s="621">
        <v>6542233</v>
      </c>
      <c r="CS33" s="634"/>
      <c r="CT33" s="634"/>
      <c r="CU33" s="634"/>
      <c r="CV33" s="634"/>
      <c r="CW33" s="634"/>
      <c r="CX33" s="634"/>
      <c r="CY33" s="635"/>
      <c r="CZ33" s="624">
        <v>39.799999999999997</v>
      </c>
      <c r="DA33" s="636"/>
      <c r="DB33" s="636"/>
      <c r="DC33" s="637"/>
      <c r="DD33" s="627">
        <v>4576437</v>
      </c>
      <c r="DE33" s="634"/>
      <c r="DF33" s="634"/>
      <c r="DG33" s="634"/>
      <c r="DH33" s="634"/>
      <c r="DI33" s="634"/>
      <c r="DJ33" s="634"/>
      <c r="DK33" s="635"/>
      <c r="DL33" s="627">
        <v>3263259</v>
      </c>
      <c r="DM33" s="634"/>
      <c r="DN33" s="634"/>
      <c r="DO33" s="634"/>
      <c r="DP33" s="634"/>
      <c r="DQ33" s="634"/>
      <c r="DR33" s="634"/>
      <c r="DS33" s="634"/>
      <c r="DT33" s="634"/>
      <c r="DU33" s="634"/>
      <c r="DV33" s="635"/>
      <c r="DW33" s="624">
        <v>43.1</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571143</v>
      </c>
      <c r="S34" s="622"/>
      <c r="T34" s="622"/>
      <c r="U34" s="622"/>
      <c r="V34" s="622"/>
      <c r="W34" s="622"/>
      <c r="X34" s="622"/>
      <c r="Y34" s="623"/>
      <c r="Z34" s="659">
        <v>3.3</v>
      </c>
      <c r="AA34" s="659"/>
      <c r="AB34" s="659"/>
      <c r="AC34" s="659"/>
      <c r="AD34" s="660" t="s">
        <v>130</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1801368</v>
      </c>
      <c r="CS34" s="622"/>
      <c r="CT34" s="622"/>
      <c r="CU34" s="622"/>
      <c r="CV34" s="622"/>
      <c r="CW34" s="622"/>
      <c r="CX34" s="622"/>
      <c r="CY34" s="623"/>
      <c r="CZ34" s="624">
        <v>11</v>
      </c>
      <c r="DA34" s="636"/>
      <c r="DB34" s="636"/>
      <c r="DC34" s="637"/>
      <c r="DD34" s="627">
        <v>1102707</v>
      </c>
      <c r="DE34" s="622"/>
      <c r="DF34" s="622"/>
      <c r="DG34" s="622"/>
      <c r="DH34" s="622"/>
      <c r="DI34" s="622"/>
      <c r="DJ34" s="622"/>
      <c r="DK34" s="623"/>
      <c r="DL34" s="627">
        <v>955010</v>
      </c>
      <c r="DM34" s="622"/>
      <c r="DN34" s="622"/>
      <c r="DO34" s="622"/>
      <c r="DP34" s="622"/>
      <c r="DQ34" s="622"/>
      <c r="DR34" s="622"/>
      <c r="DS34" s="622"/>
      <c r="DT34" s="622"/>
      <c r="DU34" s="622"/>
      <c r="DV34" s="623"/>
      <c r="DW34" s="624">
        <v>12.6</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731820</v>
      </c>
      <c r="S35" s="622"/>
      <c r="T35" s="622"/>
      <c r="U35" s="622"/>
      <c r="V35" s="622"/>
      <c r="W35" s="622"/>
      <c r="X35" s="622"/>
      <c r="Y35" s="623"/>
      <c r="Z35" s="659">
        <v>4.3</v>
      </c>
      <c r="AA35" s="659"/>
      <c r="AB35" s="659"/>
      <c r="AC35" s="659"/>
      <c r="AD35" s="660" t="s">
        <v>130</v>
      </c>
      <c r="AE35" s="660"/>
      <c r="AF35" s="660"/>
      <c r="AG35" s="660"/>
      <c r="AH35" s="660"/>
      <c r="AI35" s="660"/>
      <c r="AJ35" s="660"/>
      <c r="AK35" s="660"/>
      <c r="AL35" s="624" t="s">
        <v>130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40377</v>
      </c>
      <c r="CS35" s="634"/>
      <c r="CT35" s="634"/>
      <c r="CU35" s="634"/>
      <c r="CV35" s="634"/>
      <c r="CW35" s="634"/>
      <c r="CX35" s="634"/>
      <c r="CY35" s="635"/>
      <c r="CZ35" s="624">
        <v>0.2</v>
      </c>
      <c r="DA35" s="636"/>
      <c r="DB35" s="636"/>
      <c r="DC35" s="637"/>
      <c r="DD35" s="627">
        <v>21485</v>
      </c>
      <c r="DE35" s="634"/>
      <c r="DF35" s="634"/>
      <c r="DG35" s="634"/>
      <c r="DH35" s="634"/>
      <c r="DI35" s="634"/>
      <c r="DJ35" s="634"/>
      <c r="DK35" s="635"/>
      <c r="DL35" s="627">
        <v>21485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432169</v>
      </c>
      <c r="S36" s="622"/>
      <c r="T36" s="622"/>
      <c r="U36" s="622"/>
      <c r="V36" s="622"/>
      <c r="W36" s="622"/>
      <c r="X36" s="622"/>
      <c r="Y36" s="623"/>
      <c r="Z36" s="659">
        <v>2.5</v>
      </c>
      <c r="AA36" s="659"/>
      <c r="AB36" s="659"/>
      <c r="AC36" s="659"/>
      <c r="AD36" s="660" t="s">
        <v>236</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1834356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80483</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2655626</v>
      </c>
      <c r="CS36" s="622"/>
      <c r="CT36" s="622"/>
      <c r="CU36" s="622"/>
      <c r="CV36" s="622"/>
      <c r="CW36" s="622"/>
      <c r="CX36" s="622"/>
      <c r="CY36" s="623"/>
      <c r="CZ36" s="624">
        <v>16.2</v>
      </c>
      <c r="DA36" s="636"/>
      <c r="DB36" s="636"/>
      <c r="DC36" s="637"/>
      <c r="DD36" s="627">
        <v>2174548</v>
      </c>
      <c r="DE36" s="622"/>
      <c r="DF36" s="622"/>
      <c r="DG36" s="622"/>
      <c r="DH36" s="622"/>
      <c r="DI36" s="622"/>
      <c r="DJ36" s="622"/>
      <c r="DK36" s="623"/>
      <c r="DL36" s="627">
        <v>1272208</v>
      </c>
      <c r="DM36" s="622"/>
      <c r="DN36" s="622"/>
      <c r="DO36" s="622"/>
      <c r="DP36" s="622"/>
      <c r="DQ36" s="622"/>
      <c r="DR36" s="622"/>
      <c r="DS36" s="622"/>
      <c r="DT36" s="622"/>
      <c r="DU36" s="622"/>
      <c r="DV36" s="623"/>
      <c r="DW36" s="624">
        <v>16.8</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399790</v>
      </c>
      <c r="S37" s="622"/>
      <c r="T37" s="622"/>
      <c r="U37" s="622"/>
      <c r="V37" s="622"/>
      <c r="W37" s="622"/>
      <c r="X37" s="622"/>
      <c r="Y37" s="623"/>
      <c r="Z37" s="659">
        <v>2.2999999999999998</v>
      </c>
      <c r="AA37" s="659"/>
      <c r="AB37" s="659"/>
      <c r="AC37" s="659"/>
      <c r="AD37" s="660">
        <v>8</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528972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70345</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874180</v>
      </c>
      <c r="CS37" s="634"/>
      <c r="CT37" s="634"/>
      <c r="CU37" s="634"/>
      <c r="CV37" s="634"/>
      <c r="CW37" s="634"/>
      <c r="CX37" s="634"/>
      <c r="CY37" s="635"/>
      <c r="CZ37" s="624">
        <v>5.3</v>
      </c>
      <c r="DA37" s="636"/>
      <c r="DB37" s="636"/>
      <c r="DC37" s="637"/>
      <c r="DD37" s="627">
        <v>856993</v>
      </c>
      <c r="DE37" s="634"/>
      <c r="DF37" s="634"/>
      <c r="DG37" s="634"/>
      <c r="DH37" s="634"/>
      <c r="DI37" s="634"/>
      <c r="DJ37" s="634"/>
      <c r="DK37" s="635"/>
      <c r="DL37" s="627">
        <v>690840</v>
      </c>
      <c r="DM37" s="634"/>
      <c r="DN37" s="634"/>
      <c r="DO37" s="634"/>
      <c r="DP37" s="634"/>
      <c r="DQ37" s="634"/>
      <c r="DR37" s="634"/>
      <c r="DS37" s="634"/>
      <c r="DT37" s="634"/>
      <c r="DU37" s="634"/>
      <c r="DV37" s="635"/>
      <c r="DW37" s="624">
        <v>9.1</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1595363</v>
      </c>
      <c r="S38" s="622"/>
      <c r="T38" s="622"/>
      <c r="U38" s="622"/>
      <c r="V38" s="622"/>
      <c r="W38" s="622"/>
      <c r="X38" s="622"/>
      <c r="Y38" s="623"/>
      <c r="Z38" s="659">
        <v>9.3000000000000007</v>
      </c>
      <c r="AA38" s="659"/>
      <c r="AB38" s="659"/>
      <c r="AC38" s="659"/>
      <c r="AD38" s="660" t="s">
        <v>130</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11403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3707</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1293981</v>
      </c>
      <c r="CS38" s="622"/>
      <c r="CT38" s="622"/>
      <c r="CU38" s="622"/>
      <c r="CV38" s="622"/>
      <c r="CW38" s="622"/>
      <c r="CX38" s="622"/>
      <c r="CY38" s="623"/>
      <c r="CZ38" s="624">
        <v>7.9</v>
      </c>
      <c r="DA38" s="636"/>
      <c r="DB38" s="636"/>
      <c r="DC38" s="637"/>
      <c r="DD38" s="627">
        <v>1031206</v>
      </c>
      <c r="DE38" s="622"/>
      <c r="DF38" s="622"/>
      <c r="DG38" s="622"/>
      <c r="DH38" s="622"/>
      <c r="DI38" s="622"/>
      <c r="DJ38" s="622"/>
      <c r="DK38" s="623"/>
      <c r="DL38" s="627">
        <v>1014556</v>
      </c>
      <c r="DM38" s="622"/>
      <c r="DN38" s="622"/>
      <c r="DO38" s="622"/>
      <c r="DP38" s="622"/>
      <c r="DQ38" s="622"/>
      <c r="DR38" s="622"/>
      <c r="DS38" s="622"/>
      <c r="DT38" s="622"/>
      <c r="DU38" s="622"/>
      <c r="DV38" s="623"/>
      <c r="DW38" s="624">
        <v>13.4</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t="s">
        <v>130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6205</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535881</v>
      </c>
      <c r="CS39" s="634"/>
      <c r="CT39" s="634"/>
      <c r="CU39" s="634"/>
      <c r="CV39" s="634"/>
      <c r="CW39" s="634"/>
      <c r="CX39" s="634"/>
      <c r="CY39" s="635"/>
      <c r="CZ39" s="624">
        <v>3.3</v>
      </c>
      <c r="DA39" s="636"/>
      <c r="DB39" s="636"/>
      <c r="DC39" s="637"/>
      <c r="DD39" s="627">
        <v>246491</v>
      </c>
      <c r="DE39" s="634"/>
      <c r="DF39" s="634"/>
      <c r="DG39" s="634"/>
      <c r="DH39" s="634"/>
      <c r="DI39" s="634"/>
      <c r="DJ39" s="634"/>
      <c r="DK39" s="635"/>
      <c r="DL39" s="627" t="s">
        <v>130</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108263</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236</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215000</v>
      </c>
      <c r="CS40" s="622"/>
      <c r="CT40" s="622"/>
      <c r="CU40" s="622"/>
      <c r="CV40" s="622"/>
      <c r="CW40" s="622"/>
      <c r="CX40" s="622"/>
      <c r="CY40" s="623"/>
      <c r="CZ40" s="624">
        <v>1.3</v>
      </c>
      <c r="DA40" s="636"/>
      <c r="DB40" s="636"/>
      <c r="DC40" s="637"/>
      <c r="DD40" s="627" t="s">
        <v>247</v>
      </c>
      <c r="DE40" s="622"/>
      <c r="DF40" s="622"/>
      <c r="DG40" s="622"/>
      <c r="DH40" s="622"/>
      <c r="DI40" s="622"/>
      <c r="DJ40" s="622"/>
      <c r="DK40" s="623"/>
      <c r="DL40" s="627" t="s">
        <v>236</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17065466</v>
      </c>
      <c r="S41" s="646"/>
      <c r="T41" s="646"/>
      <c r="U41" s="646"/>
      <c r="V41" s="646"/>
      <c r="W41" s="646"/>
      <c r="X41" s="646"/>
      <c r="Y41" s="649"/>
      <c r="Z41" s="650">
        <v>100</v>
      </c>
      <c r="AA41" s="650"/>
      <c r="AB41" s="650"/>
      <c r="AC41" s="650"/>
      <c r="AD41" s="651">
        <v>7466172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300646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236</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993335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409</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2643042</v>
      </c>
      <c r="CS42" s="634"/>
      <c r="CT42" s="634"/>
      <c r="CU42" s="634"/>
      <c r="CV42" s="634"/>
      <c r="CW42" s="634"/>
      <c r="CX42" s="634"/>
      <c r="CY42" s="635"/>
      <c r="CZ42" s="624">
        <v>16.100000000000001</v>
      </c>
      <c r="DA42" s="636"/>
      <c r="DB42" s="636"/>
      <c r="DC42" s="637"/>
      <c r="DD42" s="627">
        <v>294662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75928</v>
      </c>
      <c r="CS43" s="634"/>
      <c r="CT43" s="634"/>
      <c r="CU43" s="634"/>
      <c r="CV43" s="634"/>
      <c r="CW43" s="634"/>
      <c r="CX43" s="634"/>
      <c r="CY43" s="635"/>
      <c r="CZ43" s="624">
        <v>0.5</v>
      </c>
      <c r="DA43" s="636"/>
      <c r="DB43" s="636"/>
      <c r="DC43" s="637"/>
      <c r="DD43" s="627">
        <v>56565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2396426</v>
      </c>
      <c r="CS44" s="622"/>
      <c r="CT44" s="622"/>
      <c r="CU44" s="622"/>
      <c r="CV44" s="622"/>
      <c r="CW44" s="622"/>
      <c r="CX44" s="622"/>
      <c r="CY44" s="623"/>
      <c r="CZ44" s="624">
        <v>14.6</v>
      </c>
      <c r="DA44" s="625"/>
      <c r="DB44" s="625"/>
      <c r="DC44" s="626"/>
      <c r="DD44" s="627">
        <v>291013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596814</v>
      </c>
      <c r="CS45" s="634"/>
      <c r="CT45" s="634"/>
      <c r="CU45" s="634"/>
      <c r="CV45" s="634"/>
      <c r="CW45" s="634"/>
      <c r="CX45" s="634"/>
      <c r="CY45" s="635"/>
      <c r="CZ45" s="624">
        <v>3.6</v>
      </c>
      <c r="DA45" s="636"/>
      <c r="DB45" s="636"/>
      <c r="DC45" s="637"/>
      <c r="DD45" s="627">
        <v>40084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1754985</v>
      </c>
      <c r="CS46" s="622"/>
      <c r="CT46" s="622"/>
      <c r="CU46" s="622"/>
      <c r="CV46" s="622"/>
      <c r="CW46" s="622"/>
      <c r="CX46" s="622"/>
      <c r="CY46" s="623"/>
      <c r="CZ46" s="624">
        <v>10.7</v>
      </c>
      <c r="DA46" s="625"/>
      <c r="DB46" s="625"/>
      <c r="DC46" s="626"/>
      <c r="DD46" s="627">
        <v>246452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246616</v>
      </c>
      <c r="CS47" s="634"/>
      <c r="CT47" s="634"/>
      <c r="CU47" s="634"/>
      <c r="CV47" s="634"/>
      <c r="CW47" s="634"/>
      <c r="CX47" s="634"/>
      <c r="CY47" s="635"/>
      <c r="CZ47" s="624">
        <v>1.5</v>
      </c>
      <c r="DA47" s="636"/>
      <c r="DB47" s="636"/>
      <c r="DC47" s="637"/>
      <c r="DD47" s="627">
        <v>3649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16424645</v>
      </c>
      <c r="CS49" s="606"/>
      <c r="CT49" s="606"/>
      <c r="CU49" s="606"/>
      <c r="CV49" s="606"/>
      <c r="CW49" s="606"/>
      <c r="CX49" s="606"/>
      <c r="CY49" s="607"/>
      <c r="CZ49" s="608">
        <v>100</v>
      </c>
      <c r="DA49" s="609"/>
      <c r="DB49" s="609"/>
      <c r="DC49" s="610"/>
      <c r="DD49" s="611">
        <v>8791031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hBLM4+3W4xzsHQg3oRbVzZyrDn35rc3FSa/SWEHMWSceY4LI+gvfIkcFP29TwxO1J9ywAmSL34HzWJM57QVA==" saltValue="I20vM0sMVJU3X+QrUwEX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17065</v>
      </c>
      <c r="R7" s="1103"/>
      <c r="S7" s="1103"/>
      <c r="T7" s="1103"/>
      <c r="U7" s="1103"/>
      <c r="V7" s="1103">
        <v>16424</v>
      </c>
      <c r="W7" s="1103"/>
      <c r="X7" s="1103"/>
      <c r="Y7" s="1103"/>
      <c r="Z7" s="1103"/>
      <c r="AA7" s="1103">
        <v>641</v>
      </c>
      <c r="AB7" s="1103"/>
      <c r="AC7" s="1103"/>
      <c r="AD7" s="1103"/>
      <c r="AE7" s="1104"/>
      <c r="AF7" s="1105">
        <v>455</v>
      </c>
      <c r="AG7" s="1106"/>
      <c r="AH7" s="1106"/>
      <c r="AI7" s="1106"/>
      <c r="AJ7" s="1107"/>
      <c r="AK7" s="1108">
        <v>696</v>
      </c>
      <c r="AL7" s="1109"/>
      <c r="AM7" s="1109"/>
      <c r="AN7" s="1109"/>
      <c r="AO7" s="1109"/>
      <c r="AP7" s="1109">
        <v>12978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581</v>
      </c>
      <c r="BS7" s="1099" t="s">
        <v>580</v>
      </c>
      <c r="BT7" s="1100"/>
      <c r="BU7" s="1100"/>
      <c r="BV7" s="1100"/>
      <c r="BW7" s="1100"/>
      <c r="BX7" s="1100"/>
      <c r="BY7" s="1100"/>
      <c r="BZ7" s="1100"/>
      <c r="CA7" s="1100"/>
      <c r="CB7" s="1100"/>
      <c r="CC7" s="1100"/>
      <c r="CD7" s="1100"/>
      <c r="CE7" s="1100"/>
      <c r="CF7" s="1100"/>
      <c r="CG7" s="1112"/>
      <c r="CH7" s="1096">
        <v>0</v>
      </c>
      <c r="CI7" s="1097"/>
      <c r="CJ7" s="1097"/>
      <c r="CK7" s="1097"/>
      <c r="CL7" s="1098"/>
      <c r="CM7" s="1096">
        <v>37</v>
      </c>
      <c r="CN7" s="1097"/>
      <c r="CO7" s="1097"/>
      <c r="CP7" s="1097"/>
      <c r="CQ7" s="1098"/>
      <c r="CR7" s="1096">
        <v>2</v>
      </c>
      <c r="CS7" s="1097"/>
      <c r="CT7" s="1097"/>
      <c r="CU7" s="1097"/>
      <c r="CV7" s="1098"/>
      <c r="CW7" s="1096">
        <v>0</v>
      </c>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17065</v>
      </c>
      <c r="R23" s="1061"/>
      <c r="S23" s="1061"/>
      <c r="T23" s="1061"/>
      <c r="U23" s="1061"/>
      <c r="V23" s="1061">
        <v>16424</v>
      </c>
      <c r="W23" s="1061"/>
      <c r="X23" s="1061"/>
      <c r="Y23" s="1061"/>
      <c r="Z23" s="1061"/>
      <c r="AA23" s="1061">
        <v>641</v>
      </c>
      <c r="AB23" s="1061"/>
      <c r="AC23" s="1061"/>
      <c r="AD23" s="1061"/>
      <c r="AE23" s="1068"/>
      <c r="AF23" s="1069">
        <v>455</v>
      </c>
      <c r="AG23" s="1061"/>
      <c r="AH23" s="1061"/>
      <c r="AI23" s="1061"/>
      <c r="AJ23" s="1070"/>
      <c r="AK23" s="1071"/>
      <c r="AL23" s="1072"/>
      <c r="AM23" s="1072"/>
      <c r="AN23" s="1072"/>
      <c r="AO23" s="1072"/>
      <c r="AP23" s="1061">
        <v>12978</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3750</v>
      </c>
      <c r="R28" s="1051"/>
      <c r="S28" s="1051"/>
      <c r="T28" s="1051"/>
      <c r="U28" s="1051"/>
      <c r="V28" s="1051">
        <v>3670</v>
      </c>
      <c r="W28" s="1051"/>
      <c r="X28" s="1051"/>
      <c r="Y28" s="1051"/>
      <c r="Z28" s="1051"/>
      <c r="AA28" s="1051">
        <v>80</v>
      </c>
      <c r="AB28" s="1051"/>
      <c r="AC28" s="1051"/>
      <c r="AD28" s="1051"/>
      <c r="AE28" s="1052"/>
      <c r="AF28" s="1053">
        <v>80</v>
      </c>
      <c r="AG28" s="1051"/>
      <c r="AH28" s="1051"/>
      <c r="AI28" s="1051"/>
      <c r="AJ28" s="1054"/>
      <c r="AK28" s="1042">
        <v>357</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440</v>
      </c>
      <c r="R29" s="1039"/>
      <c r="S29" s="1039"/>
      <c r="T29" s="1039"/>
      <c r="U29" s="1039"/>
      <c r="V29" s="1039">
        <v>438</v>
      </c>
      <c r="W29" s="1039"/>
      <c r="X29" s="1039"/>
      <c r="Y29" s="1039"/>
      <c r="Z29" s="1039"/>
      <c r="AA29" s="1039">
        <v>2</v>
      </c>
      <c r="AB29" s="1039"/>
      <c r="AC29" s="1039"/>
      <c r="AD29" s="1039"/>
      <c r="AE29" s="1040"/>
      <c r="AF29" s="1035">
        <v>2</v>
      </c>
      <c r="AG29" s="1036"/>
      <c r="AH29" s="1036"/>
      <c r="AI29" s="1036"/>
      <c r="AJ29" s="1037"/>
      <c r="AK29" s="980">
        <v>126</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534</v>
      </c>
      <c r="R30" s="1039"/>
      <c r="S30" s="1039"/>
      <c r="T30" s="1039"/>
      <c r="U30" s="1039"/>
      <c r="V30" s="1039">
        <v>454</v>
      </c>
      <c r="W30" s="1039"/>
      <c r="X30" s="1039"/>
      <c r="Y30" s="1039"/>
      <c r="Z30" s="1039"/>
      <c r="AA30" s="1039">
        <v>80</v>
      </c>
      <c r="AB30" s="1039"/>
      <c r="AC30" s="1039"/>
      <c r="AD30" s="1039"/>
      <c r="AE30" s="1040"/>
      <c r="AF30" s="1035">
        <v>874</v>
      </c>
      <c r="AG30" s="1036"/>
      <c r="AH30" s="1036"/>
      <c r="AI30" s="1036"/>
      <c r="AJ30" s="1037"/>
      <c r="AK30" s="980">
        <v>11</v>
      </c>
      <c r="AL30" s="971"/>
      <c r="AM30" s="971"/>
      <c r="AN30" s="971"/>
      <c r="AO30" s="971"/>
      <c r="AP30" s="971">
        <v>2190</v>
      </c>
      <c r="AQ30" s="971"/>
      <c r="AR30" s="971"/>
      <c r="AS30" s="971"/>
      <c r="AT30" s="971"/>
      <c r="AU30" s="971">
        <v>96</v>
      </c>
      <c r="AV30" s="971"/>
      <c r="AW30" s="971"/>
      <c r="AX30" s="971"/>
      <c r="AY30" s="971"/>
      <c r="AZ30" s="1041" t="s">
        <v>574</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993</v>
      </c>
      <c r="R31" s="1039"/>
      <c r="S31" s="1039"/>
      <c r="T31" s="1039"/>
      <c r="U31" s="1039"/>
      <c r="V31" s="1039">
        <v>955</v>
      </c>
      <c r="W31" s="1039"/>
      <c r="X31" s="1039"/>
      <c r="Y31" s="1039"/>
      <c r="Z31" s="1039"/>
      <c r="AA31" s="1039">
        <v>38</v>
      </c>
      <c r="AB31" s="1039"/>
      <c r="AC31" s="1039"/>
      <c r="AD31" s="1039"/>
      <c r="AE31" s="1040"/>
      <c r="AF31" s="1035">
        <v>271</v>
      </c>
      <c r="AG31" s="1036"/>
      <c r="AH31" s="1036"/>
      <c r="AI31" s="1036"/>
      <c r="AJ31" s="1037"/>
      <c r="AK31" s="980">
        <v>529</v>
      </c>
      <c r="AL31" s="971"/>
      <c r="AM31" s="971"/>
      <c r="AN31" s="971"/>
      <c r="AO31" s="971"/>
      <c r="AP31" s="971">
        <v>6635</v>
      </c>
      <c r="AQ31" s="971"/>
      <c r="AR31" s="971"/>
      <c r="AS31" s="971"/>
      <c r="AT31" s="971"/>
      <c r="AU31" s="971">
        <v>4770</v>
      </c>
      <c r="AV31" s="971"/>
      <c r="AW31" s="971"/>
      <c r="AX31" s="971"/>
      <c r="AY31" s="971"/>
      <c r="AZ31" s="1041" t="s">
        <v>574</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1227</v>
      </c>
      <c r="AG63" s="959"/>
      <c r="AH63" s="959"/>
      <c r="AI63" s="959"/>
      <c r="AJ63" s="1022"/>
      <c r="AK63" s="1023"/>
      <c r="AL63" s="963"/>
      <c r="AM63" s="963"/>
      <c r="AN63" s="963"/>
      <c r="AO63" s="963"/>
      <c r="AP63" s="959">
        <v>8825</v>
      </c>
      <c r="AQ63" s="959"/>
      <c r="AR63" s="959"/>
      <c r="AS63" s="959"/>
      <c r="AT63" s="959"/>
      <c r="AU63" s="959">
        <v>4866</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392</v>
      </c>
      <c r="R68" s="982"/>
      <c r="S68" s="982"/>
      <c r="T68" s="982"/>
      <c r="U68" s="982"/>
      <c r="V68" s="982">
        <v>375</v>
      </c>
      <c r="W68" s="982"/>
      <c r="X68" s="982"/>
      <c r="Y68" s="982"/>
      <c r="Z68" s="982"/>
      <c r="AA68" s="982">
        <v>17</v>
      </c>
      <c r="AB68" s="982"/>
      <c r="AC68" s="982"/>
      <c r="AD68" s="982"/>
      <c r="AE68" s="982"/>
      <c r="AF68" s="982">
        <v>17</v>
      </c>
      <c r="AG68" s="982"/>
      <c r="AH68" s="982"/>
      <c r="AI68" s="982"/>
      <c r="AJ68" s="982"/>
      <c r="AK68" s="982">
        <v>29</v>
      </c>
      <c r="AL68" s="982"/>
      <c r="AM68" s="982"/>
      <c r="AN68" s="982"/>
      <c r="AO68" s="982"/>
      <c r="AP68" s="982">
        <v>120</v>
      </c>
      <c r="AQ68" s="982"/>
      <c r="AR68" s="982"/>
      <c r="AS68" s="982"/>
      <c r="AT68" s="982"/>
      <c r="AU68" s="982">
        <v>49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22402</v>
      </c>
      <c r="R69" s="971"/>
      <c r="S69" s="971"/>
      <c r="T69" s="971"/>
      <c r="U69" s="971"/>
      <c r="V69" s="971">
        <v>21680</v>
      </c>
      <c r="W69" s="971"/>
      <c r="X69" s="971"/>
      <c r="Y69" s="971"/>
      <c r="Z69" s="971"/>
      <c r="AA69" s="971">
        <v>722</v>
      </c>
      <c r="AB69" s="971"/>
      <c r="AC69" s="971"/>
      <c r="AD69" s="971"/>
      <c r="AE69" s="971"/>
      <c r="AF69" s="971">
        <v>722</v>
      </c>
      <c r="AG69" s="971"/>
      <c r="AH69" s="971"/>
      <c r="AI69" s="971"/>
      <c r="AJ69" s="971"/>
      <c r="AK69" s="971">
        <v>3067</v>
      </c>
      <c r="AL69" s="971"/>
      <c r="AM69" s="971"/>
      <c r="AN69" s="971"/>
      <c r="AO69" s="971"/>
      <c r="AP69" s="971">
        <v>2356</v>
      </c>
      <c r="AQ69" s="971"/>
      <c r="AR69" s="971"/>
      <c r="AS69" s="971"/>
      <c r="AT69" s="971"/>
      <c r="AU69" s="971">
        <v>412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577</v>
      </c>
      <c r="C70" s="975"/>
      <c r="D70" s="975"/>
      <c r="E70" s="975"/>
      <c r="F70" s="975"/>
      <c r="G70" s="975"/>
      <c r="H70" s="975"/>
      <c r="I70" s="975"/>
      <c r="J70" s="975"/>
      <c r="K70" s="975"/>
      <c r="L70" s="975"/>
      <c r="M70" s="975"/>
      <c r="N70" s="975"/>
      <c r="O70" s="975"/>
      <c r="P70" s="976"/>
      <c r="Q70" s="977">
        <v>136255</v>
      </c>
      <c r="R70" s="971"/>
      <c r="S70" s="971"/>
      <c r="T70" s="971"/>
      <c r="U70" s="971"/>
      <c r="V70" s="971">
        <v>134233</v>
      </c>
      <c r="W70" s="971"/>
      <c r="X70" s="971"/>
      <c r="Y70" s="971"/>
      <c r="Z70" s="971"/>
      <c r="AA70" s="971">
        <v>2022</v>
      </c>
      <c r="AB70" s="971"/>
      <c r="AC70" s="971"/>
      <c r="AD70" s="971"/>
      <c r="AE70" s="971"/>
      <c r="AF70" s="971">
        <v>2022</v>
      </c>
      <c r="AG70" s="971"/>
      <c r="AH70" s="971"/>
      <c r="AI70" s="971"/>
      <c r="AJ70" s="971"/>
      <c r="AK70" s="971">
        <v>1669</v>
      </c>
      <c r="AL70" s="971"/>
      <c r="AM70" s="971"/>
      <c r="AN70" s="971"/>
      <c r="AO70" s="971"/>
      <c r="AP70" s="971" t="s">
        <v>574</v>
      </c>
      <c r="AQ70" s="971"/>
      <c r="AR70" s="971"/>
      <c r="AS70" s="971"/>
      <c r="AT70" s="971"/>
      <c r="AU70" s="971" t="s">
        <v>574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578</v>
      </c>
      <c r="C71" s="975"/>
      <c r="D71" s="975"/>
      <c r="E71" s="975"/>
      <c r="F71" s="975"/>
      <c r="G71" s="975"/>
      <c r="H71" s="975"/>
      <c r="I71" s="975"/>
      <c r="J71" s="975"/>
      <c r="K71" s="975"/>
      <c r="L71" s="975"/>
      <c r="M71" s="975"/>
      <c r="N71" s="975"/>
      <c r="O71" s="975"/>
      <c r="P71" s="976"/>
      <c r="Q71" s="977">
        <v>2871</v>
      </c>
      <c r="R71" s="971"/>
      <c r="S71" s="971"/>
      <c r="T71" s="971"/>
      <c r="U71" s="971"/>
      <c r="V71" s="971">
        <v>2714</v>
      </c>
      <c r="W71" s="971"/>
      <c r="X71" s="971"/>
      <c r="Y71" s="971"/>
      <c r="Z71" s="971"/>
      <c r="AA71" s="971">
        <v>157</v>
      </c>
      <c r="AB71" s="971"/>
      <c r="AC71" s="971"/>
      <c r="AD71" s="971"/>
      <c r="AE71" s="971"/>
      <c r="AF71" s="971">
        <v>157</v>
      </c>
      <c r="AG71" s="971"/>
      <c r="AH71" s="971"/>
      <c r="AI71" s="971"/>
      <c r="AJ71" s="971"/>
      <c r="AK71" s="971">
        <v>17</v>
      </c>
      <c r="AL71" s="971"/>
      <c r="AM71" s="971"/>
      <c r="AN71" s="971"/>
      <c r="AO71" s="971"/>
      <c r="AP71" s="971" t="s">
        <v>574</v>
      </c>
      <c r="AQ71" s="971"/>
      <c r="AR71" s="971"/>
      <c r="AS71" s="971"/>
      <c r="AT71" s="971"/>
      <c r="AU71" s="971" t="s">
        <v>574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2801</v>
      </c>
      <c r="R72" s="971"/>
      <c r="S72" s="971"/>
      <c r="T72" s="971"/>
      <c r="U72" s="971"/>
      <c r="V72" s="971">
        <v>2696</v>
      </c>
      <c r="W72" s="971"/>
      <c r="X72" s="971"/>
      <c r="Y72" s="971"/>
      <c r="Z72" s="971"/>
      <c r="AA72" s="971">
        <v>105</v>
      </c>
      <c r="AB72" s="971"/>
      <c r="AC72" s="971"/>
      <c r="AD72" s="971"/>
      <c r="AE72" s="971"/>
      <c r="AF72" s="971">
        <v>105</v>
      </c>
      <c r="AG72" s="971"/>
      <c r="AH72" s="971"/>
      <c r="AI72" s="971"/>
      <c r="AJ72" s="971"/>
      <c r="AK72" s="971">
        <v>167</v>
      </c>
      <c r="AL72" s="971"/>
      <c r="AM72" s="971"/>
      <c r="AN72" s="971"/>
      <c r="AO72" s="971"/>
      <c r="AP72" s="971">
        <v>6126</v>
      </c>
      <c r="AQ72" s="971"/>
      <c r="AR72" s="971"/>
      <c r="AS72" s="971"/>
      <c r="AT72" s="971"/>
      <c r="AU72" s="971">
        <v>769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3023</v>
      </c>
      <c r="AG88" s="959"/>
      <c r="AH88" s="959"/>
      <c r="AI88" s="959"/>
      <c r="AJ88" s="959"/>
      <c r="AK88" s="963"/>
      <c r="AL88" s="963"/>
      <c r="AM88" s="963"/>
      <c r="AN88" s="963"/>
      <c r="AO88" s="963"/>
      <c r="AP88" s="959">
        <v>8602</v>
      </c>
      <c r="AQ88" s="959"/>
      <c r="AR88" s="959"/>
      <c r="AS88" s="959"/>
      <c r="AT88" s="959"/>
      <c r="AU88" s="959">
        <v>1230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v>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309</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309</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309</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908592</v>
      </c>
      <c r="AB110" s="889"/>
      <c r="AC110" s="889"/>
      <c r="AD110" s="889"/>
      <c r="AE110" s="890"/>
      <c r="AF110" s="891">
        <v>941932</v>
      </c>
      <c r="AG110" s="889"/>
      <c r="AH110" s="889"/>
      <c r="AI110" s="889"/>
      <c r="AJ110" s="890"/>
      <c r="AK110" s="891">
        <v>1005129</v>
      </c>
      <c r="AL110" s="889"/>
      <c r="AM110" s="889"/>
      <c r="AN110" s="889"/>
      <c r="AO110" s="890"/>
      <c r="AP110" s="892">
        <v>15.3</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11368607</v>
      </c>
      <c r="BR110" s="842"/>
      <c r="BS110" s="842"/>
      <c r="BT110" s="842"/>
      <c r="BU110" s="842"/>
      <c r="BV110" s="842">
        <v>12339626</v>
      </c>
      <c r="BW110" s="842"/>
      <c r="BX110" s="842"/>
      <c r="BY110" s="842"/>
      <c r="BZ110" s="842"/>
      <c r="CA110" s="842">
        <v>12978115</v>
      </c>
      <c r="CB110" s="842"/>
      <c r="CC110" s="842"/>
      <c r="CD110" s="842"/>
      <c r="CE110" s="842"/>
      <c r="CF110" s="866">
        <v>198</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452918</v>
      </c>
      <c r="DH110" s="842"/>
      <c r="DI110" s="842"/>
      <c r="DJ110" s="842"/>
      <c r="DK110" s="842"/>
      <c r="DL110" s="842">
        <v>438002</v>
      </c>
      <c r="DM110" s="842"/>
      <c r="DN110" s="842"/>
      <c r="DO110" s="842"/>
      <c r="DP110" s="842"/>
      <c r="DQ110" s="842">
        <v>422997</v>
      </c>
      <c r="DR110" s="842"/>
      <c r="DS110" s="842"/>
      <c r="DT110" s="842"/>
      <c r="DU110" s="842"/>
      <c r="DV110" s="843">
        <v>6.5</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130</v>
      </c>
      <c r="AG111" s="919"/>
      <c r="AH111" s="919"/>
      <c r="AI111" s="919"/>
      <c r="AJ111" s="920"/>
      <c r="AK111" s="921" t="s">
        <v>440</v>
      </c>
      <c r="AL111" s="919"/>
      <c r="AM111" s="919"/>
      <c r="AN111" s="919"/>
      <c r="AO111" s="920"/>
      <c r="AP111" s="922" t="s">
        <v>130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452918</v>
      </c>
      <c r="BR111" s="817"/>
      <c r="BS111" s="817"/>
      <c r="BT111" s="817"/>
      <c r="BU111" s="817"/>
      <c r="BV111" s="817">
        <v>438002</v>
      </c>
      <c r="BW111" s="817"/>
      <c r="BX111" s="817"/>
      <c r="BY111" s="817"/>
      <c r="BZ111" s="817"/>
      <c r="CA111" s="817">
        <v>422997</v>
      </c>
      <c r="CB111" s="817"/>
      <c r="CC111" s="817"/>
      <c r="CD111" s="817"/>
      <c r="CE111" s="817"/>
      <c r="CF111" s="875">
        <v>6.5</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440</v>
      </c>
      <c r="DR111" s="817"/>
      <c r="DS111" s="817"/>
      <c r="DT111" s="817"/>
      <c r="DU111" s="817"/>
      <c r="DV111" s="794" t="s">
        <v>412</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440</v>
      </c>
      <c r="AL112" s="780"/>
      <c r="AM112" s="780"/>
      <c r="AN112" s="780"/>
      <c r="AO112" s="781"/>
      <c r="AP112" s="824" t="s">
        <v>130</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5113417</v>
      </c>
      <c r="BR112" s="817"/>
      <c r="BS112" s="817"/>
      <c r="BT112" s="817"/>
      <c r="BU112" s="817"/>
      <c r="BV112" s="817">
        <v>4836575</v>
      </c>
      <c r="BW112" s="817"/>
      <c r="BX112" s="817"/>
      <c r="BY112" s="817"/>
      <c r="BZ112" s="817"/>
      <c r="CA112" s="817">
        <v>4866736</v>
      </c>
      <c r="CB112" s="817"/>
      <c r="CC112" s="817"/>
      <c r="CD112" s="817"/>
      <c r="CE112" s="817"/>
      <c r="CF112" s="875">
        <v>74.3</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440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324421</v>
      </c>
      <c r="AB113" s="919"/>
      <c r="AC113" s="919"/>
      <c r="AD113" s="919"/>
      <c r="AE113" s="920"/>
      <c r="AF113" s="921">
        <v>312565</v>
      </c>
      <c r="AG113" s="919"/>
      <c r="AH113" s="919"/>
      <c r="AI113" s="919"/>
      <c r="AJ113" s="920"/>
      <c r="AK113" s="921">
        <v>368506</v>
      </c>
      <c r="AL113" s="919"/>
      <c r="AM113" s="919"/>
      <c r="AN113" s="919"/>
      <c r="AO113" s="920"/>
      <c r="AP113" s="922">
        <v>5.6</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1295220</v>
      </c>
      <c r="BR113" s="817"/>
      <c r="BS113" s="817"/>
      <c r="BT113" s="817"/>
      <c r="BU113" s="817"/>
      <c r="BV113" s="817">
        <v>1240421</v>
      </c>
      <c r="BW113" s="817"/>
      <c r="BX113" s="817"/>
      <c r="BY113" s="817"/>
      <c r="BZ113" s="817"/>
      <c r="CA113" s="817">
        <v>1230832</v>
      </c>
      <c r="CB113" s="817"/>
      <c r="CC113" s="817"/>
      <c r="CD113" s="817"/>
      <c r="CE113" s="817"/>
      <c r="CF113" s="875">
        <v>18.8</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130</v>
      </c>
      <c r="DM113" s="780"/>
      <c r="DN113" s="780"/>
      <c r="DO113" s="780"/>
      <c r="DP113" s="781"/>
      <c r="DQ113" s="782" t="s">
        <v>440</v>
      </c>
      <c r="DR113" s="780"/>
      <c r="DS113" s="780"/>
      <c r="DT113" s="780"/>
      <c r="DU113" s="781"/>
      <c r="DV113" s="824" t="s">
        <v>130</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120826</v>
      </c>
      <c r="AB114" s="780"/>
      <c r="AC114" s="780"/>
      <c r="AD114" s="780"/>
      <c r="AE114" s="781"/>
      <c r="AF114" s="782">
        <v>112470</v>
      </c>
      <c r="AG114" s="780"/>
      <c r="AH114" s="780"/>
      <c r="AI114" s="780"/>
      <c r="AJ114" s="781"/>
      <c r="AK114" s="782">
        <v>109590</v>
      </c>
      <c r="AL114" s="780"/>
      <c r="AM114" s="780"/>
      <c r="AN114" s="780"/>
      <c r="AO114" s="781"/>
      <c r="AP114" s="824">
        <v>1.7</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1791638</v>
      </c>
      <c r="BR114" s="817"/>
      <c r="BS114" s="817"/>
      <c r="BT114" s="817"/>
      <c r="BU114" s="817"/>
      <c r="BV114" s="817">
        <v>1743273</v>
      </c>
      <c r="BW114" s="817"/>
      <c r="BX114" s="817"/>
      <c r="BY114" s="817"/>
      <c r="BZ114" s="817"/>
      <c r="CA114" s="817">
        <v>1661429</v>
      </c>
      <c r="CB114" s="817"/>
      <c r="CC114" s="817"/>
      <c r="CD114" s="817"/>
      <c r="CE114" s="817"/>
      <c r="CF114" s="875">
        <v>25.4</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v>
      </c>
      <c r="AB115" s="919"/>
      <c r="AC115" s="919"/>
      <c r="AD115" s="919"/>
      <c r="AE115" s="920"/>
      <c r="AF115" s="921">
        <v>12</v>
      </c>
      <c r="AG115" s="919"/>
      <c r="AH115" s="919"/>
      <c r="AI115" s="919"/>
      <c r="AJ115" s="920"/>
      <c r="AK115" s="921">
        <v>9</v>
      </c>
      <c r="AL115" s="919"/>
      <c r="AM115" s="919"/>
      <c r="AN115" s="919"/>
      <c r="AO115" s="920"/>
      <c r="AP115" s="922">
        <v>0</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31</v>
      </c>
      <c r="AB116" s="780"/>
      <c r="AC116" s="780"/>
      <c r="AD116" s="780"/>
      <c r="AE116" s="781"/>
      <c r="AF116" s="782">
        <v>41</v>
      </c>
      <c r="AG116" s="780"/>
      <c r="AH116" s="780"/>
      <c r="AI116" s="780"/>
      <c r="AJ116" s="781"/>
      <c r="AK116" s="782" t="s">
        <v>457</v>
      </c>
      <c r="AL116" s="780"/>
      <c r="AM116" s="780"/>
      <c r="AN116" s="780"/>
      <c r="AO116" s="781"/>
      <c r="AP116" s="824" t="s">
        <v>440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130</v>
      </c>
      <c r="BW116" s="817"/>
      <c r="BX116" s="817"/>
      <c r="BY116" s="817"/>
      <c r="BZ116" s="817"/>
      <c r="CA116" s="817" t="s">
        <v>457</v>
      </c>
      <c r="CB116" s="817"/>
      <c r="CC116" s="817"/>
      <c r="CD116" s="817"/>
      <c r="CE116" s="817"/>
      <c r="CF116" s="875" t="s">
        <v>457</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457</v>
      </c>
      <c r="DM116" s="780"/>
      <c r="DN116" s="780"/>
      <c r="DO116" s="780"/>
      <c r="DP116" s="781"/>
      <c r="DQ116" s="782" t="s">
        <v>440</v>
      </c>
      <c r="DR116" s="780"/>
      <c r="DS116" s="780"/>
      <c r="DT116" s="780"/>
      <c r="DU116" s="781"/>
      <c r="DV116" s="824" t="s">
        <v>130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1353886</v>
      </c>
      <c r="AB117" s="903"/>
      <c r="AC117" s="903"/>
      <c r="AD117" s="903"/>
      <c r="AE117" s="904"/>
      <c r="AF117" s="905">
        <v>1367020</v>
      </c>
      <c r="AG117" s="903"/>
      <c r="AH117" s="903"/>
      <c r="AI117" s="903"/>
      <c r="AJ117" s="904"/>
      <c r="AK117" s="905">
        <v>1483234</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440</v>
      </c>
      <c r="DR117" s="780"/>
      <c r="DS117" s="780"/>
      <c r="DT117" s="780"/>
      <c r="DU117" s="781"/>
      <c r="DV117" s="824" t="s">
        <v>412</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309</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465</v>
      </c>
      <c r="BP119" s="878"/>
      <c r="BQ119" s="879">
        <v>20021800</v>
      </c>
      <c r="BR119" s="845"/>
      <c r="BS119" s="845"/>
      <c r="BT119" s="845"/>
      <c r="BU119" s="845"/>
      <c r="BV119" s="845">
        <v>20597897</v>
      </c>
      <c r="BW119" s="845"/>
      <c r="BX119" s="845"/>
      <c r="BY119" s="845"/>
      <c r="BZ119" s="845"/>
      <c r="CA119" s="845">
        <v>21160109</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3234432</v>
      </c>
      <c r="BR120" s="842"/>
      <c r="BS120" s="842"/>
      <c r="BT120" s="842"/>
      <c r="BU120" s="842"/>
      <c r="BV120" s="842">
        <v>3752403</v>
      </c>
      <c r="BW120" s="842"/>
      <c r="BX120" s="842"/>
      <c r="BY120" s="842"/>
      <c r="BZ120" s="842"/>
      <c r="CA120" s="842">
        <v>3617576</v>
      </c>
      <c r="CB120" s="842"/>
      <c r="CC120" s="842"/>
      <c r="CD120" s="842"/>
      <c r="CE120" s="842"/>
      <c r="CF120" s="866">
        <v>55.2</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5040851</v>
      </c>
      <c r="DH120" s="842"/>
      <c r="DI120" s="842"/>
      <c r="DJ120" s="842"/>
      <c r="DK120" s="842"/>
      <c r="DL120" s="842">
        <v>4742257</v>
      </c>
      <c r="DM120" s="842"/>
      <c r="DN120" s="842"/>
      <c r="DO120" s="842"/>
      <c r="DP120" s="842"/>
      <c r="DQ120" s="842">
        <v>4770370</v>
      </c>
      <c r="DR120" s="842"/>
      <c r="DS120" s="842"/>
      <c r="DT120" s="842"/>
      <c r="DU120" s="842"/>
      <c r="DV120" s="843">
        <v>72.8</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440</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518938</v>
      </c>
      <c r="BR121" s="817"/>
      <c r="BS121" s="817"/>
      <c r="BT121" s="817"/>
      <c r="BU121" s="817"/>
      <c r="BV121" s="817">
        <v>507505</v>
      </c>
      <c r="BW121" s="817"/>
      <c r="BX121" s="817"/>
      <c r="BY121" s="817"/>
      <c r="BZ121" s="817"/>
      <c r="CA121" s="817">
        <v>466764</v>
      </c>
      <c r="CB121" s="817"/>
      <c r="CC121" s="817"/>
      <c r="CD121" s="817"/>
      <c r="CE121" s="817"/>
      <c r="CF121" s="875">
        <v>7.1</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72566</v>
      </c>
      <c r="DH121" s="817"/>
      <c r="DI121" s="817"/>
      <c r="DJ121" s="817"/>
      <c r="DK121" s="817"/>
      <c r="DL121" s="817">
        <v>94318</v>
      </c>
      <c r="DM121" s="817"/>
      <c r="DN121" s="817"/>
      <c r="DO121" s="817"/>
      <c r="DP121" s="817"/>
      <c r="DQ121" s="817">
        <v>96366</v>
      </c>
      <c r="DR121" s="817"/>
      <c r="DS121" s="817"/>
      <c r="DT121" s="817"/>
      <c r="DU121" s="817"/>
      <c r="DV121" s="794">
        <v>1.5</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10221357</v>
      </c>
      <c r="BR122" s="845"/>
      <c r="BS122" s="845"/>
      <c r="BT122" s="845"/>
      <c r="BU122" s="845"/>
      <c r="BV122" s="845">
        <v>10937524</v>
      </c>
      <c r="BW122" s="845"/>
      <c r="BX122" s="845"/>
      <c r="BY122" s="845"/>
      <c r="BZ122" s="845"/>
      <c r="CA122" s="845">
        <v>10945768</v>
      </c>
      <c r="CB122" s="845"/>
      <c r="CC122" s="845"/>
      <c r="CD122" s="845"/>
      <c r="CE122" s="845"/>
      <c r="CF122" s="846">
        <v>167</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440</v>
      </c>
      <c r="AG123" s="780"/>
      <c r="AH123" s="780"/>
      <c r="AI123" s="780"/>
      <c r="AJ123" s="781"/>
      <c r="AK123" s="782" t="s">
        <v>130</v>
      </c>
      <c r="AL123" s="780"/>
      <c r="AM123" s="780"/>
      <c r="AN123" s="780"/>
      <c r="AO123" s="781"/>
      <c r="AP123" s="824" t="s">
        <v>440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475</v>
      </c>
      <c r="BP123" s="878"/>
      <c r="BQ123" s="832">
        <v>13974727</v>
      </c>
      <c r="BR123" s="833"/>
      <c r="BS123" s="833"/>
      <c r="BT123" s="833"/>
      <c r="BU123" s="833"/>
      <c r="BV123" s="833">
        <v>15197432</v>
      </c>
      <c r="BW123" s="833"/>
      <c r="BX123" s="833"/>
      <c r="BY123" s="833"/>
      <c r="BZ123" s="833"/>
      <c r="CA123" s="833">
        <v>15030108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440</v>
      </c>
      <c r="AG124" s="780"/>
      <c r="AH124" s="780"/>
      <c r="AI124" s="780"/>
      <c r="AJ124" s="781"/>
      <c r="AK124" s="782" t="s">
        <v>440</v>
      </c>
      <c r="AL124" s="780"/>
      <c r="AM124" s="780"/>
      <c r="AN124" s="780"/>
      <c r="AO124" s="781"/>
      <c r="AP124" s="824" t="s">
        <v>412</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94.1</v>
      </c>
      <c r="BR124" s="831"/>
      <c r="BS124" s="831"/>
      <c r="BT124" s="831"/>
      <c r="BU124" s="831"/>
      <c r="BV124" s="831">
        <v>79.599999999999994</v>
      </c>
      <c r="BW124" s="831"/>
      <c r="BX124" s="831"/>
      <c r="BY124" s="831"/>
      <c r="BZ124" s="831"/>
      <c r="CA124" s="831">
        <v>93.5</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440</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412</v>
      </c>
      <c r="DM125" s="842"/>
      <c r="DN125" s="842"/>
      <c r="DO125" s="842"/>
      <c r="DP125" s="842"/>
      <c r="DQ125" s="842" t="s">
        <v>130</v>
      </c>
      <c r="DR125" s="842"/>
      <c r="DS125" s="842"/>
      <c r="DT125" s="842"/>
      <c r="DU125" s="842"/>
      <c r="DV125" s="843" t="s">
        <v>412</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130</v>
      </c>
      <c r="AG126" s="780"/>
      <c r="AH126" s="780"/>
      <c r="AI126" s="780"/>
      <c r="AJ126" s="781"/>
      <c r="AK126" s="782" t="s">
        <v>130</v>
      </c>
      <c r="AL126" s="780"/>
      <c r="AM126" s="780"/>
      <c r="AN126" s="780"/>
      <c r="AO126" s="781"/>
      <c r="AP126" s="824" t="s">
        <v>412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440</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v>
      </c>
      <c r="AB127" s="780"/>
      <c r="AC127" s="780"/>
      <c r="AD127" s="780"/>
      <c r="AE127" s="781"/>
      <c r="AF127" s="782">
        <v>12</v>
      </c>
      <c r="AG127" s="780"/>
      <c r="AH127" s="780"/>
      <c r="AI127" s="780"/>
      <c r="AJ127" s="781"/>
      <c r="AK127" s="782">
        <v>9</v>
      </c>
      <c r="AL127" s="780"/>
      <c r="AM127" s="780"/>
      <c r="AN127" s="780"/>
      <c r="AO127" s="781"/>
      <c r="AP127" s="824">
        <v>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130</v>
      </c>
      <c r="DM127" s="817"/>
      <c r="DN127" s="817"/>
      <c r="DO127" s="817"/>
      <c r="DP127" s="817"/>
      <c r="DQ127" s="817" t="s">
        <v>130</v>
      </c>
      <c r="DR127" s="817"/>
      <c r="DS127" s="817"/>
      <c r="DT127" s="817"/>
      <c r="DU127" s="817"/>
      <c r="DV127" s="794" t="s">
        <v>440</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2160</v>
      </c>
      <c r="AB128" s="801"/>
      <c r="AC128" s="801"/>
      <c r="AD128" s="801"/>
      <c r="AE128" s="802"/>
      <c r="AF128" s="803">
        <v>2459</v>
      </c>
      <c r="AG128" s="801"/>
      <c r="AH128" s="801"/>
      <c r="AI128" s="801"/>
      <c r="AJ128" s="802"/>
      <c r="AK128" s="803" t="s">
        <v>130</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130</v>
      </c>
      <c r="BG128" s="787"/>
      <c r="BH128" s="787"/>
      <c r="BI128" s="787"/>
      <c r="BJ128" s="787"/>
      <c r="BK128" s="787"/>
      <c r="BL128" s="810"/>
      <c r="BM128" s="786">
        <v>13.92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7258187</v>
      </c>
      <c r="AB129" s="780"/>
      <c r="AC129" s="780"/>
      <c r="AD129" s="780"/>
      <c r="AE129" s="781"/>
      <c r="AF129" s="782">
        <v>7604007</v>
      </c>
      <c r="AG129" s="780"/>
      <c r="AH129" s="780"/>
      <c r="AI129" s="780"/>
      <c r="AJ129" s="781"/>
      <c r="AK129" s="782">
        <v>7382099</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130</v>
      </c>
      <c r="BG129" s="771"/>
      <c r="BH129" s="771"/>
      <c r="BI129" s="771"/>
      <c r="BJ129" s="771"/>
      <c r="BK129" s="771"/>
      <c r="BL129" s="772"/>
      <c r="BM129" s="770">
        <v>18.920000000000002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834262</v>
      </c>
      <c r="AB130" s="780"/>
      <c r="AC130" s="780"/>
      <c r="AD130" s="780"/>
      <c r="AE130" s="781"/>
      <c r="AF130" s="782">
        <v>820737</v>
      </c>
      <c r="AG130" s="780"/>
      <c r="AH130" s="780"/>
      <c r="AI130" s="780"/>
      <c r="AJ130" s="781"/>
      <c r="AK130" s="782">
        <v>828478</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6423925</v>
      </c>
      <c r="AB131" s="764"/>
      <c r="AC131" s="764"/>
      <c r="AD131" s="764"/>
      <c r="AE131" s="765"/>
      <c r="AF131" s="766">
        <v>6783270</v>
      </c>
      <c r="AG131" s="764"/>
      <c r="AH131" s="764"/>
      <c r="AI131" s="764"/>
      <c r="AJ131" s="765"/>
      <c r="AK131" s="766">
        <v>6553621</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93.5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8.0552621640000002</v>
      </c>
      <c r="AB132" s="745"/>
      <c r="AC132" s="745"/>
      <c r="AD132" s="745"/>
      <c r="AE132" s="746"/>
      <c r="AF132" s="747">
        <v>8.0171362780000006</v>
      </c>
      <c r="AG132" s="745"/>
      <c r="AH132" s="745"/>
      <c r="AI132" s="745"/>
      <c r="AJ132" s="746"/>
      <c r="AK132" s="747">
        <v>9.9907516780000005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8.6</v>
      </c>
      <c r="AB133" s="724"/>
      <c r="AC133" s="724"/>
      <c r="AD133" s="724"/>
      <c r="AE133" s="725"/>
      <c r="AF133" s="723">
        <v>8.6</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BZXWw0viCQlj/q4FP+2k3KRFk4SplavzkZ33/50eO+mAT1vt+TcU7WpMv+O5dG38XADiYFjBAzvu7L85WhtJA==" saltValue="4JhQMy/H/3NEUKnr7GnN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jDFW7uJJ3kkRNoTUByyw+sz83UKHe+c8swxC6fp9931uoyIx9vfcU9zts55zjFW9peJAmZQ51/XGeVbedlgBw==" saltValue="4TwXLFnO4pDYfwf1m3XA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O1"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eZ5GCrTT6ANgV6o8q+vhoF1uhvNCc8USWexA0/zf7io/0PDtCRWEHULN77xaDCNqVhTLpBYSjxH94O2oEnBCQ==" saltValue="UvbSaYRkdETIsAZtKFOu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2353081</v>
      </c>
      <c r="AP9" s="281">
        <v>84298</v>
      </c>
      <c r="AQ9" s="282">
        <v>105319</v>
      </c>
      <c r="AR9" s="283">
        <v>-20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274654</v>
      </c>
      <c r="AP10" s="284">
        <v>9839</v>
      </c>
      <c r="AQ10" s="285">
        <v>9860</v>
      </c>
      <c r="AR10" s="286">
        <v>-0.2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38020</v>
      </c>
      <c r="AP11" s="284">
        <v>1362</v>
      </c>
      <c r="AQ11" s="285">
        <v>1656</v>
      </c>
      <c r="AR11" s="286">
        <v>-17.8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132124</v>
      </c>
      <c r="AP13" s="284">
        <v>4733</v>
      </c>
      <c r="AQ13" s="285">
        <v>4056</v>
      </c>
      <c r="AR13" s="286">
        <v>16.7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75928</v>
      </c>
      <c r="AP14" s="284">
        <v>2720</v>
      </c>
      <c r="AQ14" s="285">
        <v>2339</v>
      </c>
      <c r="AR14" s="286">
        <v>16.3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-216660</v>
      </c>
      <c r="AP15" s="284">
        <v>-7762</v>
      </c>
      <c r="AQ15" s="285">
        <v>-7717</v>
      </c>
      <c r="AR15" s="286">
        <v>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2657147</v>
      </c>
      <c r="AP16" s="284">
        <v>95190</v>
      </c>
      <c r="AQ16" s="285">
        <v>115515</v>
      </c>
      <c r="AR16" s="286">
        <v>-17.600000000000001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7.16</v>
      </c>
      <c r="AP21" s="298">
        <v>10.69</v>
      </c>
      <c r="AQ21" s="299">
        <v>-3.53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97.5</v>
      </c>
      <c r="AP22" s="303">
        <v>97.4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1005129</v>
      </c>
      <c r="AP32" s="312">
        <v>36008</v>
      </c>
      <c r="AQ32" s="313">
        <v>74824</v>
      </c>
      <c r="AR32" s="314">
        <v>-51.9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1</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368506</v>
      </c>
      <c r="AP35" s="312">
        <v>13201</v>
      </c>
      <c r="AQ35" s="313">
        <v>17427</v>
      </c>
      <c r="AR35" s="314">
        <v>-24.2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109590</v>
      </c>
      <c r="AP36" s="312">
        <v>3926</v>
      </c>
      <c r="AQ36" s="313">
        <v>2447</v>
      </c>
      <c r="AR36" s="314">
        <v>60.4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9</v>
      </c>
      <c r="AP37" s="312">
        <v>0</v>
      </c>
      <c r="AQ37" s="313">
        <v>591</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2</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t="s">
        <v>513</v>
      </c>
      <c r="AP39" s="312" t="s">
        <v>513</v>
      </c>
      <c r="AQ39" s="313">
        <v>-3618</v>
      </c>
      <c r="AR39" s="314" t="s">
        <v>513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-828478</v>
      </c>
      <c r="AP40" s="312">
        <v>-29680</v>
      </c>
      <c r="AQ40" s="313">
        <v>-63812</v>
      </c>
      <c r="AR40" s="314">
        <v>-53.5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654756</v>
      </c>
      <c r="AP41" s="312">
        <v>23456</v>
      </c>
      <c r="AQ41" s="313">
        <v>27863</v>
      </c>
      <c r="AR41" s="314">
        <v>-15.8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2167674</v>
      </c>
      <c r="AN51" s="334">
        <v>73853</v>
      </c>
      <c r="AO51" s="335">
        <v>15.1</v>
      </c>
      <c r="AP51" s="336">
        <v>85173</v>
      </c>
      <c r="AQ51" s="337">
        <v>-4.3</v>
      </c>
      <c r="AR51" s="338">
        <v>19.399999999999999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725443</v>
      </c>
      <c r="AN52" s="342">
        <v>24716</v>
      </c>
      <c r="AO52" s="343">
        <v>12.3</v>
      </c>
      <c r="AP52" s="344">
        <v>43913</v>
      </c>
      <c r="AQ52" s="345">
        <v>-3.4</v>
      </c>
      <c r="AR52" s="346">
        <v>15.7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1989496</v>
      </c>
      <c r="AN53" s="334">
        <v>68689</v>
      </c>
      <c r="AO53" s="335">
        <v>-7</v>
      </c>
      <c r="AP53" s="336">
        <v>94081</v>
      </c>
      <c r="AQ53" s="337">
        <v>10.5</v>
      </c>
      <c r="AR53" s="338">
        <v>-17.5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874935</v>
      </c>
      <c r="AN54" s="342">
        <v>30208</v>
      </c>
      <c r="AO54" s="343">
        <v>22.2</v>
      </c>
      <c r="AP54" s="344">
        <v>48949</v>
      </c>
      <c r="AQ54" s="345">
        <v>11.5</v>
      </c>
      <c r="AR54" s="346">
        <v>10.7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1786239</v>
      </c>
      <c r="AN55" s="334">
        <v>62443</v>
      </c>
      <c r="AO55" s="335">
        <v>-9.1</v>
      </c>
      <c r="AP55" s="336">
        <v>92632</v>
      </c>
      <c r="AQ55" s="337">
        <v>-1.5</v>
      </c>
      <c r="AR55" s="338">
        <v>-7.6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610530</v>
      </c>
      <c r="AN56" s="342">
        <v>21343</v>
      </c>
      <c r="AO56" s="343">
        <v>-29.3</v>
      </c>
      <c r="AP56" s="344">
        <v>47978</v>
      </c>
      <c r="AQ56" s="345">
        <v>-2</v>
      </c>
      <c r="AR56" s="346">
        <v>-27.3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2814692</v>
      </c>
      <c r="AN57" s="334">
        <v>99607</v>
      </c>
      <c r="AO57" s="335">
        <v>59.5</v>
      </c>
      <c r="AP57" s="336">
        <v>96469</v>
      </c>
      <c r="AQ57" s="337">
        <v>4.0999999999999996</v>
      </c>
      <c r="AR57" s="338">
        <v>55.4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1725329</v>
      </c>
      <c r="AN58" s="342">
        <v>61056</v>
      </c>
      <c r="AO58" s="343">
        <v>186.1</v>
      </c>
      <c r="AP58" s="344">
        <v>49775</v>
      </c>
      <c r="AQ58" s="345">
        <v>3.7</v>
      </c>
      <c r="AR58" s="346">
        <v>182.4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2396426</v>
      </c>
      <c r="AN59" s="334">
        <v>85850</v>
      </c>
      <c r="AO59" s="335">
        <v>-13.8</v>
      </c>
      <c r="AP59" s="336">
        <v>85743</v>
      </c>
      <c r="AQ59" s="337">
        <v>-11.1</v>
      </c>
      <c r="AR59" s="338">
        <v>-2.7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1754985</v>
      </c>
      <c r="AN60" s="342">
        <v>62871</v>
      </c>
      <c r="AO60" s="343">
        <v>3</v>
      </c>
      <c r="AP60" s="344">
        <v>45231</v>
      </c>
      <c r="AQ60" s="345">
        <v>-9.1</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2230905</v>
      </c>
      <c r="AN61" s="349">
        <v>78088</v>
      </c>
      <c r="AO61" s="350">
        <v>8.9</v>
      </c>
      <c r="AP61" s="351">
        <v>90820</v>
      </c>
      <c r="AQ61" s="352">
        <v>-0.5</v>
      </c>
      <c r="AR61" s="338">
        <v>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1138244</v>
      </c>
      <c r="AN62" s="342">
        <v>40039</v>
      </c>
      <c r="AO62" s="343">
        <v>38.9</v>
      </c>
      <c r="AP62" s="344">
        <v>47169</v>
      </c>
      <c r="AQ62" s="345">
        <v>0.1</v>
      </c>
      <c r="AR62" s="346">
        <v>38.799999999999997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ssOvzSmOEY465d3RCTCfT2mDV3Y7xPeDwnqtNNcWi05dROZ653jPNq2j1bH738F9p0FdUW2txBRKs4B5unFZw==" saltValue="SYM79Udu5RyeGSpbo3UE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46XAMU/z7wkoaSMKHotLlez3xUJcKIIbdk5uWYXTeMAOkW5V2/UE9QxLZOcB86s4mxkxLWb4IKHtbM2UZAHPoQ==" saltValue="tsq6MTTf3dUUuSjVVFo+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vNXwxp7XcXefazbSFkXQ+P2jYgt8T4GrJX9IhvekWq7Fa6YKt1q8X2fjuaD5aNIiJBkP6UUne4j8mGXz581KNQ==" saltValue="ElOiTWDpODONMDDXuhA5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18.59</v>
      </c>
      <c r="G47" s="12">
        <v>15.21</v>
      </c>
      <c r="H47" s="12">
        <v>12.45</v>
      </c>
      <c r="I47" s="12">
        <v>14.17</v>
      </c>
      <c r="J47" s="13">
        <v>15.03</v>
      </c>
    </row>
    <row r="48" spans="2:10" ht="57.75" customHeight="1" x14ac:dyDescent="0.15">
      <c r="B48" s="14"/>
      <c r="C48" s="1141" t="s">
        <v>4</v>
      </c>
      <c r="D48" s="1141"/>
      <c r="E48" s="1142"/>
      <c r="F48" s="15">
        <v>4.9400000000000004</v>
      </c>
      <c r="G48" s="16">
        <v>3.69</v>
      </c>
      <c r="H48" s="16">
        <v>3.47</v>
      </c>
      <c r="I48" s="16">
        <v>4.03</v>
      </c>
      <c r="J48" s="17">
        <v>6.16</v>
      </c>
    </row>
    <row r="49" spans="2:10" ht="57.75" customHeight="1" thickBot="1" x14ac:dyDescent="0.2">
      <c r="B49" s="18"/>
      <c r="C49" s="1143" t="s">
        <v>5</v>
      </c>
      <c r="D49" s="1143"/>
      <c r="E49" s="1144"/>
      <c r="F49" s="19">
        <v>0.13</v>
      </c>
      <c r="G49" s="20" t="s">
        <v>559</v>
      </c>
      <c r="H49" s="20" t="s">
        <v>560</v>
      </c>
      <c r="I49" s="20">
        <v>2.99</v>
      </c>
      <c r="J49" s="21">
        <v>2.4500000000000002</v>
      </c>
    </row>
    <row r="50" spans="2:10" x14ac:dyDescent="0.15"/>
  </sheetData>
  <sheetProtection algorithmName="SHA-512" hashValue="SXy1/VTAlLV21Rdhi0Aas/r3piLP6RqIQJDZKzpZujEkW2ojm7K7T/RkmJa/eAVlsVwAWvl43qXckFdncxiOUg==" saltValue="QgUbeiEqR9XF+TwPivKR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2024-03-18T00:38:02Z</cp:lastPrinted>
  <dcterms:created xsi:type="dcterms:W3CDTF">2024-02-05T03:30:10Z</dcterms:created>
  <dcterms:modified xsi:type="dcterms:W3CDTF">2024-03-18T00:51:22Z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