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7E3D569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4財政状況資料集\06　市町→（様式差替）3.19〆\08 小城市○\"/>
    </mc:Choice>
  </mc:AlternateContent>
  <xr:revisionPtr revIDLastSave="0" documentId="13_ncr:101_{350688B4-DAB3-410B-A295-9144322DACAC}" xr6:coauthVersionLast="47" xr6:coauthVersionMax="47" xr10:uidLastSave="{00000000-0000-0000-0000-000000000000}"/>
  <bookViews>
    <workbookView xWindow="-108" yWindow="-108" windowWidth="26136" windowHeight="16776" tabRatio="6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36" i="10"/>
  <c r="CO35" i="10"/>
  <c r="BE35" i="10"/>
  <c r="C35" i="10"/>
  <c r="CO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AM36" i="10" s="1"/>
  <c r="BW34" i="10" l="1"/>
  <c r="BW35" i="10" s="1"/>
  <c r="BW36" i="10" s="1"/>
  <c r="BW37" i="10" s="1"/>
  <c r="BW38" i="10" s="1"/>
  <c r="BW39" i="10" s="1"/>
  <c r="BW40" i="10" s="1"/>
  <c r="BW41" i="10" s="1"/>
</calcChain>
</file>

<file path=xl/sharedStrings.xml><?xml version="1.0" encoding="utf-8"?>
<sst xmlns="http://schemas.openxmlformats.org/spreadsheetml/2006/main" count="1016" uniqueCount="600">
  <si>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</si>
  <si>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</si>
  <si>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</si>
  <si>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</si>
  <si>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</si>
  <si>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</si>
  <si>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</si>
  <si>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</si>
  <si>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</si>
  <si>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</si>
  <si>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</si>
  <si>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</si>
  <si>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</si>
  <si>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</si>
  <si>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</si>
  <si>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</si>
  <si>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</si>
  <si>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</si>
  <si>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</si>
  <si>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</si>
  <si>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</si>
  <si>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</si>
  <si>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</si>
  <si>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</si>
  <si>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</si>
  <si>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</si>
  <si>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</si>
  <si>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</si>
  <si>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</si>
  <si>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</si>
  <si>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</si>
  <si>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</si>
  <si>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</si>
  <si>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</si>
  <si>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</si>
  <si>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</si>
  <si>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</si>
  <si>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</si>
  <si>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</si>
  <si>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</si>
  <si>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</si>
  <si>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</si>
  <si>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</si>
  <si>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</si>
  <si>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</si>
  <si>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</si>
  <si>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</si>
  <si>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</si>
  <si>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</si>
  <si>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</si>
  <si>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</si>
  <si>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</si>
  <si>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</si>
  <si>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</si>
  <si>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</si>
  <si>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</si>
  <si>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</si>
  <si>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</si>
  <si>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</si>
  <si>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</si>
  <si>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</si>
  <si>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</si>
  <si>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</si>
  <si>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</si>
  <si>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</si>
  <si>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</si>
  <si>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</si>
  <si>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</si>
  <si>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</si>
  <si>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</si>
  <si>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</si>
  <si>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</si>
  <si>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</si>
  <si>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</si>
  <si>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</si>
  <si>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</si>
  <si>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</si>
  <si>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</si>
  <si>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</si>
  <si>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</si>
  <si>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</si>
  <si>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</si>
  <si>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</si>
  <si>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</si>
  <si>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</si>
  <si>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</si>
  <si>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</si>
  <si>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</si>
  <si>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</si>
  <si>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</si>
  <si>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</si>
  <si>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</si>
  <si>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</si>
  <si>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</si>
  <si>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</si>
  <si>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</si>
  <si>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</si>
  <si>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</si>
  <si>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</si>
  <si>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</si>
  <si>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</si>
  <si>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</si>
  <si>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</si>
  <si>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</si>
  <si>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</si>
  <si>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</si>
  <si>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</si>
  <si>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</si>
  <si>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</si>
  <si>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</si>
  <si>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</si>
  <si>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</si>
  <si>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</si>
  <si>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</si>
  <si>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</si>
  <si>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</si>
  <si>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</si>
  <si>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</si>
  <si>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</si>
  <si>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</si>
  <si>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</si>
  <si>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</si>
  <si>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</si>
  <si>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</si>
  <si>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</si>
  <si>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</si>
  <si>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</si>
  <si>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</si>
  <si>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</si>
  <si>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</si>
  <si>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</si>
  <si>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</si>
  <si>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</si>
  <si>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</si>
  <si>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</si>
  <si>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</si>
  <si>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</si>
  <si>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</si>
  <si>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</si>
  <si>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</si>
  <si>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</si>
  <si>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</si>
  <si>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</si>
  <si>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</si>
  <si>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</si>
  <si>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</si>
  <si>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</si>
  <si>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</si>
  <si>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</si>
  <si>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</si>
  <si>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</si>
  <si>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</si>
  <si>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</si>
  <si>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</si>
  <si>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</si>
  <si>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</si>
  <si>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</si>
  <si>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</si>
  <si>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</si>
  <si>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</si>
  <si>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</si>
  <si>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</si>
  <si>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</si>
  <si>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</si>
  <si>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</si>
  <si>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</si>
  <si>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</si>
  <si>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</si>
  <si>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</si>
  <si>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</si>
  <si>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</si>
  <si>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</si>
  <si>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</si>
  <si>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</si>
  <si>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</si>
  <si>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</si>
  <si>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</si>
  <si>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</si>
  <si>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</si>
  <si>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</si>
  <si>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</si>
  <si>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</si>
  <si>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</si>
  <si>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</si>
  <si>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</si>
  <si>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</si>
  <si>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</si>
  <si>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</si>
  <si>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</si>
  <si>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</si>
  <si>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</si>
  <si>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</si>
  <si>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</si>
  <si>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</si>
  <si>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</si>
  <si>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</si>
  <si>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</si>
  <si>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</si>
  <si>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</si>
  <si>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</si>
  <si>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</si>
  <si>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</si>
  <si>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</si>
  <si>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</si>
  <si>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</si>
  <si>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</si>
  <si>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</si>
  <si>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</si>
  <si>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</si>
  <si>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</si>
  <si>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</si>
  <si>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</si>
  <si>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</si>
  <si>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</si>
  <si>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</si>
  <si>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</si>
  <si>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</si>
  <si>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</si>
  <si>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</si>
  <si>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</si>
  <si>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佐賀県小城市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</si>
  <si>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</si>
  <si>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</si>
  <si>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</si>
  <si>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</si>
  <si>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</si>
  <si>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</si>
  <si>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</si>
  <si>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</si>
  <si>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</si>
  <si>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</si>
  <si>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</si>
  <si>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</si>
  <si>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</si>
  <si>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</si>
  <si>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</si>
  <si>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</si>
  <si>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</si>
  <si>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</si>
  <si>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</si>
  <si>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</si>
  <si>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</si>
  <si>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</si>
  <si>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</si>
  <si>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</si>
  <si>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</si>
  <si>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</si>
  <si>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</si>
  <si>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</si>
  <si>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</si>
  <si>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</si>
  <si>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</si>
  <si>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</si>
  <si>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</si>
  <si>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</si>
  <si>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</si>
  <si>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</si>
  <si>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</si>
  <si>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</si>
  <si>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</si>
  <si>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</si>
  <si>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</si>
  <si>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</si>
  <si>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</si>
  <si>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</si>
  <si>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</si>
  <si>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</si>
  <si>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</si>
  <si>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</si>
  <si>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</si>
  <si>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</si>
  <si>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</si>
  <si>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</si>
  <si>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</si>
  <si>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</si>
  <si>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</si>
  <si>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</si>
  <si>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</si>
  <si>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</si>
  <si>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</si>
  <si>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</si>
  <si>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</si>
  <si>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</si>
  <si>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</si>
  <si>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</si>
  <si>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</si>
  <si>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</si>
  <si>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</si>
  <si>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</si>
  <si>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</si>
  <si>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</si>
  <si>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</si>
  <si>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</si>
  <si>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</si>
  <si>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</si>
  <si>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</si>
  <si>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</si>
  <si>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</si>
  <si>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</si>
  <si>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</si>
  <si>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</si>
  <si>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</si>
  <si>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</si>
  <si>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</si>
  <si>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</si>
  <si>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</si>
  <si>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</si>
  <si>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</si>
  <si>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</si>
  <si>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</si>
  <si>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</si>
  <si>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</si>
  <si>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</si>
  <si>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</si>
  <si>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</si>
  <si>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</si>
  <si>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</si>
  <si>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</si>
  <si>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</si>
  <si>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</si>
  <si>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</si>
  <si>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</si>
  <si>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</si>
  <si>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</si>
  <si>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</si>
  <si>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</si>
  <si>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</si>
  <si>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</si>
  <si>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</si>
  <si>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</si>
  <si>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</si>
  <si>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</si>
  <si>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</si>
  <si>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</si>
  <si>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</si>
  <si>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</si>
  <si>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</si>
  <si>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</si>
  <si>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</si>
  <si>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</si>
  <si>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</si>
  <si>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</si>
  <si>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</si>
  <si>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</si>
  <si>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</si>
  <si>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</si>
  <si>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</si>
  <si>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</si>
  <si>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</si>
  <si>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</si>
  <si>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</si>
  <si>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</si>
  <si>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</si>
  <si>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</si>
  <si>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</si>
  <si>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</si>
  <si>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</si>
  <si>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</si>
  <si>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</si>
  <si>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</si>
  <si>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</si>
  <si>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</si>
  <si>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</si>
  <si>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</si>
  <si>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</si>
  <si>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</si>
  <si>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</si>
  <si>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</si>
  <si>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</si>
  <si>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</si>
  <si>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</si>
  <si>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</si>
  <si>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佐賀県小城市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</si>
  <si>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</si>
  <si>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</si>
  <si>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</si>
  <si>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</si>
  <si>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</si>
  <si>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</si>
  <si>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</si>
  <si>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</si>
  <si>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</si>
  <si>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</si>
  <si>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</si>
  <si>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</si>
  <si>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</si>
  <si>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</si>
  <si>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</si>
  <si>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</si>
  <si>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</si>
  <si>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</si>
  <si>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</si>
  <si>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</si>
  <si>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</si>
  <si>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</si>
  <si>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</si>
  <si>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</si>
  <si>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</si>
  <si>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</si>
  <si>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</si>
  <si>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</si>
  <si>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</si>
  <si>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</si>
  <si>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</si>
  <si>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</si>
  <si>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</si>
  <si>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</si>
  <si>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</si>
  <si>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</si>
  <si>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</si>
  <si>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</si>
  <si>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</si>
  <si>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</si>
  <si>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</si>
  <si>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</si>
  <si>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</si>
  <si>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</si>
  <si>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</si>
  <si>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</si>
  <si>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</si>
  <si>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</si>
  <si>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</si>
  <si>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</si>
  <si>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</si>
  <si>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</si>
  <si>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</si>
  <si>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</si>
  <si>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</si>
  <si>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</si>
  <si>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</si>
  <si>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</si>
  <si>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</si>
  <si>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</si>
  <si>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</si>
  <si>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</si>
  <si>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</si>
  <si>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</si>
  <si>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</si>
  <si>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</si>
  <si>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</si>
  <si>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</si>
  <si>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</si>
  <si>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</si>
  <si>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</si>
  <si>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</si>
  <si>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</si>
  <si>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</si>
  <si>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</si>
  <si>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</si>
  <si>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</si>
  <si>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</si>
  <si>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</si>
  <si>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</si>
  <si>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</si>
  <si>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</si>
  <si>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</si>
  <si>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</si>
  <si>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</si>
  <si>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</si>
  <si>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</si>
  <si>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</si>
  <si>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</si>
  <si>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</si>
  <si>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</si>
  <si>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</si>
  <si>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</si>
  <si>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</si>
  <si>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</si>
  <si>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</si>
  <si>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</si>
  <si>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</si>
  <si>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</si>
  <si>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</si>
  <si>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</si>
  <si>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</si>
  <si>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</si>
  <si>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</si>
  <si>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</si>
  <si>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</si>
  <si>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</si>
  <si>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</si>
  <si>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</si>
  <si>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</si>
  <si>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</si>
  <si>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</si>
  <si>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</si>
  <si>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</si>
  <si>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</si>
  <si>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</si>
  <si>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</si>
  <si>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</si>
  <si>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</si>
  <si>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</si>
  <si>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</si>
  <si>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</si>
  <si>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</si>
  <si>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</si>
  <si>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</si>
  <si>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</si>
  <si>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</si>
  <si>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</si>
  <si>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</si>
  <si>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</si>
  <si>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</si>
  <si>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</si>
  <si>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</si>
  <si>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</si>
  <si>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</si>
  <si>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</si>
  <si>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</si>
  <si>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</si>
  <si>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</si>
  <si>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</si>
  <si>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</si>
  <si>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</si>
  <si>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</si>
  <si>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</si>
  <si>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</si>
  <si>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</si>
  <si>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</si>
  <si>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</si>
  <si>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</si>
  <si>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</si>
  <si>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</si>
  <si>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</si>
  <si>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</si>
  <si>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</si>
  <si>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</si>
  <si>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</si>
  <si>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</si>
  <si>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</si>
  <si>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</si>
  <si>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</si>
  <si>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</si>
  <si>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</si>
  <si>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</si>
  <si>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</si>
  <si>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</si>
  <si>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</si>
  <si>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</si>
  <si>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</si>
  <si>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</si>
  <si>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</si>
  <si>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</si>
  <si>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</si>
  <si>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</si>
  <si>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</si>
  <si>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</si>
  <si>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</si>
  <si>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</si>
  <si>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</si>
  <si>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</si>
  <si>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</si>
  <si>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</si>
  <si>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</si>
  <si>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</si>
  <si>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</si>
  <si>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</si>
  <si>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</si>
  <si>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</si>
  <si>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</si>
  <si>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</si>
  <si>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</si>
  <si>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</si>
  <si>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</si>
  <si>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</si>
  <si>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</si>
  <si>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</si>
  <si>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</si>
  <si>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</si>
  <si>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</si>
  <si>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</si>
  <si>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0.16</t>
  </si>
  <si>
    <t>病院事業会計</t>
  </si>
  <si>
    <t>水道事業会計</t>
  </si>
  <si>
    <t>一般会計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</si>
  <si>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</si>
  <si>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</si>
  <si>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</si>
  <si>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</si>
  <si>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</si>
  <si>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</si>
  <si>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</si>
  <si>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</si>
  <si>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</si>
  <si>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</si>
  <si>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</si>
  <si>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天山地区共同衛生処理場組合</t>
    <rPh sb="0" eb="13">
      <t>テンザンチクキョウドウエイセイショリジョウクミアイ</t>
    </rPh>
    <phoneticPr fontId="2"/>
  </si>
  <si>
    <t>天山地区共同斎場組合</t>
    <rPh sb="0" eb="8">
      <t>テンザンチクキョウドウサイジョウ</t>
    </rPh>
    <rPh sb="8" eb="10">
      <t>クミアイ</t>
    </rPh>
    <phoneticPr fontId="2"/>
  </si>
  <si>
    <t>佐賀中部広域連合</t>
    <rPh sb="0" eb="8">
      <t>サガチュウブコウイキレンゴウ</t>
    </rPh>
    <phoneticPr fontId="2"/>
  </si>
  <si>
    <t>佐賀県後期高齢者医療広域連合</t>
    <rPh sb="0" eb="14">
      <t>サガケンコウキコウレイシャイリョウコウイキレンゴウ</t>
    </rPh>
    <phoneticPr fontId="2"/>
  </si>
  <si>
    <t>佐賀県市町総合事務組合</t>
    <rPh sb="0" eb="11">
      <t>サガケンシマチソウゴウジムクミアイ</t>
    </rPh>
    <phoneticPr fontId="2"/>
  </si>
  <si>
    <t>天山地区共同環境組合</t>
    <rPh sb="0" eb="10">
      <t>テンザンチクキョウドウカンキョウクミアイ</t>
    </rPh>
    <phoneticPr fontId="2"/>
  </si>
  <si>
    <t>佐賀西部広域水道企業団</t>
    <rPh sb="0" eb="11">
      <t>サガセイブコウイキスイドウキギョウダン</t>
    </rPh>
    <phoneticPr fontId="2"/>
  </si>
  <si>
    <t>多久小城医療組合</t>
    <rPh sb="0" eb="4">
      <t>タクオギ</t>
    </rPh>
    <rPh sb="4" eb="8">
      <t>イリョウ</t>
    </rPh>
    <phoneticPr fontId="2"/>
  </si>
  <si>
    <t>鉱害復旧施設維持管理基金</t>
  </si>
  <si>
    <t>合併振興基金</t>
    <rPh sb="0" eb="6">
      <t>ガッペイシンコウキキン</t>
    </rPh>
    <phoneticPr fontId="5"/>
  </si>
  <si>
    <t>公共施設整備基金</t>
  </si>
  <si>
    <t>地域福祉基金</t>
  </si>
  <si>
    <t>まちづくり振興基金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</si>
</sst>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8A2B-401D-A31B-3FD78317E9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44538</c:v>
                </c:pt>
                <c:pt idx="1">
                  <c:v>38503</c:v>
                </c:pt>
                <c:pt idx="2">
                  <c:v>32063</c:v>
                </c:pt>
                <c:pt idx="3">
                  <c:v>75250</c:v>
                </c:pt>
                <c:pt idx="4">
                  <c:v>58595</c:v>
                </c:pt>
              </c:numCache>
            </c:numRef>
          </c:val>
          <c:smooth val="0"/>
          <c:extLst>
            <c:ext xmlns:c16="http://schemas.microsoft.com/office/drawing/2014/chart" uri="{C3380CC4-5D6E-409C-BE32-E72D297353CC}">
              <c16:uniqueId val="{00000001-8A2B-401D-A31B-3FD78317E9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2.96</c:v>
                </c:pt>
                <c:pt idx="1">
                  <c:v>4.4000000000000004</c:v>
                </c:pt>
                <c:pt idx="2">
                  <c:v>3.36</c:v>
                </c:pt>
                <c:pt idx="3">
                  <c:v>3.13</c:v>
                </c:pt>
                <c:pt idx="4">
                  <c:v>4.66</c:v>
                </c:pt>
              </c:numCache>
            </c:numRef>
          </c:val>
          <c:extLst>
            <c:ext xmlns:c16="http://schemas.microsoft.com/office/drawing/2014/chart" uri="{C3380CC4-5D6E-409C-BE32-E72D297353CC}">
              <c16:uniqueId val="{00000000-8642-495B-953A-FE0C78973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14.66</c:v>
                </c:pt>
                <c:pt idx="1">
                  <c:v>12.07</c:v>
                </c:pt>
                <c:pt idx="2">
                  <c:v>14.52</c:v>
                </c:pt>
                <c:pt idx="3">
                  <c:v>19.29</c:v>
                </c:pt>
                <c:pt idx="4">
                  <c:v>22.24</c:v>
                </c:pt>
              </c:numCache>
            </c:numRef>
          </c:val>
          <c:extLst>
            <c:ext xmlns:c16="http://schemas.microsoft.com/office/drawing/2014/chart" uri="{C3380CC4-5D6E-409C-BE32-E72D297353CC}">
              <c16:uniqueId val="{00000001-8642-495B-953A-FE0C78973E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2.97</c:v>
                </c:pt>
                <c:pt idx="1">
                  <c:v>-0.16</c:v>
                </c:pt>
                <c:pt idx="2">
                  <c:v>1.1399999999999999</c:v>
                </c:pt>
                <c:pt idx="3">
                  <c:v>2.85</c:v>
                </c:pt>
                <c:pt idx="4">
                  <c:v>2.39</c:v>
                </c:pt>
              </c:numCache>
            </c:numRef>
          </c:val>
          <c:smooth val="0"/>
          <c:extLst>
            <c:ext xmlns:c16="http://schemas.microsoft.com/office/drawing/2014/chart" uri="{C3380CC4-5D6E-409C-BE32-E72D297353CC}">
              <c16:uniqueId val="{00000002-8642-495B-953A-FE0C78973E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c:v>
                </c:pt>
                <c:pt idx="2">
                  <c:v>#N/A</c:v>
                </c:pt>
                <c:pt idx="3">
                  <c:v>0.28999999999999998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303E-4391-B844-9D64E74100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3E-4391-B844-9D64E74100A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3E-4391-B844-9D64E74100A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3E-4391-B844-9D64E74100A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4-303E-4391-B844-9D64E74100A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c:v>
                </c:pt>
                <c:pt idx="2">
                  <c:v>#N/A</c:v>
                </c:pt>
                <c:pt idx="3">
                  <c:v>2.39</c:v>
                </c:pt>
                <c:pt idx="4">
                  <c:v>#N/A</c:v>
                </c:pt>
                <c:pt idx="5">
                  <c:v>0.97</c:v>
                </c:pt>
                <c:pt idx="6">
                  <c:v>#N/A</c:v>
                </c:pt>
                <c:pt idx="7">
                  <c:v>0.94</c:v>
                </c:pt>
                <c:pt idx="8">
                  <c:v>#N/A</c:v>
                </c:pt>
                <c:pt idx="9">
                  <c:v>0.45</c:v>
                </c:pt>
              </c:numCache>
            </c:numRef>
          </c:val>
          <c:extLst>
            <c:ext xmlns:c16="http://schemas.microsoft.com/office/drawing/2014/chart" uri="{C3380CC4-5D6E-409C-BE32-E72D297353CC}">
              <c16:uniqueId val="{00000005-303E-4391-B844-9D64E74100A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1.6</c:v>
                </c:pt>
                <c:pt idx="6">
                  <c:v>#N/A</c:v>
                </c:pt>
                <c:pt idx="7">
                  <c:v>2.06</c:v>
                </c:pt>
                <c:pt idx="8">
                  <c:v>#N/A</c:v>
                </c:pt>
                <c:pt idx="9">
                  <c:v>2.73</c:v>
                </c:pt>
              </c:numCache>
            </c:numRef>
          </c:val>
          <c:extLst>
            <c:ext xmlns:c16="http://schemas.microsoft.com/office/drawing/2014/chart" uri="{C3380CC4-5D6E-409C-BE32-E72D297353CC}">
              <c16:uniqueId val="{00000006-303E-4391-B844-9D64E74100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2.95</c:v>
                </c:pt>
                <c:pt idx="2">
                  <c:v>#N/A</c:v>
                </c:pt>
                <c:pt idx="3">
                  <c:v>4.4000000000000004</c:v>
                </c:pt>
                <c:pt idx="4">
                  <c:v>#N/A</c:v>
                </c:pt>
                <c:pt idx="5">
                  <c:v>3.35</c:v>
                </c:pt>
                <c:pt idx="6">
                  <c:v>#N/A</c:v>
                </c:pt>
                <c:pt idx="7">
                  <c:v>3.13</c:v>
                </c:pt>
                <c:pt idx="8">
                  <c:v>#N/A</c:v>
                </c:pt>
                <c:pt idx="9">
                  <c:v>4.6500000000000004</c:v>
                </c:pt>
              </c:numCache>
            </c:numRef>
          </c:val>
          <c:extLst>
            <c:ext xmlns:c16="http://schemas.microsoft.com/office/drawing/2014/chart" uri="{C3380CC4-5D6E-409C-BE32-E72D297353CC}">
              <c16:uniqueId val="{00000007-303E-4391-B844-9D64E74100A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8.8000000000000007</c:v>
                </c:pt>
                <c:pt idx="2">
                  <c:v>#N/A</c:v>
                </c:pt>
                <c:pt idx="3">
                  <c:v>9.2899999999999991</c:v>
                </c:pt>
                <c:pt idx="4">
                  <c:v>#N/A</c:v>
                </c:pt>
                <c:pt idx="5">
                  <c:v>9.4600000000000009</c:v>
                </c:pt>
                <c:pt idx="6">
                  <c:v>#N/A</c:v>
                </c:pt>
                <c:pt idx="7">
                  <c:v>9.31</c:v>
                </c:pt>
                <c:pt idx="8">
                  <c:v>#N/A</c:v>
                </c:pt>
                <c:pt idx="9">
                  <c:v>9.7100000000000009</c:v>
                </c:pt>
              </c:numCache>
            </c:numRef>
          </c:val>
          <c:extLst>
            <c:ext xmlns:c16="http://schemas.microsoft.com/office/drawing/2014/chart" uri="{C3380CC4-5D6E-409C-BE32-E72D297353CC}">
              <c16:uniqueId val="{00000008-303E-4391-B844-9D64E74100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12.84</c:v>
                </c:pt>
                <c:pt idx="2">
                  <c:v>#N/A</c:v>
                </c:pt>
                <c:pt idx="3">
                  <c:v>11.87</c:v>
                </c:pt>
                <c:pt idx="4">
                  <c:v>#N/A</c:v>
                </c:pt>
                <c:pt idx="5">
                  <c:v>13.23</c:v>
                </c:pt>
                <c:pt idx="6">
                  <c:v>#N/A</c:v>
                </c:pt>
                <c:pt idx="7">
                  <c:v>18.32</c:v>
                </c:pt>
                <c:pt idx="8">
                  <c:v>#N/A</c:v>
                </c:pt>
                <c:pt idx="9">
                  <c:v>21.28</c:v>
                </c:pt>
              </c:numCache>
            </c:numRef>
          </c:val>
          <c:extLst>
            <c:ext xmlns:c16="http://schemas.microsoft.com/office/drawing/2014/chart" uri="{C3380CC4-5D6E-409C-BE32-E72D297353CC}">
              <c16:uniqueId val="{00000009-303E-4391-B844-9D64E74100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2392</c:v>
                </c:pt>
                <c:pt idx="5">
                  <c:v>2383</c:v>
                </c:pt>
                <c:pt idx="8">
                  <c:v>2372</c:v>
                </c:pt>
                <c:pt idx="11">
                  <c:v>2371</c:v>
                </c:pt>
                <c:pt idx="14">
                  <c:v>2223</c:v>
                </c:pt>
              </c:numCache>
            </c:numRef>
          </c:val>
          <c:extLst>
            <c:ext xmlns:c16="http://schemas.microsoft.com/office/drawing/2014/chart" uri="{C3380CC4-5D6E-409C-BE32-E72D297353CC}">
              <c16:uniqueId val="{00000000-3345-4996-BFF5-6D2A32014A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45-4996-BFF5-6D2A32014A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61</c:v>
                </c:pt>
                <c:pt idx="9">
                  <c:v>59</c:v>
                </c:pt>
                <c:pt idx="12">
                  <c:v>59</c:v>
                </c:pt>
              </c:numCache>
            </c:numRef>
          </c:val>
          <c:extLst>
            <c:ext xmlns:c16="http://schemas.microsoft.com/office/drawing/2014/chart" uri="{C3380CC4-5D6E-409C-BE32-E72D297353CC}">
              <c16:uniqueId val="{00000002-3345-4996-BFF5-6D2A32014A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93</c:v>
                </c:pt>
                <c:pt idx="6">
                  <c:v>95</c:v>
                </c:pt>
                <c:pt idx="9">
                  <c:v>109</c:v>
                </c:pt>
                <c:pt idx="12">
                  <c:v>110</c:v>
                </c:pt>
              </c:numCache>
            </c:numRef>
          </c:val>
          <c:extLst>
            <c:ext xmlns:c16="http://schemas.microsoft.com/office/drawing/2014/chart" uri="{C3380CC4-5D6E-409C-BE32-E72D297353CC}">
              <c16:uniqueId val="{00000003-3345-4996-BFF5-6D2A32014A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742</c:v>
                </c:pt>
                <c:pt idx="3">
                  <c:v>817</c:v>
                </c:pt>
                <c:pt idx="6">
                  <c:v>771</c:v>
                </c:pt>
                <c:pt idx="9">
                  <c:v>906</c:v>
                </c:pt>
                <c:pt idx="12">
                  <c:v>844</c:v>
                </c:pt>
              </c:numCache>
            </c:numRef>
          </c:val>
          <c:extLst>
            <c:ext xmlns:c16="http://schemas.microsoft.com/office/drawing/2014/chart" uri="{C3380CC4-5D6E-409C-BE32-E72D297353CC}">
              <c16:uniqueId val="{00000004-3345-4996-BFF5-6D2A32014A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45-4996-BFF5-6D2A32014A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45-4996-BFF5-6D2A32014A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2172</c:v>
                </c:pt>
                <c:pt idx="3">
                  <c:v>2097</c:v>
                </c:pt>
                <c:pt idx="6">
                  <c:v>2195</c:v>
                </c:pt>
                <c:pt idx="9">
                  <c:v>2134</c:v>
                </c:pt>
                <c:pt idx="12">
                  <c:v>2182</c:v>
                </c:pt>
              </c:numCache>
            </c:numRef>
          </c:val>
          <c:extLst>
            <c:ext xmlns:c16="http://schemas.microsoft.com/office/drawing/2014/chart" uri="{C3380CC4-5D6E-409C-BE32-E72D297353CC}">
              <c16:uniqueId val="{00000007-3345-4996-BFF5-6D2A32014A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621</c:v>
                </c:pt>
                <c:pt idx="2">
                  <c:v>#N/A</c:v>
                </c:pt>
                <c:pt idx="3">
                  <c:v>#N/A</c:v>
                </c:pt>
                <c:pt idx="4">
                  <c:v>629</c:v>
                </c:pt>
                <c:pt idx="5">
                  <c:v>#N/A</c:v>
                </c:pt>
                <c:pt idx="6">
                  <c:v>#N/A</c:v>
                </c:pt>
                <c:pt idx="7">
                  <c:v>750</c:v>
                </c:pt>
                <c:pt idx="8">
                  <c:v>#N/A</c:v>
                </c:pt>
                <c:pt idx="9">
                  <c:v>#N/A</c:v>
                </c:pt>
                <c:pt idx="10">
                  <c:v>837</c:v>
                </c:pt>
                <c:pt idx="11">
                  <c:v>#N/A</c:v>
                </c:pt>
                <c:pt idx="12">
                  <c:v>#N/A</c:v>
                </c:pt>
                <c:pt idx="13">
                  <c:v>972</c:v>
                </c:pt>
                <c:pt idx="14">
                  <c:v>#N/A</c:v>
                </c:pt>
              </c:numCache>
            </c:numRef>
          </c:val>
          <c:smooth val="0"/>
          <c:extLst>
            <c:ext xmlns:c16="http://schemas.microsoft.com/office/drawing/2014/chart" uri="{C3380CC4-5D6E-409C-BE32-E72D297353CC}">
              <c16:uniqueId val="{00000008-3345-4996-BFF5-6D2A32014A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21360</c:v>
                </c:pt>
                <c:pt idx="5">
                  <c:v>21313</c:v>
                </c:pt>
                <c:pt idx="8">
                  <c:v>21016</c:v>
                </c:pt>
                <c:pt idx="11">
                  <c:v>21013</c:v>
                </c:pt>
                <c:pt idx="14">
                  <c:v>20086</c:v>
                </c:pt>
              </c:numCache>
            </c:numRef>
          </c:val>
          <c:extLst>
            <c:ext xmlns:c16="http://schemas.microsoft.com/office/drawing/2014/chart" uri="{C3380CC4-5D6E-409C-BE32-E72D297353CC}">
              <c16:uniqueId val="{00000000-47A1-41CC-A1F4-EDBCAAF383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783</c:v>
                </c:pt>
                <c:pt idx="5">
                  <c:v>655</c:v>
                </c:pt>
                <c:pt idx="8">
                  <c:v>644</c:v>
                </c:pt>
                <c:pt idx="11">
                  <c:v>609</c:v>
                </c:pt>
                <c:pt idx="14">
                  <c:v>580</c:v>
                </c:pt>
              </c:numCache>
            </c:numRef>
          </c:val>
          <c:extLst>
            <c:ext xmlns:c16="http://schemas.microsoft.com/office/drawing/2014/chart" uri="{C3380CC4-5D6E-409C-BE32-E72D297353CC}">
              <c16:uniqueId val="{00000001-47A1-41CC-A1F4-EDBCAAF383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16856</c:v>
                </c:pt>
                <c:pt idx="5">
                  <c:v>15875</c:v>
                </c:pt>
                <c:pt idx="8">
                  <c:v>16633</c:v>
                </c:pt>
                <c:pt idx="11">
                  <c:v>16540</c:v>
                </c:pt>
                <c:pt idx="14">
                  <c:v>16736</c:v>
                </c:pt>
              </c:numCache>
            </c:numRef>
          </c:val>
          <c:extLst>
            <c:ext xmlns:c16="http://schemas.microsoft.com/office/drawing/2014/chart" uri="{C3380CC4-5D6E-409C-BE32-E72D297353CC}">
              <c16:uniqueId val="{00000002-47A1-41CC-A1F4-EDBCAAF383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A1-41CC-A1F4-EDBCAAF383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A1-41CC-A1F4-EDBCAAF383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1-41CC-A1F4-EDBCAAF383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1457</c:v>
                </c:pt>
                <c:pt idx="3">
                  <c:v>2425</c:v>
                </c:pt>
                <c:pt idx="6">
                  <c:v>2314</c:v>
                </c:pt>
                <c:pt idx="9">
                  <c:v>2392</c:v>
                </c:pt>
                <c:pt idx="12">
                  <c:v>2347</c:v>
                </c:pt>
              </c:numCache>
            </c:numRef>
          </c:val>
          <c:extLst>
            <c:ext xmlns:c16="http://schemas.microsoft.com/office/drawing/2014/chart" uri="{C3380CC4-5D6E-409C-BE32-E72D297353CC}">
              <c16:uniqueId val="{00000006-47A1-41CC-A1F4-EDBCAAF383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402</c:v>
                </c:pt>
                <c:pt idx="3">
                  <c:v>495</c:v>
                </c:pt>
                <c:pt idx="6">
                  <c:v>1320</c:v>
                </c:pt>
                <c:pt idx="9">
                  <c:v>1375</c:v>
                </c:pt>
                <c:pt idx="12">
                  <c:v>550</c:v>
                </c:pt>
              </c:numCache>
            </c:numRef>
          </c:val>
          <c:extLst>
            <c:ext xmlns:c16="http://schemas.microsoft.com/office/drawing/2014/chart" uri="{C3380CC4-5D6E-409C-BE32-E72D297353CC}">
              <c16:uniqueId val="{00000007-47A1-41CC-A1F4-EDBCAAF383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12140</c:v>
                </c:pt>
                <c:pt idx="3">
                  <c:v>13354</c:v>
                </c:pt>
                <c:pt idx="6">
                  <c:v>13256</c:v>
                </c:pt>
                <c:pt idx="9">
                  <c:v>12814</c:v>
                </c:pt>
                <c:pt idx="12">
                  <c:v>12222</c:v>
                </c:pt>
              </c:numCache>
            </c:numRef>
          </c:val>
          <c:extLst>
            <c:ext xmlns:c16="http://schemas.microsoft.com/office/drawing/2014/chart" uri="{C3380CC4-5D6E-409C-BE32-E72D297353CC}">
              <c16:uniqueId val="{00000008-47A1-41CC-A1F4-EDBCAAF383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10</c:v>
                </c:pt>
                <c:pt idx="6">
                  <c:v>806</c:v>
                </c:pt>
                <c:pt idx="9">
                  <c:v>746</c:v>
                </c:pt>
                <c:pt idx="12">
                  <c:v>687</c:v>
                </c:pt>
              </c:numCache>
            </c:numRef>
          </c:val>
          <c:extLst>
            <c:ext xmlns:c16="http://schemas.microsoft.com/office/drawing/2014/chart" uri="{C3380CC4-5D6E-409C-BE32-E72D297353CC}">
              <c16:uniqueId val="{00000009-47A1-41CC-A1F4-EDBCAAF383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19019</c:v>
                </c:pt>
                <c:pt idx="3">
                  <c:v>19206</c:v>
                </c:pt>
                <c:pt idx="6">
                  <c:v>17963</c:v>
                </c:pt>
                <c:pt idx="9">
                  <c:v>18236</c:v>
                </c:pt>
                <c:pt idx="12">
                  <c:v>17935</c:v>
                </c:pt>
              </c:numCache>
            </c:numRef>
          </c:val>
          <c:extLst>
            <c:ext xmlns:c16="http://schemas.microsoft.com/office/drawing/2014/chart" uri="{C3380CC4-5D6E-409C-BE32-E72D297353CC}">
              <c16:uniqueId val="{0000000A-47A1-41CC-A1F4-EDBCAAF383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A1-41CC-A1F4-EDBCAAF383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1754</c:v>
                </c:pt>
                <c:pt idx="1">
                  <c:v>2425</c:v>
                </c:pt>
                <c:pt idx="2">
                  <c:v>2739</c:v>
                </c:pt>
              </c:numCache>
            </c:numRef>
          </c:val>
          <c:extLst>
            <c:ext xmlns:c16="http://schemas.microsoft.com/office/drawing/2014/chart" uri="{C3380CC4-5D6E-409C-BE32-E72D297353CC}">
              <c16:uniqueId val="{00000000-39BD-4346-A6C6-11C4B3E4FB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2178</c:v>
                </c:pt>
                <c:pt idx="1">
                  <c:v>2150</c:v>
                </c:pt>
                <c:pt idx="2">
                  <c:v>2143</c:v>
                </c:pt>
              </c:numCache>
            </c:numRef>
          </c:val>
          <c:extLst>
            <c:ext xmlns:c16="http://schemas.microsoft.com/office/drawing/2014/chart" uri="{C3380CC4-5D6E-409C-BE32-E72D297353CC}">
              <c16:uniqueId val="{00000001-39BD-4346-A6C6-11C4B3E4FB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13513</c:v>
                </c:pt>
                <c:pt idx="1">
                  <c:v>13270</c:v>
                </c:pt>
                <c:pt idx="2">
                  <c:v>13155</c:v>
                </c:pt>
              </c:numCache>
            </c:numRef>
          </c:val>
          <c:extLst>
            <c:ext xmlns:c16="http://schemas.microsoft.com/office/drawing/2014/chart" uri="{C3380CC4-5D6E-409C-BE32-E72D297353CC}">
              <c16:uniqueId val="{00000002-39BD-4346-A6C6-11C4B3E4FB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元利償還金は、昨年度償還終了の影響で減少に転じていたが、今年度は大型事業の償還開始の影響で増加した。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公営企業債の元利償還金に対する繰入金は、下水道事業実施に伴うものが多くなっている。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今後も施設整備等を予定しており、引き続き繰上償還の実施や償還額の平準化に努める。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将来負担比率の分子については、将来負担額を充当可能財源等が上回っているため、マイナスとなっている。</a:t>
          </a:r>
          <a:endParaRPr lang="ja-JP" altLang="ja-JP" sz="1400">
            <a:effectLst/>
          </a:endParaRPr>
        </a:p>
        <a:p>
          <a:r>
            <a:rPr kumimoji="1" lang="ja-JP" altLang="ja-JP" sz="1100">
              <a:solidFill>
                <a:schemeClr val="dk1"/>
              </a:solidFill>
              <a:effectLst/>
              <a:latin typeface="+mn-lt"/>
              <a:ea typeface="+mn-ea"/>
              <a:cs typeface="+mn-cs"/>
            </a:rPr>
            <a:t>　しかしながら今後、大規模な施設整備が控えており、それに伴って公債費も増加していくものと見込まれる。</a:t>
          </a:r>
          <a:endParaRPr lang="ja-JP" altLang="ja-JP" sz="1400">
            <a:effectLst/>
          </a:endParaRPr>
        </a:p>
        <a:p>
          <a:r>
            <a:rPr kumimoji="1" lang="ja-JP" altLang="ja-JP" sz="1100">
              <a:solidFill>
                <a:schemeClr val="dk1"/>
              </a:solidFill>
              <a:effectLst/>
              <a:latin typeface="+mn-lt"/>
              <a:ea typeface="+mn-ea"/>
              <a:cs typeface="+mn-cs"/>
            </a:rPr>
            <a:t>　将来負担額の大きな割合を占める一般会計等に係る地方債の抑制に努め、中長期的な財政の健全化に努める。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佐賀県小城市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改修工事に伴う鉱害復旧施設維持管理基金を取り崩したものの、財政調整基金を積み立てることができたことにより、基金全体としては</a:t>
          </a:r>
          <a:r>
            <a:rPr kumimoji="1" lang="en-US" altLang="ja-JP" sz="1100">
              <a:solidFill>
                <a:schemeClr val="dk1"/>
              </a:solidFill>
              <a:effectLst/>
              <a:latin typeface="+mn-lt"/>
              <a:ea typeface="+mn-ea"/>
              <a:cs typeface="+mn-cs"/>
            </a:rPr>
            <a:t>192</a:t>
          </a:r>
          <a:r>
            <a:rPr kumimoji="1" lang="ja-JP" altLang="ja-JP" sz="1100">
              <a:solidFill>
                <a:schemeClr val="dk1"/>
              </a:solidFill>
              <a:effectLst/>
              <a:latin typeface="+mn-lt"/>
              <a:ea typeface="+mn-ea"/>
              <a:cs typeface="+mn-cs"/>
            </a:rPr>
            <a:t>百万円の増額となった。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財政調整基金は公共施設の整備や維持管理、人件費の増額等により、今後減少していくことが予想されるため、財政の健全な運営に資するために適切な残高を確保する。</a:t>
          </a:r>
          <a:endParaRPr lang="ja-JP" altLang="ja-JP" sz="1400">
            <a:effectLst/>
          </a:endParaRPr>
        </a:p>
        <a:p>
          <a:r>
            <a:rPr kumimoji="1" lang="ja-JP" altLang="ja-JP" sz="1100">
              <a:solidFill>
                <a:schemeClr val="dk1"/>
              </a:solidFill>
              <a:effectLst/>
              <a:latin typeface="+mn-lt"/>
              <a:ea typeface="+mn-ea"/>
              <a:cs typeface="+mn-cs"/>
            </a:rPr>
            <a:t>　特定目的基金は、その使途に応じた活用を図り、財政運営の健全化に努める。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・鉱害復旧施設維持管理基金：鉱害復旧施設の維持管理及び維持管理に付帯する事業を行う。</a:t>
          </a:r>
          <a:endParaRPr lang="ja-JP" altLang="ja-JP" sz="1400">
            <a:effectLst/>
          </a:endParaRPr>
        </a:p>
        <a:p>
          <a:r>
            <a:rPr kumimoji="1" lang="ja-JP" altLang="ja-JP" sz="1100">
              <a:solidFill>
                <a:schemeClr val="dk1"/>
              </a:solidFill>
              <a:effectLst/>
              <a:latin typeface="+mn-lt"/>
              <a:ea typeface="+mn-ea"/>
              <a:cs typeface="+mn-cs"/>
            </a:rPr>
            <a:t>・合併振興基金：市民の連携の強化及び一体感の醸成並びに市の進行を図る。</a:t>
          </a:r>
          <a:endParaRPr lang="ja-JP" altLang="ja-JP" sz="1400">
            <a:effectLst/>
          </a:endParaRPr>
        </a:p>
        <a:p>
          <a:r>
            <a:rPr kumimoji="1" lang="ja-JP" altLang="ja-JP" sz="1100">
              <a:solidFill>
                <a:schemeClr val="dk1"/>
              </a:solidFill>
              <a:effectLst/>
              <a:latin typeface="+mn-lt"/>
              <a:ea typeface="+mn-ea"/>
              <a:cs typeface="+mn-cs"/>
            </a:rPr>
            <a:t>・公共施設整備基金：公共施設の整備資金に充てる。</a:t>
          </a:r>
          <a:endParaRPr lang="ja-JP" altLang="ja-JP" sz="1400">
            <a:effectLst/>
          </a:endParaRPr>
        </a:p>
        <a:p>
          <a:r>
            <a:rPr kumimoji="1" lang="ja-JP" altLang="ja-JP" sz="1100">
              <a:solidFill>
                <a:schemeClr val="dk1"/>
              </a:solidFill>
              <a:effectLst/>
              <a:latin typeface="+mn-lt"/>
              <a:ea typeface="+mn-ea"/>
              <a:cs typeface="+mn-cs"/>
            </a:rPr>
            <a:t>・地域福祉基金：地域の特性に応じた高齢者保健福祉施策等を施局的に推進する。</a:t>
          </a:r>
          <a:endParaRPr lang="ja-JP" altLang="ja-JP" sz="1400">
            <a:effectLst/>
          </a:endParaRPr>
        </a:p>
        <a:p>
          <a:r>
            <a:rPr kumimoji="1" lang="ja-JP" altLang="ja-JP" sz="1100">
              <a:solidFill>
                <a:schemeClr val="dk1"/>
              </a:solidFill>
              <a:effectLst/>
              <a:latin typeface="+mn-lt"/>
              <a:ea typeface="+mn-ea"/>
              <a:cs typeface="+mn-cs"/>
            </a:rPr>
            <a:t>・まちづくり振興基金：地域の産業、歴史、伝統、文化等の特色を生かした独創的で地域性豊かな活力あるまちづくりを推進する。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・鉱害復旧施設維持管理基金</a:t>
          </a:r>
          <a:endParaRPr lang="ja-JP" altLang="ja-JP" sz="1400">
            <a:effectLst/>
          </a:endParaRPr>
        </a:p>
        <a:p>
          <a:r>
            <a:rPr kumimoji="1" lang="ja-JP" altLang="ja-JP" sz="1100">
              <a:solidFill>
                <a:schemeClr val="dk1"/>
              </a:solidFill>
              <a:effectLst/>
              <a:latin typeface="+mn-lt"/>
              <a:ea typeface="+mn-ea"/>
              <a:cs typeface="+mn-cs"/>
            </a:rPr>
            <a:t>排水機整備に基づく改修工事等に伴い、鉱害復旧施設維持管理基金を取り崩し、残高が減少した。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endParaRPr lang="ja-JP" altLang="ja-JP" sz="1400">
            <a:effectLst/>
          </a:endParaRPr>
        </a:p>
        <a:p>
          <a:r>
            <a:rPr kumimoji="1" lang="ja-JP" altLang="ja-JP" sz="1100">
              <a:solidFill>
                <a:schemeClr val="dk1"/>
              </a:solidFill>
              <a:effectLst/>
              <a:latin typeface="+mn-lt"/>
              <a:ea typeface="+mn-ea"/>
              <a:cs typeface="+mn-cs"/>
            </a:rPr>
            <a:t>公共施設の老朽化に伴い、維持補修費及び普通建設事業費等が増加することが予想されるため、公共施設等総合管理計画に基づき、当基金の活用を図る。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市税や各種交付金が増収となったことにより、財政調整として取り崩す必要がなくなり、積立を行ったことで、前年度より</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当基金は長期にわたり、財政の健全な運営に資するため必要な資金であり、今後は決算剰余金を積み立てる等、基金の現在高の確保に努める。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下水道事業のため取り崩しを行ったこと等により、減額となった。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給食センターの改築、フットボールセンターの整備等の大型事業の償還が始まり、公債費は増額していくことが見込まれるため、今後繰上償還を行う等、公債費の抑制の為、当基金の有効活用を図る。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44,365
44,135
95.81
24,472,101
23,608,488
573,579
12,317,282
17,934,503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前年度より増減なしだが、類似団体平均値を下回っており依然として低い状況が続いている。　</a:t>
          </a:r>
          <a:endParaRPr lang="ja-JP" altLang="ja-JP" sz="1400">
            <a:effectLst/>
          </a:endParaRPr>
        </a:p>
        <a:p>
          <a:r>
            <a:rPr kumimoji="1" lang="ja-JP" altLang="ja-JP" sz="1100" baseline="0">
              <a:solidFill>
                <a:schemeClr val="dk1"/>
              </a:solidFill>
              <a:effectLst/>
              <a:latin typeface="+mn-lt"/>
              <a:ea typeface="+mn-ea"/>
              <a:cs typeface="+mn-cs"/>
            </a:rPr>
            <a:t>　歳入面では、市税全体は増収したものの、その影響で普通交付税が減額している。引き続き、税の適正化及び徴収強化等による税収増加等、歳入確保に努める。</a:t>
          </a:r>
          <a:endParaRPr lang="ja-JP" altLang="ja-JP" sz="1400">
            <a:effectLst/>
          </a:endParaRPr>
        </a:p>
        <a:p>
          <a:r>
            <a:rPr kumimoji="1" lang="ja-JP" altLang="ja-JP" sz="1100" baseline="0">
              <a:solidFill>
                <a:schemeClr val="dk1"/>
              </a:solidFill>
              <a:effectLst/>
              <a:latin typeface="+mn-lt"/>
              <a:ea typeface="+mn-ea"/>
              <a:cs typeface="+mn-cs"/>
            </a:rPr>
            <a:t>　歳出面では、行政評価の手法を用いた事業の取捨選択を徹底し、行政の効率化に努め、財政の健全化を図る。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％増加し、類似団体平均値も上回っている。</a:t>
          </a:r>
          <a:endParaRPr lang="ja-JP" altLang="ja-JP" sz="1400">
            <a:effectLst/>
          </a:endParaRPr>
        </a:p>
        <a:p>
          <a:r>
            <a:rPr kumimoji="1" lang="ja-JP" altLang="ja-JP" sz="1100">
              <a:solidFill>
                <a:schemeClr val="dk1"/>
              </a:solidFill>
              <a:effectLst/>
              <a:latin typeface="+mn-lt"/>
              <a:ea typeface="+mn-ea"/>
              <a:cs typeface="+mn-cs"/>
            </a:rPr>
            <a:t>　国庫支出金や各交付金、普通交付税の減額等が影響している。</a:t>
          </a:r>
          <a:endParaRPr lang="ja-JP" altLang="ja-JP" sz="1400">
            <a:effectLst/>
          </a:endParaRPr>
        </a:p>
        <a:p>
          <a:r>
            <a:rPr kumimoji="1" lang="ja-JP" altLang="ja-JP" sz="1100">
              <a:solidFill>
                <a:schemeClr val="dk1"/>
              </a:solidFill>
              <a:effectLst/>
              <a:latin typeface="+mn-lt"/>
              <a:ea typeface="+mn-ea"/>
              <a:cs typeface="+mn-cs"/>
            </a:rPr>
            <a:t>　また、扶助費は年々増加傾向にあり、社会保障給付費を抑制するために、資格審査等の適正化等による歳出の縮減に努める。また、行政評価の手法を活用した歳出の見直しを行っていくとともに、市税徴収の強化や新たな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62547</xdr:rowOff>
    </xdr:from>
    <xdr:to>
      <xdr:col>23</xdr:col>
      <xdr:colOff>133350</xdr:colOff>
      <xdr:row>63</xdr:row>
      <xdr:rowOff>168593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92447"/>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63</xdr:row>
      <xdr:rowOff>144463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92447"/>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65</xdr:row>
      <xdr:rowOff>127318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4581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65</xdr:row>
      <xdr:rowOff>127318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4836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11747</xdr:rowOff>
    </xdr:from>
    <xdr:to>
      <xdr:col>19</xdr:col>
      <xdr:colOff>184150</xdr:colOff>
      <xdr:row>62</xdr:row>
      <xdr:rowOff>113347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76518</xdr:rowOff>
    </xdr:from>
    <xdr:to>
      <xdr:col>11</xdr:col>
      <xdr:colOff>82550</xdr:colOff>
      <xdr:row>66</xdr:row>
      <xdr:rowOff>6668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162895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3,656</a:t>
          </a:r>
          <a:r>
            <a:rPr kumimoji="1" lang="ja-JP" altLang="ja-JP" sz="1100">
              <a:solidFill>
                <a:schemeClr val="dk1"/>
              </a:solidFill>
              <a:effectLst/>
              <a:latin typeface="+mn-lt"/>
              <a:ea typeface="+mn-ea"/>
              <a:cs typeface="+mn-cs"/>
            </a:rPr>
            <a:t>千円増加し、類似団体と比較すると</a:t>
          </a:r>
          <a:r>
            <a:rPr kumimoji="1" lang="en-US" altLang="ja-JP" sz="1100">
              <a:solidFill>
                <a:schemeClr val="dk1"/>
              </a:solidFill>
              <a:effectLst/>
              <a:latin typeface="+mn-lt"/>
              <a:ea typeface="+mn-ea"/>
              <a:cs typeface="+mn-cs"/>
            </a:rPr>
            <a:t>21,011</a:t>
          </a:r>
          <a:r>
            <a:rPr kumimoji="1" lang="ja-JP" altLang="ja-JP" sz="1100">
              <a:solidFill>
                <a:schemeClr val="dk1"/>
              </a:solidFill>
              <a:effectLst/>
              <a:latin typeface="+mn-lt"/>
              <a:ea typeface="+mn-ea"/>
              <a:cs typeface="+mn-cs"/>
            </a:rPr>
            <a:t>千円下回っている。</a:t>
          </a:r>
          <a:endParaRPr lang="ja-JP" altLang="ja-JP" sz="1400">
            <a:effectLst/>
          </a:endParaRPr>
        </a:p>
        <a:p>
          <a:r>
            <a:rPr kumimoji="1" lang="ja-JP" altLang="ja-JP" sz="1100">
              <a:solidFill>
                <a:schemeClr val="dk1"/>
              </a:solidFill>
              <a:effectLst/>
              <a:latin typeface="+mn-lt"/>
              <a:ea typeface="+mn-ea"/>
              <a:cs typeface="+mn-cs"/>
            </a:rPr>
            <a:t>　保有する公共施設等については、老朽化に伴い修繕料等が増加することが見込まれるため、今後も保育所等の民営化等を進め、コストの低減を図っていく方針である。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51076</xdr:rowOff>
    </xdr:from>
    <xdr:to>
      <xdr:col>23</xdr:col>
      <xdr:colOff>133350</xdr:colOff>
      <xdr:row>81</xdr:row>
      <xdr:rowOff>63678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38526"/>
          <a:ext cx="8382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22427</xdr:rowOff>
    </xdr:from>
    <xdr:to>
      <xdr:col>19</xdr:col>
      <xdr:colOff>133350</xdr:colOff>
      <xdr:row>81</xdr:row>
      <xdr:rowOff>51076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09877"/>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22427</xdr:rowOff>
    </xdr:from>
    <xdr:to>
      <xdr:col>15</xdr:col>
      <xdr:colOff>82550</xdr:colOff>
      <xdr:row>81</xdr:row>
      <xdr:rowOff>34288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09877"/>
          <a:ext cx="8890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34288</xdr:rowOff>
    </xdr:from>
    <xdr:to>
      <xdr:col>11</xdr:col>
      <xdr:colOff>31750</xdr:colOff>
      <xdr:row>81</xdr:row>
      <xdr:rowOff>36009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21738"/>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12878</xdr:rowOff>
    </xdr:from>
    <xdr:to>
      <xdr:col>23</xdr:col>
      <xdr:colOff>184150</xdr:colOff>
      <xdr:row>81</xdr:row>
      <xdr:rowOff>114478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29405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276</xdr:rowOff>
    </xdr:from>
    <xdr:to>
      <xdr:col>19</xdr:col>
      <xdr:colOff>184150</xdr:colOff>
      <xdr:row>81</xdr:row>
      <xdr:rowOff>101876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112053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143077</xdr:rowOff>
    </xdr:from>
    <xdr:to>
      <xdr:col>15</xdr:col>
      <xdr:colOff>133350</xdr:colOff>
      <xdr:row>81</xdr:row>
      <xdr:rowOff>73227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83404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154938</xdr:rowOff>
    </xdr:from>
    <xdr:to>
      <xdr:col>11</xdr:col>
      <xdr:colOff>82550</xdr:colOff>
      <xdr:row>81</xdr:row>
      <xdr:rowOff>85088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156659</xdr:rowOff>
    </xdr:from>
    <xdr:to>
      <xdr:col>7</xdr:col>
      <xdr:colOff>31750</xdr:colOff>
      <xdr:row>81</xdr:row>
      <xdr:rowOff>86809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96986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4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前年度から変わらないが、類似団体平均と比較すると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今後も継続的に職務及び職質に応じた給与体系の見直し等に努める。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82</xdr:row>
      <xdr:rowOff>166914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085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149679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人増加し、類似団体と比較すると</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今後も事務事業の見直しを進めるとともに、効率的な行政運営を図り、適正な定員管理に努める。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17356</xdr:rowOff>
    </xdr:from>
    <xdr:to>
      <xdr:col>81</xdr:col>
      <xdr:colOff>44450</xdr:colOff>
      <xdr:row>60</xdr:row>
      <xdr:rowOff>20172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4356"/>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14944</xdr:rowOff>
    </xdr:from>
    <xdr:to>
      <xdr:col>77</xdr:col>
      <xdr:colOff>44450</xdr:colOff>
      <xdr:row>60</xdr:row>
      <xdr:rowOff>17356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194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60</xdr:row>
      <xdr:rowOff>14944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03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13335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792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140822</xdr:rowOff>
    </xdr:from>
    <xdr:to>
      <xdr:col>81</xdr:col>
      <xdr:colOff>95250</xdr:colOff>
      <xdr:row>60</xdr:row>
      <xdr:rowOff>70972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62099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7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135594</xdr:rowOff>
    </xdr:from>
    <xdr:to>
      <xdr:col>73</xdr:col>
      <xdr:colOff>44450</xdr:colOff>
      <xdr:row>60</xdr:row>
      <xdr:rowOff>65744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75921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74312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％上昇しているが、類似団体と比較すると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今後も償還額の平準化及び実質公債比率の急激な上昇の防止に努める。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41</xdr:row>
      <xdr:rowOff>42418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117348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69088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5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1524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437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前年度に引き続き表示されていない。</a:t>
          </a:r>
          <a:endParaRPr lang="ja-JP" altLang="ja-JP" sz="1400">
            <a:effectLst/>
          </a:endParaRPr>
        </a:p>
        <a:p>
          <a:r>
            <a:rPr kumimoji="1" lang="ja-JP" altLang="ja-JP" sz="1100">
              <a:solidFill>
                <a:schemeClr val="dk1"/>
              </a:solidFill>
              <a:effectLst/>
              <a:latin typeface="+mn-lt"/>
              <a:ea typeface="+mn-ea"/>
              <a:cs typeface="+mn-cs"/>
            </a:rPr>
            <a:t>　財政調整基金及び減債基金並びにその他目的基金の積立金等による充当可能財源が将来負担額を上回っているため、表示されていない。今後も充当可能財源の確保とともに、将来世代への負担を少しでも軽減する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44,365
44,135
95.81
24,472,101
23,608,488
573,579
12,317,282
17,934,503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前年度から</a:t>
          </a:r>
          <a:r>
            <a:rPr kumimoji="1" lang="en-US" altLang="ja-JP" sz="1100" baseline="0">
              <a:solidFill>
                <a:schemeClr val="dk1"/>
              </a:solidFill>
              <a:effectLst/>
              <a:latin typeface="+mn-lt"/>
              <a:ea typeface="+mn-ea"/>
              <a:cs typeface="+mn-cs"/>
            </a:rPr>
            <a:t>0.9</a:t>
          </a:r>
          <a:r>
            <a:rPr kumimoji="1" lang="ja-JP" altLang="ja-JP" sz="1100" baseline="0">
              <a:solidFill>
                <a:schemeClr val="dk1"/>
              </a:solidFill>
              <a:effectLst/>
              <a:latin typeface="+mn-lt"/>
              <a:ea typeface="+mn-ea"/>
              <a:cs typeface="+mn-cs"/>
            </a:rPr>
            <a:t>％増加し、類似団体平均と比較すると</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％上回っている。給与制度の適正化や施設管理の在り方について、引き続き検討し、人件費の適正管理に努める。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％増加し、類似団体平均より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主な要因は、復興応援券やｷｬｯｼｭﾚｽ決裁推進事業などの委託料の増が影響している。また、公共施設運営に係る経費は臨時的経費も含めると増加しており、今後の課題となっている。今後、公共施設等総合管理計画に基づき、公共施設等の集約化・複合化を進める等により、施設保有量の適正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8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94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46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％増加し、類似団体平均と比較すると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扶助費は、主に介護給付費・訓練等給付費支給事業等の社会保障給付費が増加傾向にある。今後も少子高齢化により増加することが想定されているため、資格審査等適正化の見直しを進め、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100330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8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123190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123190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157480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5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69867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72390</xdr:rowOff>
    </xdr:from>
    <xdr:to>
      <xdr:col>15</xdr:col>
      <xdr:colOff>149225</xdr:colOff>
      <xdr:row>58</xdr:row>
      <xdr:rowOff>2540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158767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106680</xdr:rowOff>
    </xdr:from>
    <xdr:to>
      <xdr:col>6</xdr:col>
      <xdr:colOff>171450</xdr:colOff>
      <xdr:row>57</xdr:row>
      <xdr:rowOff>36830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47007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％上昇し、類似団体平均と比較すると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各種経費については、前述した取組等を実施していくことで、中長期的な財政の健全化を目指していく。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515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60</xdr:row>
      <xdr:rowOff>45357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603015"/>
          <a:ext cx="889000" cy="7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60</xdr:row>
      <xdr:rowOff>45357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245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％上昇し、類似団体平均と比較すると</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増加している主な要因としては物価高騰対策支援事業などにより増加していることが挙げられる。</a:t>
          </a:r>
          <a:endParaRPr lang="ja-JP" altLang="ja-JP" sz="1400">
            <a:effectLst/>
          </a:endParaRPr>
        </a:p>
        <a:p>
          <a:r>
            <a:rPr kumimoji="1" lang="ja-JP" altLang="ja-JP" sz="1100">
              <a:solidFill>
                <a:schemeClr val="dk1"/>
              </a:solidFill>
              <a:effectLst/>
              <a:latin typeface="+mn-lt"/>
              <a:ea typeface="+mn-ea"/>
              <a:cs typeface="+mn-cs"/>
            </a:rPr>
            <a:t>　補助費等は、一部事務組合への負担金や市の一般単独補助金事業を含むため、事業の見直しや必要性及び効果の低い補助金の廃止等の精査に努める。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260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53848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％増加し、類似団体平均と比較すると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ここ数年、大型事業の償還終了に伴って、合併特例事業債等の償還が減ってきたものの、学校施設や公共施設の償還が開始し償還額が増加している。今後も施設整備等に対する市債の発行を予定しており、公債費の急激な上昇を抑制するため、償還額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37193</xdr:rowOff>
    </xdr:from>
    <xdr:to>
      <xdr:col>24</xdr:col>
      <xdr:colOff>25400</xdr:colOff>
      <xdr:row>77</xdr:row>
      <xdr:rowOff>124279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38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78</xdr:row>
      <xdr:rowOff>18143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3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18143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18143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3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90006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138793</xdr:rowOff>
    </xdr:from>
    <xdr:to>
      <xdr:col>6</xdr:col>
      <xdr:colOff>171450</xdr:colOff>
      <xdr:row>78</xdr:row>
      <xdr:rowOff>68943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79120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％上昇し、類似団体平均と比較すると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各種経費については前述した取組等を実施していくとともに、中長期的な財政の健全化を目指していく。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110998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389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77</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78</xdr:row>
      <xdr:rowOff>163576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669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163576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446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144290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84499</xdr:rowOff>
    </xdr:from>
    <xdr:to>
      <xdr:col>29</xdr:col>
      <xdr:colOff>127000</xdr:colOff>
      <xdr:row>18</xdr:row>
      <xdr:rowOff>91418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8224"/>
          <a:ext cx="647700" cy="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91418</xdr:rowOff>
    </xdr:from>
    <xdr:to>
      <xdr:col>26</xdr:col>
      <xdr:colOff>50800</xdr:colOff>
      <xdr:row>18</xdr:row>
      <xdr:rowOff>98147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5143"/>
          <a:ext cx="698500" cy="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94486</xdr:rowOff>
    </xdr:from>
    <xdr:to>
      <xdr:col>22</xdr:col>
      <xdr:colOff>114300</xdr:colOff>
      <xdr:row>18</xdr:row>
      <xdr:rowOff>98147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28211"/>
          <a:ext cx="698500" cy="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94486</xdr:rowOff>
    </xdr:from>
    <xdr:to>
      <xdr:col>18</xdr:col>
      <xdr:colOff>177800</xdr:colOff>
      <xdr:row>18</xdr:row>
      <xdr:rowOff>96288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8211"/>
          <a:ext cx="698500" cy="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33699</xdr:rowOff>
    </xdr:from>
    <xdr:to>
      <xdr:col>29</xdr:col>
      <xdr:colOff>177800</xdr:colOff>
      <xdr:row>18</xdr:row>
      <xdr:rowOff>135299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40618</xdr:rowOff>
    </xdr:from>
    <xdr:to>
      <xdr:col>26</xdr:col>
      <xdr:colOff>101600</xdr:colOff>
      <xdr:row>18</xdr:row>
      <xdr:rowOff>142218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126995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47347</xdr:rowOff>
    </xdr:from>
    <xdr:to>
      <xdr:col>22</xdr:col>
      <xdr:colOff>165100</xdr:colOff>
      <xdr:row>18</xdr:row>
      <xdr:rowOff>148947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133724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43686</xdr:rowOff>
    </xdr:from>
    <xdr:to>
      <xdr:col>19</xdr:col>
      <xdr:colOff>38100</xdr:colOff>
      <xdr:row>18</xdr:row>
      <xdr:rowOff>145286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45488</xdr:rowOff>
    </xdr:from>
    <xdr:to>
      <xdr:col>15</xdr:col>
      <xdr:colOff>101600</xdr:colOff>
      <xdr:row>18</xdr:row>
      <xdr:rowOff>147088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9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131865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14357</xdr:rowOff>
    </xdr:from>
    <xdr:to>
      <xdr:col>29</xdr:col>
      <xdr:colOff>127000</xdr:colOff>
      <xdr:row>37</xdr:row>
      <xdr:rowOff>74613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39057"/>
          <a:ext cx="647700" cy="6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74613</xdr:rowOff>
    </xdr:from>
    <xdr:to>
      <xdr:col>26</xdr:col>
      <xdr:colOff>50800</xdr:colOff>
      <xdr:row>37</xdr:row>
      <xdr:rowOff>114465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99313"/>
          <a:ext cx="698500" cy="3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114465</xdr:rowOff>
    </xdr:from>
    <xdr:to>
      <xdr:col>22</xdr:col>
      <xdr:colOff>114300</xdr:colOff>
      <xdr:row>37</xdr:row>
      <xdr:rowOff>167863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39165"/>
          <a:ext cx="698500" cy="53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167863</xdr:rowOff>
    </xdr:from>
    <xdr:to>
      <xdr:col>18</xdr:col>
      <xdr:colOff>177800</xdr:colOff>
      <xdr:row>37</xdr:row>
      <xdr:rowOff>171177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92563"/>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135007</xdr:rowOff>
    </xdr:from>
    <xdr:to>
      <xdr:col>29</xdr:col>
      <xdr:colOff>177800</xdr:colOff>
      <xdr:row>37</xdr:row>
      <xdr:rowOff>65157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107084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23813</xdr:rowOff>
    </xdr:from>
    <xdr:to>
      <xdr:col>26</xdr:col>
      <xdr:colOff>101600</xdr:colOff>
      <xdr:row>37</xdr:row>
      <xdr:rowOff>125413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110190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3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63665</xdr:rowOff>
    </xdr:from>
    <xdr:to>
      <xdr:col>22</xdr:col>
      <xdr:colOff>165100</xdr:colOff>
      <xdr:row>37</xdr:row>
      <xdr:rowOff>165265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8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150042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117063</xdr:rowOff>
    </xdr:from>
    <xdr:to>
      <xdr:col>19</xdr:col>
      <xdr:colOff>38100</xdr:colOff>
      <xdr:row>37</xdr:row>
      <xdr:rowOff>218663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4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203440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120377</xdr:rowOff>
    </xdr:from>
    <xdr:to>
      <xdr:col>15</xdr:col>
      <xdr:colOff>101600</xdr:colOff>
      <xdr:row>37</xdr:row>
      <xdr:rowOff>221977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4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206754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3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44,365
44,135
95.81
24,472,101
23,608,488
573,579
12,317,282
17,934,503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90113</xdr:rowOff>
    </xdr:from>
    <xdr:to>
      <xdr:col>24</xdr:col>
      <xdr:colOff>63500</xdr:colOff>
      <xdr:row>37</xdr:row>
      <xdr:rowOff>97672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33763"/>
          <a:ext cx="8382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97672</xdr:rowOff>
    </xdr:from>
    <xdr:to>
      <xdr:col>19</xdr:col>
      <xdr:colOff>177800</xdr:colOff>
      <xdr:row>37</xdr:row>
      <xdr:rowOff>99432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132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99432</xdr:rowOff>
    </xdr:from>
    <xdr:to>
      <xdr:col>15</xdr:col>
      <xdr:colOff>50800</xdr:colOff>
      <xdr:row>37</xdr:row>
      <xdr:rowOff>108626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308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107010</xdr:rowOff>
    </xdr:from>
    <xdr:to>
      <xdr:col>10</xdr:col>
      <xdr:colOff>114300</xdr:colOff>
      <xdr:row>37</xdr:row>
      <xdr:rowOff>108626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50660"/>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39313</xdr:rowOff>
    </xdr:from>
    <xdr:to>
      <xdr:col>24</xdr:col>
      <xdr:colOff>114300</xdr:colOff>
      <xdr:row>37</xdr:row>
      <xdr:rowOff>140913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46872</xdr:rowOff>
    </xdr:from>
    <xdr:to>
      <xdr:col>20</xdr:col>
      <xdr:colOff>38100</xdr:colOff>
      <xdr:row>37</xdr:row>
      <xdr:rowOff>148472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139599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48632</xdr:rowOff>
    </xdr:from>
    <xdr:to>
      <xdr:col>15</xdr:col>
      <xdr:colOff>101600</xdr:colOff>
      <xdr:row>37</xdr:row>
      <xdr:rowOff>150232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141359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8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57826</xdr:rowOff>
    </xdr:from>
    <xdr:to>
      <xdr:col>10</xdr:col>
      <xdr:colOff>165100</xdr:colOff>
      <xdr:row>37</xdr:row>
      <xdr:rowOff>159426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150553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56210</xdr:rowOff>
    </xdr:from>
    <xdr:to>
      <xdr:col>6</xdr:col>
      <xdr:colOff>38100</xdr:colOff>
      <xdr:row>37</xdr:row>
      <xdr:rowOff>157810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148938</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93418</xdr:rowOff>
    </xdr:from>
    <xdr:to>
      <xdr:col>24</xdr:col>
      <xdr:colOff>63500</xdr:colOff>
      <xdr:row>56</xdr:row>
      <xdr:rowOff>102228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4618"/>
          <a:ext cx="8382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102228</xdr:rowOff>
    </xdr:from>
    <xdr:to>
      <xdr:col>19</xdr:col>
      <xdr:colOff>177800</xdr:colOff>
      <xdr:row>56</xdr:row>
      <xdr:rowOff>135914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03428"/>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108948</xdr:rowOff>
    </xdr:from>
    <xdr:to>
      <xdr:col>15</xdr:col>
      <xdr:colOff>50800</xdr:colOff>
      <xdr:row>56</xdr:row>
      <xdr:rowOff>135914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10148"/>
          <a:ext cx="889000" cy="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106525</xdr:rowOff>
    </xdr:from>
    <xdr:to>
      <xdr:col>10</xdr:col>
      <xdr:colOff>114300</xdr:colOff>
      <xdr:row>56</xdr:row>
      <xdr:rowOff>108948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0772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42618</xdr:rowOff>
    </xdr:from>
    <xdr:to>
      <xdr:col>24</xdr:col>
      <xdr:colOff>114300</xdr:colOff>
      <xdr:row>56</xdr:row>
      <xdr:rowOff>144218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21045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51428</xdr:rowOff>
    </xdr:from>
    <xdr:to>
      <xdr:col>20</xdr:col>
      <xdr:colOff>38100</xdr:colOff>
      <xdr:row>56</xdr:row>
      <xdr:rowOff>153028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144155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85114</xdr:rowOff>
    </xdr:from>
    <xdr:to>
      <xdr:col>15</xdr:col>
      <xdr:colOff>101600</xdr:colOff>
      <xdr:row>57</xdr:row>
      <xdr:rowOff>15264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7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58148</xdr:rowOff>
    </xdr:from>
    <xdr:to>
      <xdr:col>10</xdr:col>
      <xdr:colOff>165100</xdr:colOff>
      <xdr:row>56</xdr:row>
      <xdr:rowOff>159748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3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55725</xdr:rowOff>
    </xdr:from>
    <xdr:to>
      <xdr:col>6</xdr:col>
      <xdr:colOff>38100</xdr:colOff>
      <xdr:row>56</xdr:row>
      <xdr:rowOff>157325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3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107651</xdr:rowOff>
    </xdr:from>
    <xdr:to>
      <xdr:col>24</xdr:col>
      <xdr:colOff>63500</xdr:colOff>
      <xdr:row>78</xdr:row>
      <xdr:rowOff>108587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0751"/>
          <a:ext cx="8382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108587</xdr:rowOff>
    </xdr:from>
    <xdr:to>
      <xdr:col>19</xdr:col>
      <xdr:colOff>177800</xdr:colOff>
      <xdr:row>78</xdr:row>
      <xdr:rowOff>108793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168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106394</xdr:rowOff>
    </xdr:from>
    <xdr:to>
      <xdr:col>15</xdr:col>
      <xdr:colOff>50800</xdr:colOff>
      <xdr:row>78</xdr:row>
      <xdr:rowOff>108793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9494"/>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106119</xdr:rowOff>
    </xdr:from>
    <xdr:to>
      <xdr:col>10</xdr:col>
      <xdr:colOff>114300</xdr:colOff>
      <xdr:row>78</xdr:row>
      <xdr:rowOff>106394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921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56851</xdr:rowOff>
    </xdr:from>
    <xdr:to>
      <xdr:col>24</xdr:col>
      <xdr:colOff>114300</xdr:colOff>
      <xdr:row>78</xdr:row>
      <xdr:rowOff>158451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143228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57787</xdr:rowOff>
    </xdr:from>
    <xdr:to>
      <xdr:col>20</xdr:col>
      <xdr:colOff>38100</xdr:colOff>
      <xdr:row>78</xdr:row>
      <xdr:rowOff>159387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57993</xdr:rowOff>
    </xdr:from>
    <xdr:to>
      <xdr:col>15</xdr:col>
      <xdr:colOff>101600</xdr:colOff>
      <xdr:row>78</xdr:row>
      <xdr:rowOff>159593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150720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55594</xdr:rowOff>
    </xdr:from>
    <xdr:to>
      <xdr:col>10</xdr:col>
      <xdr:colOff>165100</xdr:colOff>
      <xdr:row>78</xdr:row>
      <xdr:rowOff>157194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148321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55319</xdr:rowOff>
    </xdr:from>
    <xdr:to>
      <xdr:col>6</xdr:col>
      <xdr:colOff>38100</xdr:colOff>
      <xdr:row>78</xdr:row>
      <xdr:rowOff>156919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148046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94650</xdr:rowOff>
    </xdr:from>
    <xdr:to>
      <xdr:col>24</xdr:col>
      <xdr:colOff>63500</xdr:colOff>
      <xdr:row>96</xdr:row>
      <xdr:rowOff>23366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82400"/>
          <a:ext cx="8382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94650</xdr:rowOff>
    </xdr:from>
    <xdr:to>
      <xdr:col>19</xdr:col>
      <xdr:colOff>177800</xdr:colOff>
      <xdr:row>96</xdr:row>
      <xdr:rowOff>118044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82400"/>
          <a:ext cx="8890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118044</xdr:rowOff>
    </xdr:from>
    <xdr:to>
      <xdr:col>15</xdr:col>
      <xdr:colOff>50800</xdr:colOff>
      <xdr:row>97</xdr:row>
      <xdr:rowOff>3333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77244"/>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3333</xdr:rowOff>
    </xdr:from>
    <xdr:to>
      <xdr:col>10</xdr:col>
      <xdr:colOff>114300</xdr:colOff>
      <xdr:row>97</xdr:row>
      <xdr:rowOff>35992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33983"/>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144016</xdr:rowOff>
    </xdr:from>
    <xdr:to>
      <xdr:col>24</xdr:col>
      <xdr:colOff>114300</xdr:colOff>
      <xdr:row>96</xdr:row>
      <xdr:rowOff>74166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122443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1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43850</xdr:rowOff>
    </xdr:from>
    <xdr:to>
      <xdr:col>20</xdr:col>
      <xdr:colOff>38100</xdr:colOff>
      <xdr:row>95</xdr:row>
      <xdr:rowOff>145450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136577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42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67244</xdr:rowOff>
    </xdr:from>
    <xdr:to>
      <xdr:col>15</xdr:col>
      <xdr:colOff>101600</xdr:colOff>
      <xdr:row>96</xdr:row>
      <xdr:rowOff>168844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159971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61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123983</xdr:rowOff>
    </xdr:from>
    <xdr:to>
      <xdr:col>10</xdr:col>
      <xdr:colOff>165100</xdr:colOff>
      <xdr:row>97</xdr:row>
      <xdr:rowOff>54133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45260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67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156642</xdr:rowOff>
    </xdr:from>
    <xdr:to>
      <xdr:col>6</xdr:col>
      <xdr:colOff>38100</xdr:colOff>
      <xdr:row>97</xdr:row>
      <xdr:rowOff>86792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77919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113448</xdr:rowOff>
    </xdr:from>
    <xdr:to>
      <xdr:col>55</xdr:col>
      <xdr:colOff>0</xdr:colOff>
      <xdr:row>36</xdr:row>
      <xdr:rowOff>139956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85648"/>
          <a:ext cx="8382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24920</xdr:rowOff>
    </xdr:from>
    <xdr:to>
      <xdr:col>50</xdr:col>
      <xdr:colOff>114300</xdr:colOff>
      <xdr:row>36</xdr:row>
      <xdr:rowOff>139956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54220"/>
          <a:ext cx="889000" cy="4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24920</xdr:rowOff>
    </xdr:from>
    <xdr:to>
      <xdr:col>45</xdr:col>
      <xdr:colOff>177800</xdr:colOff>
      <xdr:row>36</xdr:row>
      <xdr:rowOff>97871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54220"/>
          <a:ext cx="889000" cy="4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97871</xdr:rowOff>
    </xdr:from>
    <xdr:to>
      <xdr:col>41</xdr:col>
      <xdr:colOff>50800</xdr:colOff>
      <xdr:row>37</xdr:row>
      <xdr:rowOff>48466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70071"/>
          <a:ext cx="889000" cy="1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62648</xdr:rowOff>
    </xdr:from>
    <xdr:to>
      <xdr:col>55</xdr:col>
      <xdr:colOff>50800</xdr:colOff>
      <xdr:row>36</xdr:row>
      <xdr:rowOff>164248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41075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89156</xdr:rowOff>
    </xdr:from>
    <xdr:to>
      <xdr:col>50</xdr:col>
      <xdr:colOff>165100</xdr:colOff>
      <xdr:row>37</xdr:row>
      <xdr:rowOff>19306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145570</xdr:rowOff>
    </xdr:from>
    <xdr:to>
      <xdr:col>46</xdr:col>
      <xdr:colOff>38100</xdr:colOff>
      <xdr:row>34</xdr:row>
      <xdr:rowOff>75720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66847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9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47071</xdr:rowOff>
    </xdr:from>
    <xdr:to>
      <xdr:col>41</xdr:col>
      <xdr:colOff>101600</xdr:colOff>
      <xdr:row>36</xdr:row>
      <xdr:rowOff>148671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165198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169116</xdr:rowOff>
    </xdr:from>
    <xdr:to>
      <xdr:col>36</xdr:col>
      <xdr:colOff>165100</xdr:colOff>
      <xdr:row>37</xdr:row>
      <xdr:rowOff>99266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90393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138557</xdr:rowOff>
    </xdr:from>
    <xdr:to>
      <xdr:col>55</xdr:col>
      <xdr:colOff>0</xdr:colOff>
      <xdr:row>57</xdr:row>
      <xdr:rowOff>43254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739757"/>
          <a:ext cx="838200" cy="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138557</xdr:rowOff>
    </xdr:from>
    <xdr:to>
      <xdr:col>50</xdr:col>
      <xdr:colOff>114300</xdr:colOff>
      <xdr:row>57</xdr:row>
      <xdr:rowOff>164558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739757"/>
          <a:ext cx="889000" cy="19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135114</xdr:rowOff>
    </xdr:from>
    <xdr:to>
      <xdr:col>45</xdr:col>
      <xdr:colOff>177800</xdr:colOff>
      <xdr:row>57</xdr:row>
      <xdr:rowOff>164558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907764"/>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107522</xdr:rowOff>
    </xdr:from>
    <xdr:to>
      <xdr:col>41</xdr:col>
      <xdr:colOff>50800</xdr:colOff>
      <xdr:row>57</xdr:row>
      <xdr:rowOff>135114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880172"/>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163904</xdr:rowOff>
    </xdr:from>
    <xdr:to>
      <xdr:col>55</xdr:col>
      <xdr:colOff>50800</xdr:colOff>
      <xdr:row>57</xdr:row>
      <xdr:rowOff>94054</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142331</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7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87757</xdr:rowOff>
    </xdr:from>
    <xdr:to>
      <xdr:col>50</xdr:col>
      <xdr:colOff>165100</xdr:colOff>
      <xdr:row>57</xdr:row>
      <xdr:rowOff>17907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34434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113758</xdr:rowOff>
    </xdr:from>
    <xdr:to>
      <xdr:col>46</xdr:col>
      <xdr:colOff>38100</xdr:colOff>
      <xdr:row>58</xdr:row>
      <xdr:rowOff>43908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84314</xdr:rowOff>
    </xdr:from>
    <xdr:to>
      <xdr:col>41</xdr:col>
      <xdr:colOff>101600</xdr:colOff>
      <xdr:row>58</xdr:row>
      <xdr:rowOff>14464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5591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56722</xdr:rowOff>
    </xdr:from>
    <xdr:to>
      <xdr:col>36</xdr:col>
      <xdr:colOff>165100</xdr:colOff>
      <xdr:row>57</xdr:row>
      <xdr:rowOff>158322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149449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21103</xdr:rowOff>
    </xdr:from>
    <xdr:to>
      <xdr:col>55</xdr:col>
      <xdr:colOff>0</xdr:colOff>
      <xdr:row>78</xdr:row>
      <xdr:rowOff>29629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22753"/>
          <a:ext cx="838200" cy="1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21103</xdr:rowOff>
    </xdr:from>
    <xdr:to>
      <xdr:col>50</xdr:col>
      <xdr:colOff>114300</xdr:colOff>
      <xdr:row>79</xdr:row>
      <xdr:rowOff>16805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22753"/>
          <a:ext cx="889000" cy="3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16805</xdr:rowOff>
    </xdr:from>
    <xdr:to>
      <xdr:col>45</xdr:col>
      <xdr:colOff>177800</xdr:colOff>
      <xdr:row>79</xdr:row>
      <xdr:rowOff>36274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61355"/>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168215</xdr:rowOff>
    </xdr:from>
    <xdr:to>
      <xdr:col>41</xdr:col>
      <xdr:colOff>50800</xdr:colOff>
      <xdr:row>79</xdr:row>
      <xdr:rowOff>36274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541315"/>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150279</xdr:rowOff>
    </xdr:from>
    <xdr:to>
      <xdr:col>55</xdr:col>
      <xdr:colOff>50800</xdr:colOff>
      <xdr:row>78</xdr:row>
      <xdr:rowOff>80429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1706</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141753</xdr:rowOff>
    </xdr:from>
    <xdr:to>
      <xdr:col>50</xdr:col>
      <xdr:colOff>165100</xdr:colOff>
      <xdr:row>77</xdr:row>
      <xdr:rowOff>71903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88430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137455</xdr:rowOff>
    </xdr:from>
    <xdr:to>
      <xdr:col>46</xdr:col>
      <xdr:colOff>38100</xdr:colOff>
      <xdr:row>79</xdr:row>
      <xdr:rowOff>67605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58732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156924</xdr:rowOff>
    </xdr:from>
    <xdr:to>
      <xdr:col>41</xdr:col>
      <xdr:colOff>101600</xdr:colOff>
      <xdr:row>79</xdr:row>
      <xdr:rowOff>87074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78201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117415</xdr:rowOff>
    </xdr:from>
    <xdr:to>
      <xdr:col>36</xdr:col>
      <xdr:colOff>165100</xdr:colOff>
      <xdr:row>79</xdr:row>
      <xdr:rowOff>47565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9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38692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23214</xdr:rowOff>
    </xdr:from>
    <xdr:to>
      <xdr:col>55</xdr:col>
      <xdr:colOff>0</xdr:colOff>
      <xdr:row>98</xdr:row>
      <xdr:rowOff>65542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25314"/>
          <a:ext cx="8382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44484</xdr:rowOff>
    </xdr:from>
    <xdr:to>
      <xdr:col>50</xdr:col>
      <xdr:colOff>114300</xdr:colOff>
      <xdr:row>98</xdr:row>
      <xdr:rowOff>65542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46584"/>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21473</xdr:rowOff>
    </xdr:from>
    <xdr:to>
      <xdr:col>45</xdr:col>
      <xdr:colOff>177800</xdr:colOff>
      <xdr:row>98</xdr:row>
      <xdr:rowOff>44484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823573"/>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15140</xdr:rowOff>
    </xdr:from>
    <xdr:to>
      <xdr:col>41</xdr:col>
      <xdr:colOff>50800</xdr:colOff>
      <xdr:row>98</xdr:row>
      <xdr:rowOff>21473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817240"/>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143864</xdr:rowOff>
    </xdr:from>
    <xdr:to>
      <xdr:col>55</xdr:col>
      <xdr:colOff>50800</xdr:colOff>
      <xdr:row>98</xdr:row>
      <xdr:rowOff>74014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58791</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14742</xdr:rowOff>
    </xdr:from>
    <xdr:to>
      <xdr:col>50</xdr:col>
      <xdr:colOff>165100</xdr:colOff>
      <xdr:row>98</xdr:row>
      <xdr:rowOff>116342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8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107469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9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165134</xdr:rowOff>
    </xdr:from>
    <xdr:to>
      <xdr:col>46</xdr:col>
      <xdr:colOff>38100</xdr:colOff>
      <xdr:row>98</xdr:row>
      <xdr:rowOff>95284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86411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142123</xdr:rowOff>
    </xdr:from>
    <xdr:to>
      <xdr:col>41</xdr:col>
      <xdr:colOff>101600</xdr:colOff>
      <xdr:row>98</xdr:row>
      <xdr:rowOff>72273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135790</xdr:rowOff>
    </xdr:from>
    <xdr:to>
      <xdr:col>36</xdr:col>
      <xdr:colOff>165100</xdr:colOff>
      <xdr:row>98</xdr:row>
      <xdr:rowOff>65940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57067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129470</xdr:rowOff>
    </xdr:from>
    <xdr:to>
      <xdr:col>85</xdr:col>
      <xdr:colOff>127000</xdr:colOff>
      <xdr:row>38</xdr:row>
      <xdr:rowOff>44888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4731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119355</xdr:rowOff>
    </xdr:from>
    <xdr:to>
      <xdr:col>81</xdr:col>
      <xdr:colOff>50800</xdr:colOff>
      <xdr:row>38</xdr:row>
      <xdr:rowOff>44888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63005"/>
          <a:ext cx="889000" cy="9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119355</xdr:rowOff>
    </xdr:from>
    <xdr:to>
      <xdr:col>76</xdr:col>
      <xdr:colOff>114300</xdr:colOff>
      <xdr:row>38</xdr:row>
      <xdr:rowOff>130670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63005"/>
          <a:ext cx="889000" cy="1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130670</xdr:rowOff>
    </xdr:from>
    <xdr:to>
      <xdr:col>71</xdr:col>
      <xdr:colOff>177800</xdr:colOff>
      <xdr:row>39</xdr:row>
      <xdr:rowOff>20542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45770"/>
          <a:ext cx="8890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78670</xdr:rowOff>
    </xdr:from>
    <xdr:to>
      <xdr:col>85</xdr:col>
      <xdr:colOff>177800</xdr:colOff>
      <xdr:row>38</xdr:row>
      <xdr:rowOff>8820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101547</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165538</xdr:rowOff>
    </xdr:from>
    <xdr:to>
      <xdr:col>81</xdr:col>
      <xdr:colOff>101600</xdr:colOff>
      <xdr:row>38</xdr:row>
      <xdr:rowOff>95688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112215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8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68555</xdr:rowOff>
    </xdr:from>
    <xdr:to>
      <xdr:col>76</xdr:col>
      <xdr:colOff>165100</xdr:colOff>
      <xdr:row>37</xdr:row>
      <xdr:rowOff>170155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15232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8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79870</xdr:rowOff>
    </xdr:from>
    <xdr:to>
      <xdr:col>72</xdr:col>
      <xdr:colOff>38100</xdr:colOff>
      <xdr:row>39</xdr:row>
      <xdr:rowOff>10020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141192</xdr:rowOff>
    </xdr:from>
    <xdr:to>
      <xdr:col>67</xdr:col>
      <xdr:colOff>101600</xdr:colOff>
      <xdr:row>39</xdr:row>
      <xdr:rowOff>71342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62469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61497</xdr:rowOff>
    </xdr:from>
    <xdr:to>
      <xdr:col>85</xdr:col>
      <xdr:colOff>127000</xdr:colOff>
      <xdr:row>78</xdr:row>
      <xdr:rowOff>76519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3459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160547</xdr:rowOff>
    </xdr:from>
    <xdr:to>
      <xdr:col>81</xdr:col>
      <xdr:colOff>50800</xdr:colOff>
      <xdr:row>78</xdr:row>
      <xdr:rowOff>76519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62197"/>
          <a:ext cx="889000" cy="8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160547</xdr:rowOff>
    </xdr:from>
    <xdr:to>
      <xdr:col>76</xdr:col>
      <xdr:colOff>114300</xdr:colOff>
      <xdr:row>78</xdr:row>
      <xdr:rowOff>13512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62197"/>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169560</xdr:rowOff>
    </xdr:from>
    <xdr:to>
      <xdr:col>71</xdr:col>
      <xdr:colOff>177800</xdr:colOff>
      <xdr:row>78</xdr:row>
      <xdr:rowOff>13512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71210"/>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10697</xdr:rowOff>
    </xdr:from>
    <xdr:to>
      <xdr:col>85</xdr:col>
      <xdr:colOff>177800</xdr:colOff>
      <xdr:row>78</xdr:row>
      <xdr:rowOff>112297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160574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25719</xdr:rowOff>
    </xdr:from>
    <xdr:to>
      <xdr:col>81</xdr:col>
      <xdr:colOff>101600</xdr:colOff>
      <xdr:row>78</xdr:row>
      <xdr:rowOff>127319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118446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109747</xdr:rowOff>
    </xdr:from>
    <xdr:to>
      <xdr:col>76</xdr:col>
      <xdr:colOff>165100</xdr:colOff>
      <xdr:row>78</xdr:row>
      <xdr:rowOff>39897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31024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134162</xdr:rowOff>
    </xdr:from>
    <xdr:to>
      <xdr:col>72</xdr:col>
      <xdr:colOff>38100</xdr:colOff>
      <xdr:row>78</xdr:row>
      <xdr:rowOff>64312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55439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118760</xdr:rowOff>
    </xdr:from>
    <xdr:to>
      <xdr:col>67</xdr:col>
      <xdr:colOff>101600</xdr:colOff>
      <xdr:row>78</xdr:row>
      <xdr:rowOff>48910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40037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10271</xdr:rowOff>
    </xdr:from>
    <xdr:to>
      <xdr:col>85</xdr:col>
      <xdr:colOff>127000</xdr:colOff>
      <xdr:row>99</xdr:row>
      <xdr:rowOff>25374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83821"/>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8122</xdr:rowOff>
    </xdr:from>
    <xdr:to>
      <xdr:col>81</xdr:col>
      <xdr:colOff>50800</xdr:colOff>
      <xdr:row>99</xdr:row>
      <xdr:rowOff>10271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8167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8122</xdr:rowOff>
    </xdr:from>
    <xdr:to>
      <xdr:col>76</xdr:col>
      <xdr:colOff>114300</xdr:colOff>
      <xdr:row>99</xdr:row>
      <xdr:rowOff>38111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1672"/>
          <a:ext cx="8890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36292</xdr:rowOff>
    </xdr:from>
    <xdr:to>
      <xdr:col>71</xdr:col>
      <xdr:colOff>177800</xdr:colOff>
      <xdr:row>99</xdr:row>
      <xdr:rowOff>38111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09842"/>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146024</xdr:rowOff>
    </xdr:from>
    <xdr:to>
      <xdr:col>85</xdr:col>
      <xdr:colOff>177800</xdr:colOff>
      <xdr:row>99</xdr:row>
      <xdr:rowOff>76174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60951</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6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130921</xdr:rowOff>
    </xdr:from>
    <xdr:to>
      <xdr:col>81</xdr:col>
      <xdr:colOff>101600</xdr:colOff>
      <xdr:row>99</xdr:row>
      <xdr:rowOff>61071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52198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128772</xdr:rowOff>
    </xdr:from>
    <xdr:to>
      <xdr:col>76</xdr:col>
      <xdr:colOff>165100</xdr:colOff>
      <xdr:row>99</xdr:row>
      <xdr:rowOff>58922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50049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158761</xdr:rowOff>
    </xdr:from>
    <xdr:to>
      <xdr:col>72</xdr:col>
      <xdr:colOff>38100</xdr:colOff>
      <xdr:row>99</xdr:row>
      <xdr:rowOff>88911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80038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156942</xdr:rowOff>
    </xdr:from>
    <xdr:to>
      <xdr:col>67</xdr:col>
      <xdr:colOff>101600</xdr:colOff>
      <xdr:row>99</xdr:row>
      <xdr:rowOff>87092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78219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6579</xdr:rowOff>
    </xdr:from>
    <xdr:to>
      <xdr:col>116</xdr:col>
      <xdr:colOff>63500</xdr:colOff>
      <xdr:row>39</xdr:row>
      <xdr:rowOff>15342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9312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6579</xdr:rowOff>
    </xdr:from>
    <xdr:to>
      <xdr:col>111</xdr:col>
      <xdr:colOff>177800</xdr:colOff>
      <xdr:row>39</xdr:row>
      <xdr:rowOff>26810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9312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26810</xdr:rowOff>
    </xdr:from>
    <xdr:to>
      <xdr:col>107</xdr:col>
      <xdr:colOff>50800</xdr:colOff>
      <xdr:row>39</xdr:row>
      <xdr:rowOff>31801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713360"/>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29172</xdr:rowOff>
    </xdr:from>
    <xdr:to>
      <xdr:col>102</xdr:col>
      <xdr:colOff>114300</xdr:colOff>
      <xdr:row>39</xdr:row>
      <xdr:rowOff>31801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1572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135992</xdr:rowOff>
    </xdr:from>
    <xdr:to>
      <xdr:col>116</xdr:col>
      <xdr:colOff>114300</xdr:colOff>
      <xdr:row>39</xdr:row>
      <xdr:rowOff>66142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50919</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127229</xdr:rowOff>
    </xdr:from>
    <xdr:to>
      <xdr:col>112</xdr:col>
      <xdr:colOff>38100</xdr:colOff>
      <xdr:row>39</xdr:row>
      <xdr:rowOff>57379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48506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35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147460</xdr:rowOff>
    </xdr:from>
    <xdr:to>
      <xdr:col>107</xdr:col>
      <xdr:colOff>101600</xdr:colOff>
      <xdr:row>39</xdr:row>
      <xdr:rowOff>77610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68737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5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152451</xdr:rowOff>
    </xdr:from>
    <xdr:to>
      <xdr:col>102</xdr:col>
      <xdr:colOff>165100</xdr:colOff>
      <xdr:row>39</xdr:row>
      <xdr:rowOff>82601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73728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6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149822</xdr:rowOff>
    </xdr:from>
    <xdr:to>
      <xdr:col>98</xdr:col>
      <xdr:colOff>38100</xdr:colOff>
      <xdr:row>39</xdr:row>
      <xdr:rowOff>79972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71099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5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12389</xdr:rowOff>
    </xdr:from>
    <xdr:to>
      <xdr:col>116</xdr:col>
      <xdr:colOff>63500</xdr:colOff>
      <xdr:row>59</xdr:row>
      <xdr:rowOff>12674</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27939"/>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12312</xdr:rowOff>
    </xdr:from>
    <xdr:to>
      <xdr:col>111</xdr:col>
      <xdr:colOff>177800</xdr:colOff>
      <xdr:row>59</xdr:row>
      <xdr:rowOff>12389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2786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12312</xdr:rowOff>
    </xdr:from>
    <xdr:to>
      <xdr:col>107</xdr:col>
      <xdr:colOff>50800</xdr:colOff>
      <xdr:row>59</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2786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12579</xdr:rowOff>
    </xdr:from>
    <xdr:to>
      <xdr:col>102</xdr:col>
      <xdr:colOff>114300</xdr:colOff>
      <xdr:row>59</xdr:row>
      <xdr:rowOff>12732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2812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133324</xdr:rowOff>
    </xdr:from>
    <xdr:to>
      <xdr:col>116</xdr:col>
      <xdr:colOff>114300</xdr:colOff>
      <xdr:row>59</xdr:row>
      <xdr:rowOff>63474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48251</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133039</xdr:rowOff>
    </xdr:from>
    <xdr:to>
      <xdr:col>112</xdr:col>
      <xdr:colOff>38100</xdr:colOff>
      <xdr:row>59</xdr:row>
      <xdr:rowOff>63189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54316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6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132962</xdr:rowOff>
    </xdr:from>
    <xdr:to>
      <xdr:col>107</xdr:col>
      <xdr:colOff>101600</xdr:colOff>
      <xdr:row>59</xdr:row>
      <xdr:rowOff>63112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133229</xdr:rowOff>
    </xdr:from>
    <xdr:to>
      <xdr:col>102</xdr:col>
      <xdr:colOff>165100</xdr:colOff>
      <xdr:row>59</xdr:row>
      <xdr:rowOff>63379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54506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133382</xdr:rowOff>
    </xdr:from>
    <xdr:to>
      <xdr:col>98</xdr:col>
      <xdr:colOff>38100</xdr:colOff>
      <xdr:row>59</xdr:row>
      <xdr:rowOff>63532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54659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116357</xdr:rowOff>
    </xdr:from>
    <xdr:to>
      <xdr:col>116</xdr:col>
      <xdr:colOff>63500</xdr:colOff>
      <xdr:row>78</xdr:row>
      <xdr:rowOff>125743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89457"/>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125743</xdr:rowOff>
    </xdr:from>
    <xdr:to>
      <xdr:col>111</xdr:col>
      <xdr:colOff>177800</xdr:colOff>
      <xdr:row>78</xdr:row>
      <xdr:rowOff>129769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98843"/>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57162</xdr:rowOff>
    </xdr:from>
    <xdr:to>
      <xdr:col>107</xdr:col>
      <xdr:colOff>50800</xdr:colOff>
      <xdr:row>78</xdr:row>
      <xdr:rowOff>129769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58812"/>
          <a:ext cx="889000" cy="24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57162</xdr:rowOff>
    </xdr:from>
    <xdr:to>
      <xdr:col>102</xdr:col>
      <xdr:colOff>114300</xdr:colOff>
      <xdr:row>77</xdr:row>
      <xdr:rowOff>74346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58812"/>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65557</xdr:rowOff>
    </xdr:from>
    <xdr:to>
      <xdr:col>116</xdr:col>
      <xdr:colOff>114300</xdr:colOff>
      <xdr:row>78</xdr:row>
      <xdr:rowOff>167157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151934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74943</xdr:rowOff>
    </xdr:from>
    <xdr:to>
      <xdr:col>112</xdr:col>
      <xdr:colOff>38100</xdr:colOff>
      <xdr:row>79</xdr:row>
      <xdr:rowOff>5093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167670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78969</xdr:rowOff>
    </xdr:from>
    <xdr:to>
      <xdr:col>107</xdr:col>
      <xdr:colOff>101600</xdr:colOff>
      <xdr:row>79</xdr:row>
      <xdr:rowOff>9119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6362</xdr:rowOff>
    </xdr:from>
    <xdr:to>
      <xdr:col>102</xdr:col>
      <xdr:colOff>165100</xdr:colOff>
      <xdr:row>77</xdr:row>
      <xdr:rowOff>107962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99089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23546</xdr:rowOff>
    </xdr:from>
    <xdr:to>
      <xdr:col>98</xdr:col>
      <xdr:colOff>38100</xdr:colOff>
      <xdr:row>77</xdr:row>
      <xdr:rowOff>125146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116273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532,142</a:t>
          </a:r>
          <a:r>
            <a:rPr kumimoji="1" lang="ja-JP" altLang="ja-JP" sz="1100">
              <a:solidFill>
                <a:schemeClr val="dk1"/>
              </a:solidFill>
              <a:effectLst/>
              <a:latin typeface="+mn-lt"/>
              <a:ea typeface="+mn-ea"/>
              <a:cs typeface="+mn-cs"/>
            </a:rPr>
            <a:t>円となり、前年度より</a:t>
          </a:r>
          <a:r>
            <a:rPr kumimoji="1" lang="en-US" altLang="ja-JP" sz="1100">
              <a:solidFill>
                <a:schemeClr val="dk1"/>
              </a:solidFill>
              <a:effectLst/>
              <a:latin typeface="+mn-lt"/>
              <a:ea typeface="+mn-ea"/>
              <a:cs typeface="+mn-cs"/>
            </a:rPr>
            <a:t>17,580</a:t>
          </a:r>
          <a:r>
            <a:rPr kumimoji="1" lang="ja-JP" altLang="ja-JP" sz="1100">
              <a:solidFill>
                <a:schemeClr val="dk1"/>
              </a:solidFill>
              <a:effectLst/>
              <a:latin typeface="+mn-lt"/>
              <a:ea typeface="+mn-ea"/>
              <a:cs typeface="+mn-cs"/>
            </a:rPr>
            <a:t>円減少している。項目ごとにみると、普通建設事業費（うち新規整備）が前年度より</a:t>
          </a:r>
          <a:r>
            <a:rPr kumimoji="1" lang="en-US" altLang="ja-JP" sz="1100">
              <a:solidFill>
                <a:schemeClr val="dk1"/>
              </a:solidFill>
              <a:effectLst/>
              <a:latin typeface="+mn-lt"/>
              <a:ea typeface="+mn-ea"/>
              <a:cs typeface="+mn-cs"/>
            </a:rPr>
            <a:t>23,619</a:t>
          </a:r>
          <a:r>
            <a:rPr kumimoji="1" lang="ja-JP" altLang="ja-JP" sz="1100">
              <a:solidFill>
                <a:schemeClr val="dk1"/>
              </a:solidFill>
              <a:effectLst/>
              <a:latin typeface="+mn-lt"/>
              <a:ea typeface="+mn-ea"/>
              <a:cs typeface="+mn-cs"/>
            </a:rPr>
            <a:t>千円減少している。前年度に庁舎防災機能強化事業、学校給食センター改築事業の大型事業が要因となり金額が増加した分の支出が影響している。災害復旧事業費も</a:t>
          </a:r>
          <a:r>
            <a:rPr kumimoji="1" lang="en-US" altLang="ja-JP" sz="1100">
              <a:solidFill>
                <a:schemeClr val="dk1"/>
              </a:solidFill>
              <a:effectLst/>
              <a:latin typeface="+mn-lt"/>
              <a:ea typeface="+mn-ea"/>
              <a:cs typeface="+mn-cs"/>
            </a:rPr>
            <a:t>4,560</a:t>
          </a:r>
          <a:r>
            <a:rPr kumimoji="1" lang="ja-JP" altLang="ja-JP" sz="1100">
              <a:solidFill>
                <a:schemeClr val="dk1"/>
              </a:solidFill>
              <a:effectLst/>
              <a:latin typeface="+mn-lt"/>
              <a:ea typeface="+mn-ea"/>
              <a:cs typeface="+mn-cs"/>
            </a:rPr>
            <a:t>千円増加しており、前年度に起こった災害の繰越分の支出が原因と考えられる。その他の項目については、類似団体平均を下回っているものの、扶助費は年々増加傾向にある。</a:t>
          </a:r>
          <a:endParaRPr lang="ja-JP" altLang="ja-JP" sz="1400">
            <a:effectLst/>
          </a:endParaRPr>
        </a:p>
        <a:p>
          <a:r>
            <a:rPr kumimoji="1" lang="ja-JP" altLang="ja-JP" sz="1100">
              <a:solidFill>
                <a:schemeClr val="dk1"/>
              </a:solidFill>
              <a:effectLst/>
              <a:latin typeface="+mn-lt"/>
              <a:ea typeface="+mn-ea"/>
              <a:cs typeface="+mn-cs"/>
            </a:rPr>
            <a:t>　今後は公共施設の老朽化に伴い、維持補修費及び普通建設事業費が増加することが予想されるため、公共施設等総合管理計画に基づき、事業の取捨選択、事業費も見直しを行うことで、中長期的な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佐賀県小城市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44,365
44,135
95.81
24,472,101
23,608,488
573,579
12,317,282
17,934,503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51460</xdr:rowOff>
    </xdr:from>
    <xdr:to>
      <xdr:col>24</xdr:col>
      <xdr:colOff>63500</xdr:colOff>
      <xdr:row>37</xdr:row>
      <xdr:rowOff>54737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95110"/>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54661</xdr:rowOff>
    </xdr:from>
    <xdr:to>
      <xdr:col>19</xdr:col>
      <xdr:colOff>177800</xdr:colOff>
      <xdr:row>37</xdr:row>
      <xdr:rowOff>54737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9831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44069</xdr:rowOff>
    </xdr:from>
    <xdr:to>
      <xdr:col>15</xdr:col>
      <xdr:colOff>50800</xdr:colOff>
      <xdr:row>37</xdr:row>
      <xdr:rowOff>54661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8771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44069</xdr:rowOff>
    </xdr:from>
    <xdr:to>
      <xdr:col>10</xdr:col>
      <xdr:colOff>114300</xdr:colOff>
      <xdr:row>37</xdr:row>
      <xdr:rowOff>47498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771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xdr:rowOff>
    </xdr:from>
    <xdr:to>
      <xdr:col>24</xdr:col>
      <xdr:colOff>114300</xdr:colOff>
      <xdr:row>37</xdr:row>
      <xdr:rowOff>102260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3937</xdr:rowOff>
    </xdr:from>
    <xdr:to>
      <xdr:col>20</xdr:col>
      <xdr:colOff>38100</xdr:colOff>
      <xdr:row>37</xdr:row>
      <xdr:rowOff>105537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96664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3861</xdr:rowOff>
    </xdr:from>
    <xdr:to>
      <xdr:col>15</xdr:col>
      <xdr:colOff>101600</xdr:colOff>
      <xdr:row>37</xdr:row>
      <xdr:rowOff>105461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96588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164719</xdr:rowOff>
    </xdr:from>
    <xdr:to>
      <xdr:col>10</xdr:col>
      <xdr:colOff>165100</xdr:colOff>
      <xdr:row>37</xdr:row>
      <xdr:rowOff>94869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85996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168148</xdr:rowOff>
    </xdr:from>
    <xdr:to>
      <xdr:col>6</xdr:col>
      <xdr:colOff>38100</xdr:colOff>
      <xdr:row>37</xdr:row>
      <xdr:rowOff>98298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89425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60896</xdr:rowOff>
    </xdr:from>
    <xdr:to>
      <xdr:col>24</xdr:col>
      <xdr:colOff>63500</xdr:colOff>
      <xdr:row>58</xdr:row>
      <xdr:rowOff>102729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4996"/>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85510</xdr:rowOff>
    </xdr:from>
    <xdr:to>
      <xdr:col>19</xdr:col>
      <xdr:colOff>177800</xdr:colOff>
      <xdr:row>58</xdr:row>
      <xdr:rowOff>60896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8160"/>
          <a:ext cx="889000" cy="1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85510</xdr:rowOff>
    </xdr:from>
    <xdr:to>
      <xdr:col>15</xdr:col>
      <xdr:colOff>50800</xdr:colOff>
      <xdr:row>58</xdr:row>
      <xdr:rowOff>108199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8160"/>
          <a:ext cx="889000" cy="19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90665</xdr:rowOff>
    </xdr:from>
    <xdr:to>
      <xdr:col>10</xdr:col>
      <xdr:colOff>114300</xdr:colOff>
      <xdr:row>58</xdr:row>
      <xdr:rowOff>108199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4765"/>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51929</xdr:rowOff>
    </xdr:from>
    <xdr:to>
      <xdr:col>24</xdr:col>
      <xdr:colOff>114300</xdr:colOff>
      <xdr:row>58</xdr:row>
      <xdr:rowOff>153529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138306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10096</xdr:rowOff>
    </xdr:from>
    <xdr:to>
      <xdr:col>20</xdr:col>
      <xdr:colOff>38100</xdr:colOff>
      <xdr:row>58</xdr:row>
      <xdr:rowOff>111696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102823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34710</xdr:rowOff>
    </xdr:from>
    <xdr:to>
      <xdr:col>15</xdr:col>
      <xdr:colOff>101600</xdr:colOff>
      <xdr:row>57</xdr:row>
      <xdr:rowOff>136310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127437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57399</xdr:rowOff>
    </xdr:from>
    <xdr:to>
      <xdr:col>10</xdr:col>
      <xdr:colOff>165100</xdr:colOff>
      <xdr:row>58</xdr:row>
      <xdr:rowOff>158999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150126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39865</xdr:rowOff>
    </xdr:from>
    <xdr:to>
      <xdr:col>6</xdr:col>
      <xdr:colOff>38100</xdr:colOff>
      <xdr:row>58</xdr:row>
      <xdr:rowOff>141465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132592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50893</xdr:rowOff>
    </xdr:from>
    <xdr:to>
      <xdr:col>24</xdr:col>
      <xdr:colOff>63500</xdr:colOff>
      <xdr:row>76</xdr:row>
      <xdr:rowOff>87940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81093"/>
          <a:ext cx="838200" cy="3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50893</xdr:rowOff>
    </xdr:from>
    <xdr:to>
      <xdr:col>19</xdr:col>
      <xdr:colOff>177800</xdr:colOff>
      <xdr:row>76</xdr:row>
      <xdr:rowOff>148748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81093"/>
          <a:ext cx="889000" cy="9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148748</xdr:rowOff>
    </xdr:from>
    <xdr:to>
      <xdr:col>15</xdr:col>
      <xdr:colOff>50800</xdr:colOff>
      <xdr:row>77</xdr:row>
      <xdr:rowOff>33835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78948"/>
          <a:ext cx="889000" cy="5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33835</xdr:rowOff>
    </xdr:from>
    <xdr:to>
      <xdr:col>10</xdr:col>
      <xdr:colOff>114300</xdr:colOff>
      <xdr:row>77</xdr:row>
      <xdr:rowOff>59950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35485"/>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37140</xdr:rowOff>
    </xdr:from>
    <xdr:to>
      <xdr:col>24</xdr:col>
      <xdr:colOff>114300</xdr:colOff>
      <xdr:row>76</xdr:row>
      <xdr:rowOff>138740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15567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xdr:rowOff>
    </xdr:from>
    <xdr:to>
      <xdr:col>20</xdr:col>
      <xdr:colOff>38100</xdr:colOff>
      <xdr:row>76</xdr:row>
      <xdr:rowOff>101693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92820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2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97948</xdr:rowOff>
    </xdr:from>
    <xdr:to>
      <xdr:col>15</xdr:col>
      <xdr:colOff>101600</xdr:colOff>
      <xdr:row>77</xdr:row>
      <xdr:rowOff>28098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19225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2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154485</xdr:rowOff>
    </xdr:from>
    <xdr:to>
      <xdr:col>10</xdr:col>
      <xdr:colOff>165100</xdr:colOff>
      <xdr:row>77</xdr:row>
      <xdr:rowOff>84635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75762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9150</xdr:rowOff>
    </xdr:from>
    <xdr:to>
      <xdr:col>6</xdr:col>
      <xdr:colOff>38100</xdr:colOff>
      <xdr:row>77</xdr:row>
      <xdr:rowOff>110750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101877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0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1978</xdr:rowOff>
    </xdr:from>
    <xdr:to>
      <xdr:col>24</xdr:col>
      <xdr:colOff>63500</xdr:colOff>
      <xdr:row>98</xdr:row>
      <xdr:rowOff>8209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04078"/>
          <a:ext cx="8382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1978</xdr:rowOff>
    </xdr:from>
    <xdr:to>
      <xdr:col>19</xdr:col>
      <xdr:colOff>177800</xdr:colOff>
      <xdr:row>98</xdr:row>
      <xdr:rowOff>22977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407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121935</xdr:rowOff>
    </xdr:from>
    <xdr:to>
      <xdr:col>15</xdr:col>
      <xdr:colOff>50800</xdr:colOff>
      <xdr:row>98</xdr:row>
      <xdr:rowOff>22977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81135"/>
          <a:ext cx="889000" cy="2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121935</xdr:rowOff>
    </xdr:from>
    <xdr:to>
      <xdr:col>10</xdr:col>
      <xdr:colOff>114300</xdr:colOff>
      <xdr:row>97</xdr:row>
      <xdr:rowOff>93777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81135"/>
          <a:ext cx="889000" cy="1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128859</xdr:rowOff>
    </xdr:from>
    <xdr:to>
      <xdr:col>24</xdr:col>
      <xdr:colOff>114300</xdr:colOff>
      <xdr:row>98</xdr:row>
      <xdr:rowOff>59009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43786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122628</xdr:rowOff>
    </xdr:from>
    <xdr:to>
      <xdr:col>20</xdr:col>
      <xdr:colOff>38100</xdr:colOff>
      <xdr:row>98</xdr:row>
      <xdr:rowOff>52778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43905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143627</xdr:rowOff>
    </xdr:from>
    <xdr:to>
      <xdr:col>15</xdr:col>
      <xdr:colOff>101600</xdr:colOff>
      <xdr:row>98</xdr:row>
      <xdr:rowOff>73777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71135</xdr:rowOff>
    </xdr:from>
    <xdr:to>
      <xdr:col>10</xdr:col>
      <xdr:colOff>165100</xdr:colOff>
      <xdr:row>97</xdr:row>
      <xdr:rowOff>1285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17812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42977</xdr:rowOff>
    </xdr:from>
    <xdr:to>
      <xdr:col>6</xdr:col>
      <xdr:colOff>38100</xdr:colOff>
      <xdr:row>97</xdr:row>
      <xdr:rowOff>144577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161104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5017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87566"/>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xdr:rowOff>
    </xdr:from>
    <xdr:to>
      <xdr:col>50</xdr:col>
      <xdr:colOff>114300</xdr:colOff>
      <xdr:row>39</xdr:row>
      <xdr:rowOff>1397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875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xdr:rowOff>
    </xdr:from>
    <xdr:to>
      <xdr:col>45</xdr:col>
      <xdr:colOff>177800</xdr:colOff>
      <xdr:row>39</xdr:row>
      <xdr:rowOff>1588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8794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1588</xdr:rowOff>
    </xdr:from>
    <xdr:to>
      <xdr:col>41</xdr:col>
      <xdr:colOff>50800</xdr:colOff>
      <xdr:row>39</xdr:row>
      <xdr:rowOff>1778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8813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125667</xdr:rowOff>
    </xdr:from>
    <xdr:to>
      <xdr:col>55</xdr:col>
      <xdr:colOff>50800</xdr:colOff>
      <xdr:row>39</xdr:row>
      <xdr:rowOff>55817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40594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122047</xdr:rowOff>
    </xdr:from>
    <xdr:to>
      <xdr:col>46</xdr:col>
      <xdr:colOff>38100</xdr:colOff>
      <xdr:row>39</xdr:row>
      <xdr:rowOff>52197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43324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122238</xdr:rowOff>
    </xdr:from>
    <xdr:to>
      <xdr:col>41</xdr:col>
      <xdr:colOff>101600</xdr:colOff>
      <xdr:row>39</xdr:row>
      <xdr:rowOff>52388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43515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122428</xdr:rowOff>
    </xdr:from>
    <xdr:to>
      <xdr:col>36</xdr:col>
      <xdr:colOff>165100</xdr:colOff>
      <xdr:row>39</xdr:row>
      <xdr:rowOff>52578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43705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118155</xdr:rowOff>
    </xdr:from>
    <xdr:to>
      <xdr:col>55</xdr:col>
      <xdr:colOff>0</xdr:colOff>
      <xdr:row>56</xdr:row>
      <xdr:rowOff>137205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193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160884</xdr:rowOff>
    </xdr:from>
    <xdr:to>
      <xdr:col>50</xdr:col>
      <xdr:colOff>114300</xdr:colOff>
      <xdr:row>56</xdr:row>
      <xdr:rowOff>137205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90634"/>
          <a:ext cx="889000" cy="14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139529</xdr:rowOff>
    </xdr:from>
    <xdr:to>
      <xdr:col>45</xdr:col>
      <xdr:colOff>177800</xdr:colOff>
      <xdr:row>55</xdr:row>
      <xdr:rowOff>160884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69279"/>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139529</xdr:rowOff>
    </xdr:from>
    <xdr:to>
      <xdr:col>41</xdr:col>
      <xdr:colOff>50800</xdr:colOff>
      <xdr:row>56</xdr:row>
      <xdr:rowOff>54470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69279"/>
          <a:ext cx="889000" cy="8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67355</xdr:rowOff>
    </xdr:from>
    <xdr:to>
      <xdr:col>55</xdr:col>
      <xdr:colOff>50800</xdr:colOff>
      <xdr:row>56</xdr:row>
      <xdr:rowOff>168955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90232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86405</xdr:rowOff>
    </xdr:from>
    <xdr:to>
      <xdr:col>50</xdr:col>
      <xdr:colOff>165100</xdr:colOff>
      <xdr:row>57</xdr:row>
      <xdr:rowOff>16555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33082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110084</xdr:rowOff>
    </xdr:from>
    <xdr:to>
      <xdr:col>46</xdr:col>
      <xdr:colOff>38100</xdr:colOff>
      <xdr:row>56</xdr:row>
      <xdr:rowOff>40234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56761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88729</xdr:rowOff>
    </xdr:from>
    <xdr:to>
      <xdr:col>41</xdr:col>
      <xdr:colOff>101600</xdr:colOff>
      <xdr:row>56</xdr:row>
      <xdr:rowOff>18879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35406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3670</xdr:rowOff>
    </xdr:from>
    <xdr:to>
      <xdr:col>36</xdr:col>
      <xdr:colOff>165100</xdr:colOff>
      <xdr:row>56</xdr:row>
      <xdr:rowOff>105270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121797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90021</xdr:rowOff>
    </xdr:from>
    <xdr:to>
      <xdr:col>55</xdr:col>
      <xdr:colOff>0</xdr:colOff>
      <xdr:row>78</xdr:row>
      <xdr:rowOff>99864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63121"/>
          <a:ext cx="8382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96993</xdr:rowOff>
    </xdr:from>
    <xdr:to>
      <xdr:col>50</xdr:col>
      <xdr:colOff>114300</xdr:colOff>
      <xdr:row>78</xdr:row>
      <xdr:rowOff>99864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0093"/>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96993</xdr:rowOff>
    </xdr:from>
    <xdr:to>
      <xdr:col>45</xdr:col>
      <xdr:colOff>177800</xdr:colOff>
      <xdr:row>78</xdr:row>
      <xdr:rowOff>115577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0093"/>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115577</xdr:rowOff>
    </xdr:from>
    <xdr:to>
      <xdr:col>41</xdr:col>
      <xdr:colOff>50800</xdr:colOff>
      <xdr:row>78</xdr:row>
      <xdr:rowOff>122042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867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39221</xdr:rowOff>
    </xdr:from>
    <xdr:to>
      <xdr:col>55</xdr:col>
      <xdr:colOff>50800</xdr:colOff>
      <xdr:row>78</xdr:row>
      <xdr:rowOff>140821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49064</xdr:rowOff>
    </xdr:from>
    <xdr:to>
      <xdr:col>50</xdr:col>
      <xdr:colOff>165100</xdr:colOff>
      <xdr:row>78</xdr:row>
      <xdr:rowOff>150664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46193</xdr:rowOff>
    </xdr:from>
    <xdr:to>
      <xdr:col>46</xdr:col>
      <xdr:colOff>38100</xdr:colOff>
      <xdr:row>78</xdr:row>
      <xdr:rowOff>147793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138920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64777</xdr:rowOff>
    </xdr:from>
    <xdr:to>
      <xdr:col>41</xdr:col>
      <xdr:colOff>101600</xdr:colOff>
      <xdr:row>78</xdr:row>
      <xdr:rowOff>166377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157504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71242</xdr:rowOff>
    </xdr:from>
    <xdr:to>
      <xdr:col>36</xdr:col>
      <xdr:colOff>165100</xdr:colOff>
      <xdr:row>79</xdr:row>
      <xdr:rowOff>1392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163969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164860</xdr:rowOff>
    </xdr:from>
    <xdr:to>
      <xdr:col>55</xdr:col>
      <xdr:colOff>0</xdr:colOff>
      <xdr:row>97</xdr:row>
      <xdr:rowOff>165088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9551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164860</xdr:rowOff>
    </xdr:from>
    <xdr:to>
      <xdr:col>50</xdr:col>
      <xdr:colOff>114300</xdr:colOff>
      <xdr:row>97</xdr:row>
      <xdr:rowOff>170064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95510"/>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170064</xdr:rowOff>
    </xdr:from>
    <xdr:to>
      <xdr:col>45</xdr:col>
      <xdr:colOff>177800</xdr:colOff>
      <xdr:row>98</xdr:row>
      <xdr:rowOff>18151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00714"/>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13271</xdr:rowOff>
    </xdr:from>
    <xdr:to>
      <xdr:col>41</xdr:col>
      <xdr:colOff>50800</xdr:colOff>
      <xdr:row>98</xdr:row>
      <xdr:rowOff>18151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15371"/>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114288</xdr:rowOff>
    </xdr:from>
    <xdr:to>
      <xdr:col>55</xdr:col>
      <xdr:colOff>50800</xdr:colOff>
      <xdr:row>98</xdr:row>
      <xdr:rowOff>44438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92715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114060</xdr:rowOff>
    </xdr:from>
    <xdr:to>
      <xdr:col>50</xdr:col>
      <xdr:colOff>165100</xdr:colOff>
      <xdr:row>98</xdr:row>
      <xdr:rowOff>44210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35337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119264</xdr:rowOff>
    </xdr:from>
    <xdr:to>
      <xdr:col>46</xdr:col>
      <xdr:colOff>38100</xdr:colOff>
      <xdr:row>98</xdr:row>
      <xdr:rowOff>49414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138801</xdr:rowOff>
    </xdr:from>
    <xdr:to>
      <xdr:col>41</xdr:col>
      <xdr:colOff>101600</xdr:colOff>
      <xdr:row>98</xdr:row>
      <xdr:rowOff>68951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60078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133921</xdr:rowOff>
    </xdr:from>
    <xdr:to>
      <xdr:col>36</xdr:col>
      <xdr:colOff>165100</xdr:colOff>
      <xdr:row>98</xdr:row>
      <xdr:rowOff>64071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55198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5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19704</xdr:rowOff>
    </xdr:from>
    <xdr:to>
      <xdr:col>85</xdr:col>
      <xdr:colOff>127000</xdr:colOff>
      <xdr:row>37</xdr:row>
      <xdr:rowOff>41802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6335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41802</xdr:rowOff>
    </xdr:from>
    <xdr:to>
      <xdr:col>81</xdr:col>
      <xdr:colOff>50800</xdr:colOff>
      <xdr:row>37</xdr:row>
      <xdr:rowOff>47555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8545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41154</xdr:rowOff>
    </xdr:from>
    <xdr:to>
      <xdr:col>76</xdr:col>
      <xdr:colOff>114300</xdr:colOff>
      <xdr:row>37</xdr:row>
      <xdr:rowOff>47555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3848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41154</xdr:rowOff>
    </xdr:from>
    <xdr:to>
      <xdr:col>71</xdr:col>
      <xdr:colOff>177800</xdr:colOff>
      <xdr:row>37</xdr:row>
      <xdr:rowOff>59957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84804"/>
          <a:ext cx="889000" cy="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140354</xdr:rowOff>
    </xdr:from>
    <xdr:to>
      <xdr:col>85</xdr:col>
      <xdr:colOff>177800</xdr:colOff>
      <xdr:row>37</xdr:row>
      <xdr:rowOff>70504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118781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9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162452</xdr:rowOff>
    </xdr:from>
    <xdr:to>
      <xdr:col>81</xdr:col>
      <xdr:colOff>101600</xdr:colOff>
      <xdr:row>37</xdr:row>
      <xdr:rowOff>92602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83729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168205</xdr:rowOff>
    </xdr:from>
    <xdr:to>
      <xdr:col>76</xdr:col>
      <xdr:colOff>165100</xdr:colOff>
      <xdr:row>37</xdr:row>
      <xdr:rowOff>98355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89482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161804</xdr:rowOff>
    </xdr:from>
    <xdr:to>
      <xdr:col>72</xdr:col>
      <xdr:colOff>38100</xdr:colOff>
      <xdr:row>37</xdr:row>
      <xdr:rowOff>91954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83081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9157</xdr:rowOff>
    </xdr:from>
    <xdr:to>
      <xdr:col>67</xdr:col>
      <xdr:colOff>101600</xdr:colOff>
      <xdr:row>37</xdr:row>
      <xdr:rowOff>110757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101884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4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101807</xdr:rowOff>
    </xdr:from>
    <xdr:to>
      <xdr:col>85</xdr:col>
      <xdr:colOff>127000</xdr:colOff>
      <xdr:row>56</xdr:row>
      <xdr:rowOff>116433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03007"/>
          <a:ext cx="8382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116433</xdr:rowOff>
    </xdr:from>
    <xdr:to>
      <xdr:col>81</xdr:col>
      <xdr:colOff>50800</xdr:colOff>
      <xdr:row>57</xdr:row>
      <xdr:rowOff>111678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17633"/>
          <a:ext cx="8890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87830</xdr:rowOff>
    </xdr:from>
    <xdr:to>
      <xdr:col>76</xdr:col>
      <xdr:colOff>114300</xdr:colOff>
      <xdr:row>57</xdr:row>
      <xdr:rowOff>111678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60480"/>
          <a:ext cx="889000" cy="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87830</xdr:rowOff>
    </xdr:from>
    <xdr:to>
      <xdr:col>71</xdr:col>
      <xdr:colOff>177800</xdr:colOff>
      <xdr:row>57</xdr:row>
      <xdr:rowOff>88333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6048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51007</xdr:rowOff>
    </xdr:from>
    <xdr:to>
      <xdr:col>85</xdr:col>
      <xdr:colOff>177800</xdr:colOff>
      <xdr:row>56</xdr:row>
      <xdr:rowOff>152607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73884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65633</xdr:rowOff>
    </xdr:from>
    <xdr:to>
      <xdr:col>81</xdr:col>
      <xdr:colOff>101600</xdr:colOff>
      <xdr:row>56</xdr:row>
      <xdr:rowOff>167233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60878</xdr:rowOff>
    </xdr:from>
    <xdr:to>
      <xdr:col>76</xdr:col>
      <xdr:colOff>165100</xdr:colOff>
      <xdr:row>57</xdr:row>
      <xdr:rowOff>162478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153605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37030</xdr:rowOff>
    </xdr:from>
    <xdr:to>
      <xdr:col>72</xdr:col>
      <xdr:colOff>38100</xdr:colOff>
      <xdr:row>57</xdr:row>
      <xdr:rowOff>138630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0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37533</xdr:rowOff>
    </xdr:from>
    <xdr:to>
      <xdr:col>67</xdr:col>
      <xdr:colOff>101600</xdr:colOff>
      <xdr:row>57</xdr:row>
      <xdr:rowOff>139133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130260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129470</xdr:rowOff>
    </xdr:from>
    <xdr:to>
      <xdr:col>85</xdr:col>
      <xdr:colOff>127000</xdr:colOff>
      <xdr:row>78</xdr:row>
      <xdr:rowOff>44889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31120"/>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119354</xdr:rowOff>
    </xdr:from>
    <xdr:to>
      <xdr:col>81</xdr:col>
      <xdr:colOff>50800</xdr:colOff>
      <xdr:row>78</xdr:row>
      <xdr:rowOff>44889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21004"/>
          <a:ext cx="889000" cy="9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119354</xdr:rowOff>
    </xdr:from>
    <xdr:to>
      <xdr:col>76</xdr:col>
      <xdr:colOff>114300</xdr:colOff>
      <xdr:row>78</xdr:row>
      <xdr:rowOff>130670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21004"/>
          <a:ext cx="8890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130670</xdr:rowOff>
    </xdr:from>
    <xdr:to>
      <xdr:col>71</xdr:col>
      <xdr:colOff>177800</xdr:colOff>
      <xdr:row>79</xdr:row>
      <xdr:rowOff>20543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3770"/>
          <a:ext cx="889000" cy="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78670</xdr:rowOff>
    </xdr:from>
    <xdr:to>
      <xdr:col>85</xdr:col>
      <xdr:colOff>177800</xdr:colOff>
      <xdr:row>78</xdr:row>
      <xdr:rowOff>8820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101547</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165539</xdr:rowOff>
    </xdr:from>
    <xdr:to>
      <xdr:col>81</xdr:col>
      <xdr:colOff>101600</xdr:colOff>
      <xdr:row>78</xdr:row>
      <xdr:rowOff>95689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68554</xdr:rowOff>
    </xdr:from>
    <xdr:to>
      <xdr:col>76</xdr:col>
      <xdr:colOff>165100</xdr:colOff>
      <xdr:row>77</xdr:row>
      <xdr:rowOff>170154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15231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79870</xdr:rowOff>
    </xdr:from>
    <xdr:to>
      <xdr:col>72</xdr:col>
      <xdr:colOff>38100</xdr:colOff>
      <xdr:row>79</xdr:row>
      <xdr:rowOff>10020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141193</xdr:rowOff>
    </xdr:from>
    <xdr:to>
      <xdr:col>67</xdr:col>
      <xdr:colOff>101600</xdr:colOff>
      <xdr:row>79</xdr:row>
      <xdr:rowOff>71343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62470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60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61497</xdr:rowOff>
    </xdr:from>
    <xdr:to>
      <xdr:col>85</xdr:col>
      <xdr:colOff>127000</xdr:colOff>
      <xdr:row>98</xdr:row>
      <xdr:rowOff>76519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6359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160547</xdr:rowOff>
    </xdr:from>
    <xdr:to>
      <xdr:col>81</xdr:col>
      <xdr:colOff>50800</xdr:colOff>
      <xdr:row>98</xdr:row>
      <xdr:rowOff>76519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91197"/>
          <a:ext cx="889000" cy="8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160547</xdr:rowOff>
    </xdr:from>
    <xdr:to>
      <xdr:col>76</xdr:col>
      <xdr:colOff>114300</xdr:colOff>
      <xdr:row>98</xdr:row>
      <xdr:rowOff>13512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91197"/>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169560</xdr:rowOff>
    </xdr:from>
    <xdr:to>
      <xdr:col>71</xdr:col>
      <xdr:colOff>177800</xdr:colOff>
      <xdr:row>98</xdr:row>
      <xdr:rowOff>13512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800210"/>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10697</xdr:rowOff>
    </xdr:from>
    <xdr:to>
      <xdr:col>85</xdr:col>
      <xdr:colOff>177800</xdr:colOff>
      <xdr:row>98</xdr:row>
      <xdr:rowOff>112297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160574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7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25719</xdr:rowOff>
    </xdr:from>
    <xdr:to>
      <xdr:col>81</xdr:col>
      <xdr:colOff>101600</xdr:colOff>
      <xdr:row>98</xdr:row>
      <xdr:rowOff>127319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118446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109747</xdr:rowOff>
    </xdr:from>
    <xdr:to>
      <xdr:col>76</xdr:col>
      <xdr:colOff>165100</xdr:colOff>
      <xdr:row>98</xdr:row>
      <xdr:rowOff>39897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31024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134162</xdr:rowOff>
    </xdr:from>
    <xdr:to>
      <xdr:col>72</xdr:col>
      <xdr:colOff>38100</xdr:colOff>
      <xdr:row>98</xdr:row>
      <xdr:rowOff>64312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55439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118760</xdr:rowOff>
    </xdr:from>
    <xdr:to>
      <xdr:col>67</xdr:col>
      <xdr:colOff>101600</xdr:colOff>
      <xdr:row>98</xdr:row>
      <xdr:rowOff>48910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40037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商工費は、小売店舗等復興応援券事業に伴い、増額となっている。</a:t>
          </a:r>
          <a:endParaRPr lang="ja-JP" altLang="ja-JP" sz="1400">
            <a:effectLst/>
          </a:endParaRPr>
        </a:p>
        <a:p>
          <a:r>
            <a:rPr kumimoji="1" lang="ja-JP" altLang="ja-JP" sz="1100">
              <a:solidFill>
                <a:schemeClr val="dk1"/>
              </a:solidFill>
              <a:effectLst/>
              <a:latin typeface="+mn-lt"/>
              <a:ea typeface="+mn-ea"/>
              <a:cs typeface="+mn-cs"/>
            </a:rPr>
            <a:t>　教育費については、学校給食センター改築事業での工事費や、教育情報化推進事業の整備費により増額となっている。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％に落ちたものの、</a:t>
          </a:r>
          <a:r>
            <a:rPr kumimoji="1" lang="en-US" altLang="ja-JP" sz="1100" baseline="0">
              <a:solidFill>
                <a:schemeClr val="dk1"/>
              </a:solidFill>
              <a:effectLst/>
              <a:latin typeface="+mn-lt"/>
              <a:ea typeface="+mn-ea"/>
              <a:cs typeface="+mn-cs"/>
            </a:rPr>
            <a:t>R4</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％に増加している。</a:t>
          </a:r>
          <a:endParaRPr lang="ja-JP" altLang="ja-JP" sz="1400">
            <a:effectLst/>
          </a:endParaRPr>
        </a:p>
        <a:p>
          <a:r>
            <a:rPr kumimoji="1" lang="ja-JP" altLang="ja-JP" sz="1100" baseline="0">
              <a:solidFill>
                <a:schemeClr val="dk1"/>
              </a:solidFill>
              <a:effectLst/>
              <a:latin typeface="+mn-lt"/>
              <a:ea typeface="+mn-ea"/>
              <a:cs typeface="+mn-cs"/>
            </a:rPr>
            <a:t>　実質収支額は、前年度と比較して、標準財政規模に占める割合は</a:t>
          </a:r>
          <a:r>
            <a:rPr kumimoji="1" lang="en-US" altLang="ja-JP" sz="1100" baseline="0">
              <a:solidFill>
                <a:schemeClr val="dk1"/>
              </a:solidFill>
              <a:effectLst/>
              <a:latin typeface="+mn-lt"/>
              <a:ea typeface="+mn-ea"/>
              <a:cs typeface="+mn-cs"/>
            </a:rPr>
            <a:t>1.53</a:t>
          </a:r>
          <a:r>
            <a:rPr kumimoji="1" lang="ja-JP" altLang="ja-JP" sz="1100" baseline="0">
              <a:solidFill>
                <a:schemeClr val="dk1"/>
              </a:solidFill>
              <a:effectLst/>
              <a:latin typeface="+mn-lt"/>
              <a:ea typeface="+mn-ea"/>
              <a:cs typeface="+mn-cs"/>
            </a:rPr>
            <a:t>％増加している。</a:t>
          </a:r>
          <a:endParaRPr lang="ja-JP" altLang="ja-JP" sz="1400">
            <a:effectLst/>
          </a:endParaRPr>
        </a:p>
        <a:p>
          <a:r>
            <a:rPr kumimoji="1" lang="ja-JP" altLang="ja-JP" sz="1100" baseline="0">
              <a:solidFill>
                <a:schemeClr val="dk1"/>
              </a:solidFill>
              <a:effectLst/>
              <a:latin typeface="+mn-lt"/>
              <a:ea typeface="+mn-ea"/>
              <a:cs typeface="+mn-cs"/>
            </a:rPr>
            <a:t>　実質単年度収支額は、前年度と比較して、標準財政規模に占める割合は</a:t>
          </a:r>
          <a:r>
            <a:rPr kumimoji="1" lang="en-US" altLang="ja-JP" sz="1100" baseline="0">
              <a:solidFill>
                <a:schemeClr val="dk1"/>
              </a:solidFill>
              <a:effectLst/>
              <a:latin typeface="+mn-lt"/>
              <a:ea typeface="+mn-ea"/>
              <a:cs typeface="+mn-cs"/>
            </a:rPr>
            <a:t>0.46</a:t>
          </a:r>
          <a:r>
            <a:rPr kumimoji="1" lang="ja-JP" altLang="ja-JP" sz="1100" baseline="0">
              <a:solidFill>
                <a:schemeClr val="dk1"/>
              </a:solidFill>
              <a:effectLst/>
              <a:latin typeface="+mn-lt"/>
              <a:ea typeface="+mn-ea"/>
              <a:cs typeface="+mn-cs"/>
            </a:rPr>
            <a:t>％減少している。</a:t>
          </a:r>
          <a:endParaRPr lang="ja-JP" altLang="ja-JP" sz="1400">
            <a:effectLst/>
          </a:endParaRPr>
        </a:p>
        <a:p>
          <a:r>
            <a:rPr kumimoji="1" lang="ja-JP" altLang="ja-JP" sz="1100" baseline="0">
              <a:solidFill>
                <a:schemeClr val="dk1"/>
              </a:solidFill>
              <a:effectLst/>
              <a:latin typeface="+mn-lt"/>
              <a:ea typeface="+mn-ea"/>
              <a:cs typeface="+mn-cs"/>
            </a:rPr>
            <a:t>　今後も事務事業の見直し・統廃合等歳出の合理化等、行政改革を推進し、健全な財政運営に努める。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年度は全ての会計について黒字であり、赤字は発生していない。</a:t>
          </a:r>
          <a:endParaRPr lang="ja-JP" altLang="ja-JP" sz="1400">
            <a:effectLst/>
          </a:endParaRPr>
        </a:p>
        <a:p>
          <a:r>
            <a:rPr kumimoji="1" lang="ja-JP" altLang="ja-JP" sz="1100">
              <a:solidFill>
                <a:schemeClr val="dk1"/>
              </a:solidFill>
              <a:effectLst/>
              <a:latin typeface="+mn-lt"/>
              <a:ea typeface="+mn-ea"/>
              <a:cs typeface="+mn-cs"/>
            </a:rPr>
            <a:t>　今後も各会計について、健全な事業運営を行っていきたい。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24472101</v>
      </c>
      <c r="BO4" s="371"/>
      <c r="BP4" s="371"/>
      <c r="BQ4" s="371"/>
      <c r="BR4" s="371"/>
      <c r="BS4" s="371"/>
      <c r="BT4" s="371"/>
      <c r="BU4" s="372"/>
      <c r="BV4" s="370">
        <v>25282209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3.1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23608488</v>
      </c>
      <c r="BO5" s="439"/>
      <c r="BP5" s="439"/>
      <c r="BQ5" s="439"/>
      <c r="BR5" s="439"/>
      <c r="BS5" s="439"/>
      <c r="BT5" s="439"/>
      <c r="BU5" s="440"/>
      <c r="BV5" s="438">
        <v>24539030</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92.9</v>
      </c>
      <c r="CU5" s="405"/>
      <c r="CV5" s="405"/>
      <c r="CW5" s="405"/>
      <c r="CX5" s="405"/>
      <c r="CY5" s="405"/>
      <c r="CZ5" s="405"/>
      <c r="DA5" s="406"/>
      <c r="DB5" s="404">
        <v>88.3</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863613</v>
      </c>
      <c r="BO6" s="439"/>
      <c r="BP6" s="439"/>
      <c r="BQ6" s="439"/>
      <c r="BR6" s="439"/>
      <c r="BS6" s="439"/>
      <c r="BT6" s="439"/>
      <c r="BU6" s="440"/>
      <c r="BV6" s="438">
        <v>743179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94.1</v>
      </c>
      <c r="CU6" s="445"/>
      <c r="CV6" s="445"/>
      <c r="CW6" s="445"/>
      <c r="CX6" s="445"/>
      <c r="CY6" s="445"/>
      <c r="CZ6" s="445"/>
      <c r="DA6" s="446"/>
      <c r="DB6" s="444">
        <v>91.2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290034</v>
      </c>
      <c r="BO7" s="439"/>
      <c r="BP7" s="439"/>
      <c r="BQ7" s="439"/>
      <c r="BR7" s="439"/>
      <c r="BS7" s="439"/>
      <c r="BT7" s="439"/>
      <c r="BU7" s="440"/>
      <c r="BV7" s="438">
        <v>349726</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12317282</v>
      </c>
      <c r="CU7" s="439"/>
      <c r="CV7" s="439"/>
      <c r="CW7" s="439"/>
      <c r="CX7" s="439"/>
      <c r="CY7" s="439"/>
      <c r="CZ7" s="439"/>
      <c r="DA7" s="440"/>
      <c r="DB7" s="438">
        <v>12569997</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573579</v>
      </c>
      <c r="BO8" s="439"/>
      <c r="BP8" s="439"/>
      <c r="BQ8" s="439"/>
      <c r="BR8" s="439"/>
      <c r="BS8" s="439"/>
      <c r="BT8" s="439"/>
      <c r="BU8" s="440"/>
      <c r="BV8" s="438">
        <v>393453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0.41</v>
      </c>
      <c r="CU8" s="448"/>
      <c r="CV8" s="448"/>
      <c r="CW8" s="448"/>
      <c r="CX8" s="448"/>
      <c r="CY8" s="448"/>
      <c r="CZ8" s="448"/>
      <c r="DA8" s="449"/>
      <c r="DB8" s="447">
        <v>0.41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43952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180126</v>
      </c>
      <c r="BO9" s="439"/>
      <c r="BP9" s="439"/>
      <c r="BQ9" s="439"/>
      <c r="BR9" s="439"/>
      <c r="BS9" s="439"/>
      <c r="BT9" s="439"/>
      <c r="BU9" s="440"/>
      <c r="BV9" s="438">
        <v>-12292</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14.8</v>
      </c>
      <c r="CU9" s="405"/>
      <c r="CV9" s="405"/>
      <c r="CW9" s="405"/>
      <c r="CX9" s="405"/>
      <c r="CY9" s="405"/>
      <c r="CZ9" s="405"/>
      <c r="DA9" s="406"/>
      <c r="DB9" s="404">
        <v>14.6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44259</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114457</v>
      </c>
      <c r="BO10" s="439"/>
      <c r="BP10" s="439"/>
      <c r="BQ10" s="439"/>
      <c r="BR10" s="439"/>
      <c r="BS10" s="439"/>
      <c r="BT10" s="439"/>
      <c r="BU10" s="440"/>
      <c r="BV10" s="438">
        <v>370491</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70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44365</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44135</v>
      </c>
      <c r="S13" s="492"/>
      <c r="T13" s="492"/>
      <c r="U13" s="492"/>
      <c r="V13" s="493"/>
      <c r="W13" s="417" t="s">
        <v>142</v>
      </c>
      <c r="X13" s="418"/>
      <c r="Y13" s="418"/>
      <c r="Z13" s="418"/>
      <c r="AA13" s="418"/>
      <c r="AB13" s="408"/>
      <c r="AC13" s="458">
        <v>1462</v>
      </c>
      <c r="AD13" s="459"/>
      <c r="AE13" s="459"/>
      <c r="AF13" s="459"/>
      <c r="AG13" s="501"/>
      <c r="AH13" s="458">
        <v>1819</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294583</v>
      </c>
      <c r="BO13" s="439"/>
      <c r="BP13" s="439"/>
      <c r="BQ13" s="439"/>
      <c r="BR13" s="439"/>
      <c r="BS13" s="439"/>
      <c r="BT13" s="439"/>
      <c r="BU13" s="440"/>
      <c r="BV13" s="438">
        <v>358269</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8.4</v>
      </c>
      <c r="CU13" s="405"/>
      <c r="CV13" s="405"/>
      <c r="CW13" s="405"/>
      <c r="CX13" s="405"/>
      <c r="CY13" s="405"/>
      <c r="CZ13" s="405"/>
      <c r="DA13" s="406"/>
      <c r="DB13" s="404">
        <v>7.4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44639</v>
      </c>
      <c r="S14" s="492"/>
      <c r="T14" s="492"/>
      <c r="U14" s="492"/>
      <c r="V14" s="493"/>
      <c r="W14" s="397"/>
      <c r="X14" s="398"/>
      <c r="Y14" s="398"/>
      <c r="Z14" s="398"/>
      <c r="AA14" s="398"/>
      <c r="AB14" s="387"/>
      <c r="AC14" s="494">
        <v>6.7</v>
      </c>
      <c r="AD14" s="495"/>
      <c r="AE14" s="495"/>
      <c r="AF14" s="495"/>
      <c r="AG14" s="496"/>
      <c r="AH14" s="494">
        <v>8.1999999999999993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150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44415</v>
      </c>
      <c r="S15" s="492"/>
      <c r="T15" s="492"/>
      <c r="U15" s="492"/>
      <c r="V15" s="493"/>
      <c r="W15" s="417" t="s">
        <v>152</v>
      </c>
      <c r="X15" s="418"/>
      <c r="Y15" s="418"/>
      <c r="Z15" s="418"/>
      <c r="AA15" s="418"/>
      <c r="AB15" s="408"/>
      <c r="AC15" s="458">
        <v>5308</v>
      </c>
      <c r="AD15" s="459"/>
      <c r="AE15" s="459"/>
      <c r="AF15" s="459"/>
      <c r="AG15" s="501"/>
      <c r="AH15" s="458">
        <v>5258</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4591787</v>
      </c>
      <c r="BO15" s="371"/>
      <c r="BP15" s="371"/>
      <c r="BQ15" s="371"/>
      <c r="BR15" s="371"/>
      <c r="BS15" s="371"/>
      <c r="BT15" s="371"/>
      <c r="BU15" s="372"/>
      <c r="BV15" s="370">
        <v>4322120</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24.5</v>
      </c>
      <c r="AD16" s="495"/>
      <c r="AE16" s="495"/>
      <c r="AF16" s="495"/>
      <c r="AG16" s="496"/>
      <c r="AH16" s="494">
        <v>23.8</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10974764</v>
      </c>
      <c r="BO16" s="439"/>
      <c r="BP16" s="439"/>
      <c r="BQ16" s="439"/>
      <c r="BR16" s="439"/>
      <c r="BS16" s="439"/>
      <c r="BT16" s="439"/>
      <c r="BU16" s="440"/>
      <c r="BV16" s="438">
        <v>10935632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14928</v>
      </c>
      <c r="AD17" s="459"/>
      <c r="AE17" s="459"/>
      <c r="AF17" s="459"/>
      <c r="AG17" s="501"/>
      <c r="AH17" s="458">
        <v>15009</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5735864</v>
      </c>
      <c r="BO17" s="439"/>
      <c r="BP17" s="439"/>
      <c r="BQ17" s="439"/>
      <c r="BR17" s="439"/>
      <c r="BS17" s="439"/>
      <c r="BT17" s="439"/>
      <c r="BU17" s="440"/>
      <c r="BV17" s="438">
        <v>5391036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162</v>
      </c>
      <c r="C18" s="450"/>
      <c r="D18" s="450"/>
      <c r="E18" s="522"/>
      <c r="F18" s="522"/>
      <c r="G18" s="522"/>
      <c r="H18" s="522"/>
      <c r="I18" s="522"/>
      <c r="J18" s="522"/>
      <c r="K18" s="522"/>
      <c r="L18" s="523">
        <v>95.81</v>
      </c>
      <c r="M18" s="523"/>
      <c r="N18" s="523"/>
      <c r="O18" s="523"/>
      <c r="P18" s="523"/>
      <c r="Q18" s="523"/>
      <c r="R18" s="524"/>
      <c r="S18" s="524"/>
      <c r="T18" s="524"/>
      <c r="U18" s="524"/>
      <c r="V18" s="525"/>
      <c r="W18" s="419"/>
      <c r="X18" s="420"/>
      <c r="Y18" s="420"/>
      <c r="Z18" s="420"/>
      <c r="AA18" s="420"/>
      <c r="AB18" s="411"/>
      <c r="AC18" s="526">
        <v>68.8</v>
      </c>
      <c r="AD18" s="527"/>
      <c r="AE18" s="527"/>
      <c r="AF18" s="527"/>
      <c r="AG18" s="528"/>
      <c r="AH18" s="526">
        <v>68</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11669539</v>
      </c>
      <c r="BO18" s="439"/>
      <c r="BP18" s="439"/>
      <c r="BQ18" s="439"/>
      <c r="BR18" s="439"/>
      <c r="BS18" s="439"/>
      <c r="BT18" s="439"/>
      <c r="BU18" s="440"/>
      <c r="BV18" s="438">
        <v>11312250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164</v>
      </c>
      <c r="C19" s="450"/>
      <c r="D19" s="450"/>
      <c r="E19" s="522"/>
      <c r="F19" s="522"/>
      <c r="G19" s="522"/>
      <c r="H19" s="522"/>
      <c r="I19" s="522"/>
      <c r="J19" s="522"/>
      <c r="K19" s="522"/>
      <c r="L19" s="530">
        <v>459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14403443</v>
      </c>
      <c r="BO19" s="439"/>
      <c r="BP19" s="439"/>
      <c r="BQ19" s="439"/>
      <c r="BR19" s="439"/>
      <c r="BS19" s="439"/>
      <c r="BT19" s="439"/>
      <c r="BU19" s="440"/>
      <c r="BV19" s="438">
        <v>14163230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166</v>
      </c>
      <c r="C20" s="450"/>
      <c r="D20" s="450"/>
      <c r="E20" s="522"/>
      <c r="F20" s="522"/>
      <c r="G20" s="522"/>
      <c r="H20" s="522"/>
      <c r="I20" s="522"/>
      <c r="J20" s="522"/>
      <c r="K20" s="522"/>
      <c r="L20" s="530">
        <v>15907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17934503</v>
      </c>
      <c r="BO22" s="371"/>
      <c r="BP22" s="371"/>
      <c r="BQ22" s="371"/>
      <c r="BR22" s="371"/>
      <c r="BS22" s="371"/>
      <c r="BT22" s="371"/>
      <c r="BU22" s="372"/>
      <c r="BV22" s="370">
        <v>18236081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13623882</v>
      </c>
      <c r="BO23" s="439"/>
      <c r="BP23" s="439"/>
      <c r="BQ23" s="439"/>
      <c r="BR23" s="439"/>
      <c r="BS23" s="439"/>
      <c r="BT23" s="439"/>
      <c r="BU23" s="440"/>
      <c r="BV23" s="438">
        <v>13213392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176</v>
      </c>
      <c r="F24" s="431"/>
      <c r="G24" s="431"/>
      <c r="H24" s="431"/>
      <c r="I24" s="431"/>
      <c r="J24" s="431"/>
      <c r="K24" s="432"/>
      <c r="L24" s="458">
        <v>1</v>
      </c>
      <c r="M24" s="459"/>
      <c r="N24" s="459"/>
      <c r="O24" s="459"/>
      <c r="P24" s="501"/>
      <c r="Q24" s="458">
        <v>8230</v>
      </c>
      <c r="R24" s="459"/>
      <c r="S24" s="459"/>
      <c r="T24" s="459"/>
      <c r="U24" s="459"/>
      <c r="V24" s="501"/>
      <c r="W24" s="566"/>
      <c r="X24" s="554"/>
      <c r="Y24" s="555"/>
      <c r="Z24" s="457" t="s">
        <v>177</v>
      </c>
      <c r="AA24" s="431"/>
      <c r="AB24" s="431"/>
      <c r="AC24" s="431"/>
      <c r="AD24" s="431"/>
      <c r="AE24" s="431"/>
      <c r="AF24" s="431"/>
      <c r="AG24" s="432"/>
      <c r="AH24" s="458">
        <v>342</v>
      </c>
      <c r="AI24" s="459"/>
      <c r="AJ24" s="459"/>
      <c r="AK24" s="459"/>
      <c r="AL24" s="501"/>
      <c r="AM24" s="458">
        <v>1021554</v>
      </c>
      <c r="AN24" s="459"/>
      <c r="AO24" s="459"/>
      <c r="AP24" s="459"/>
      <c r="AQ24" s="459"/>
      <c r="AR24" s="501"/>
      <c r="AS24" s="458">
        <v>2987</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11274009</v>
      </c>
      <c r="BO24" s="439"/>
      <c r="BP24" s="439"/>
      <c r="BQ24" s="439"/>
      <c r="BR24" s="439"/>
      <c r="BS24" s="439"/>
      <c r="BT24" s="439"/>
      <c r="BU24" s="440"/>
      <c r="BV24" s="438">
        <v>11044820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179</v>
      </c>
      <c r="F25" s="431"/>
      <c r="G25" s="431"/>
      <c r="H25" s="431"/>
      <c r="I25" s="431"/>
      <c r="J25" s="431"/>
      <c r="K25" s="432"/>
      <c r="L25" s="458">
        <v>1</v>
      </c>
      <c r="M25" s="459"/>
      <c r="N25" s="459"/>
      <c r="O25" s="459"/>
      <c r="P25" s="501"/>
      <c r="Q25" s="458">
        <v>6590</v>
      </c>
      <c r="R25" s="459"/>
      <c r="S25" s="459"/>
      <c r="T25" s="459"/>
      <c r="U25" s="459"/>
      <c r="V25" s="501"/>
      <c r="W25" s="566"/>
      <c r="X25" s="554"/>
      <c r="Y25" s="555"/>
      <c r="Z25" s="457" t="s">
        <v>180</v>
      </c>
      <c r="AA25" s="431"/>
      <c r="AB25" s="431"/>
      <c r="AC25" s="431"/>
      <c r="AD25" s="431"/>
      <c r="AE25" s="431"/>
      <c r="AF25" s="431"/>
      <c r="AG25" s="432"/>
      <c r="AH25" s="458" t="s">
        <v>140</v>
      </c>
      <c r="AI25" s="459"/>
      <c r="AJ25" s="459"/>
      <c r="AK25" s="459"/>
      <c r="AL25" s="501"/>
      <c r="AM25" s="458" t="s">
        <v>140</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6939030</v>
      </c>
      <c r="BO25" s="371"/>
      <c r="BP25" s="371"/>
      <c r="BQ25" s="371"/>
      <c r="BR25" s="371"/>
      <c r="BS25" s="371"/>
      <c r="BT25" s="371"/>
      <c r="BU25" s="372"/>
      <c r="BV25" s="370">
        <v>7496137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183</v>
      </c>
      <c r="F26" s="431"/>
      <c r="G26" s="431"/>
      <c r="H26" s="431"/>
      <c r="I26" s="431"/>
      <c r="J26" s="431"/>
      <c r="K26" s="432"/>
      <c r="L26" s="458">
        <v>1</v>
      </c>
      <c r="M26" s="459"/>
      <c r="N26" s="459"/>
      <c r="O26" s="459"/>
      <c r="P26" s="501"/>
      <c r="Q26" s="458">
        <v>5980</v>
      </c>
      <c r="R26" s="459"/>
      <c r="S26" s="459"/>
      <c r="T26" s="459"/>
      <c r="U26" s="459"/>
      <c r="V26" s="501"/>
      <c r="W26" s="566"/>
      <c r="X26" s="554"/>
      <c r="Y26" s="555"/>
      <c r="Z26" s="457" t="s">
        <v>184</v>
      </c>
      <c r="AA26" s="578"/>
      <c r="AB26" s="578"/>
      <c r="AC26" s="578"/>
      <c r="AD26" s="578"/>
      <c r="AE26" s="578"/>
      <c r="AF26" s="578"/>
      <c r="AG26" s="579"/>
      <c r="AH26" s="458">
        <v>31</v>
      </c>
      <c r="AI26" s="459"/>
      <c r="AJ26" s="459"/>
      <c r="AK26" s="459"/>
      <c r="AL26" s="501"/>
      <c r="AM26" s="458">
        <v>93403</v>
      </c>
      <c r="AN26" s="459"/>
      <c r="AO26" s="459"/>
      <c r="AP26" s="459"/>
      <c r="AQ26" s="459"/>
      <c r="AR26" s="501"/>
      <c r="AS26" s="458">
        <v>3013</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186</v>
      </c>
      <c r="F27" s="431"/>
      <c r="G27" s="431"/>
      <c r="H27" s="431"/>
      <c r="I27" s="431"/>
      <c r="J27" s="431"/>
      <c r="K27" s="432"/>
      <c r="L27" s="458">
        <v>1</v>
      </c>
      <c r="M27" s="459"/>
      <c r="N27" s="459"/>
      <c r="O27" s="459"/>
      <c r="P27" s="501"/>
      <c r="Q27" s="458">
        <v>4600</v>
      </c>
      <c r="R27" s="459"/>
      <c r="S27" s="459"/>
      <c r="T27" s="459"/>
      <c r="U27" s="459"/>
      <c r="V27" s="501"/>
      <c r="W27" s="566"/>
      <c r="X27" s="554"/>
      <c r="Y27" s="555"/>
      <c r="Z27" s="457" t="s">
        <v>187</v>
      </c>
      <c r="AA27" s="431"/>
      <c r="AB27" s="431"/>
      <c r="AC27" s="431"/>
      <c r="AD27" s="431"/>
      <c r="AE27" s="431"/>
      <c r="AF27" s="431"/>
      <c r="AG27" s="432"/>
      <c r="AH27" s="458">
        <v>7</v>
      </c>
      <c r="AI27" s="459"/>
      <c r="AJ27" s="459"/>
      <c r="AK27" s="459"/>
      <c r="AL27" s="501"/>
      <c r="AM27" s="458">
        <v>23522</v>
      </c>
      <c r="AN27" s="459"/>
      <c r="AO27" s="459"/>
      <c r="AP27" s="459"/>
      <c r="AQ27" s="459"/>
      <c r="AR27" s="501"/>
      <c r="AS27" s="458">
        <v>3360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1265164</v>
      </c>
      <c r="BO27" s="548"/>
      <c r="BP27" s="548"/>
      <c r="BQ27" s="548"/>
      <c r="BR27" s="548"/>
      <c r="BS27" s="548"/>
      <c r="BT27" s="548"/>
      <c r="BU27" s="549"/>
      <c r="BV27" s="547">
        <v>1265164</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189</v>
      </c>
      <c r="F28" s="431"/>
      <c r="G28" s="431"/>
      <c r="H28" s="431"/>
      <c r="I28" s="431"/>
      <c r="J28" s="431"/>
      <c r="K28" s="432"/>
      <c r="L28" s="458">
        <v>1</v>
      </c>
      <c r="M28" s="459"/>
      <c r="N28" s="459"/>
      <c r="O28" s="459"/>
      <c r="P28" s="501"/>
      <c r="Q28" s="458">
        <v>4010</v>
      </c>
      <c r="R28" s="459"/>
      <c r="S28" s="459"/>
      <c r="T28" s="459"/>
      <c r="U28" s="459"/>
      <c r="V28" s="501"/>
      <c r="W28" s="566"/>
      <c r="X28" s="554"/>
      <c r="Y28" s="555"/>
      <c r="Z28" s="457" t="s">
        <v>190</v>
      </c>
      <c r="AA28" s="431"/>
      <c r="AB28" s="431"/>
      <c r="AC28" s="431"/>
      <c r="AD28" s="431"/>
      <c r="AE28" s="431"/>
      <c r="AF28" s="431"/>
      <c r="AG28" s="432"/>
      <c r="AH28" s="458" t="s">
        <v>181</v>
      </c>
      <c r="AI28" s="459"/>
      <c r="AJ28" s="459"/>
      <c r="AK28" s="459"/>
      <c r="AL28" s="501"/>
      <c r="AM28" s="458" t="s">
        <v>140</v>
      </c>
      <c r="AN28" s="459"/>
      <c r="AO28" s="459"/>
      <c r="AP28" s="459"/>
      <c r="AQ28" s="459"/>
      <c r="AR28" s="501"/>
      <c r="AS28" s="458" t="s">
        <v>181</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2739238</v>
      </c>
      <c r="BO28" s="371"/>
      <c r="BP28" s="371"/>
      <c r="BQ28" s="371"/>
      <c r="BR28" s="371"/>
      <c r="BS28" s="371"/>
      <c r="BT28" s="371"/>
      <c r="BU28" s="372"/>
      <c r="BV28" s="370">
        <v>2424780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192</v>
      </c>
      <c r="F29" s="431"/>
      <c r="G29" s="431"/>
      <c r="H29" s="431"/>
      <c r="I29" s="431"/>
      <c r="J29" s="431"/>
      <c r="K29" s="432"/>
      <c r="L29" s="458">
        <v>18</v>
      </c>
      <c r="M29" s="459"/>
      <c r="N29" s="459"/>
      <c r="O29" s="459"/>
      <c r="P29" s="501"/>
      <c r="Q29" s="458">
        <v>3740</v>
      </c>
      <c r="R29" s="459"/>
      <c r="S29" s="459"/>
      <c r="T29" s="459"/>
      <c r="U29" s="459"/>
      <c r="V29" s="501"/>
      <c r="W29" s="567"/>
      <c r="X29" s="568"/>
      <c r="Y29" s="569"/>
      <c r="Z29" s="457" t="s">
        <v>193</v>
      </c>
      <c r="AA29" s="431"/>
      <c r="AB29" s="431"/>
      <c r="AC29" s="431"/>
      <c r="AD29" s="431"/>
      <c r="AE29" s="431"/>
      <c r="AF29" s="431"/>
      <c r="AG29" s="432"/>
      <c r="AH29" s="458">
        <v>349</v>
      </c>
      <c r="AI29" s="459"/>
      <c r="AJ29" s="459"/>
      <c r="AK29" s="459"/>
      <c r="AL29" s="501"/>
      <c r="AM29" s="458">
        <v>1045076</v>
      </c>
      <c r="AN29" s="459"/>
      <c r="AO29" s="459"/>
      <c r="AP29" s="459"/>
      <c r="AQ29" s="459"/>
      <c r="AR29" s="501"/>
      <c r="AS29" s="458">
        <v>2994</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2142683</v>
      </c>
      <c r="BO29" s="439"/>
      <c r="BP29" s="439"/>
      <c r="BQ29" s="439"/>
      <c r="BR29" s="439"/>
      <c r="BS29" s="439"/>
      <c r="BT29" s="439"/>
      <c r="BU29" s="440"/>
      <c r="BV29" s="438">
        <v>2150429</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96.9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13155137</v>
      </c>
      <c r="BO30" s="548"/>
      <c r="BP30" s="548"/>
      <c r="BQ30" s="548"/>
      <c r="BR30" s="548"/>
      <c r="BS30" s="548"/>
      <c r="BT30" s="548"/>
      <c r="BU30" s="549"/>
      <c r="BV30" s="547">
        <v>13269710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202</v>
      </c>
      <c r="V33" s="425"/>
      <c r="W33" s="396" t="s">
        <v>204</v>
      </c>
      <c r="X33" s="396"/>
      <c r="Y33" s="396"/>
      <c r="Z33" s="396"/>
      <c r="AA33" s="396"/>
      <c r="AB33" s="396"/>
      <c r="AC33" s="396"/>
      <c r="AD33" s="396"/>
      <c r="AE33" s="396"/>
      <c r="AF33" s="396"/>
      <c r="AG33" s="396"/>
      <c r="AH33" s="396"/>
      <c r="AI33" s="396"/>
      <c r="AJ33" s="396"/>
      <c r="AK33" s="396"/>
      <c r="AL33" s="206"/>
      <c r="AM33" s="425" t="s">
        <v>202</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202</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天山地区共同衛生処理場組合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天山地区共同斎場組合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f t="shared" si="0"/>
        <v>6</v>
      </c>
      <c r="AN36" s="597"/>
      <c r="AO36" s="598" t="str">
        <f>IF('各会計、関係団体の財政状況及び健全化判断比率'!B32="","",'各会計、関係団体の財政状況及び健全化判断比率'!B32)</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佐賀中部広域連合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佐賀県後期高齢者医療広域連合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佐賀県市町総合事務組合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天山地区共同環境組合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佐賀西部広域水道企業団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多久小城医療組合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2t4Px4JAgWW+EUXfsoP5JpO1x2WsSZGEVhNxc8tlyvJmbspAqws0hyIVcSTpefIdeRp5u/IQQzhoIESFSlwpQ==" saltValue="NXpHyl7Nv3nuH3ZSuEZQS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election activeCell="K32" sqref="K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573</v>
      </c>
      <c r="D34" s="1151"/>
      <c r="E34" s="1152"/>
      <c r="F34" s="32">
        <v>12.84</v>
      </c>
      <c r="G34" s="33">
        <v>11.87</v>
      </c>
      <c r="H34" s="33">
        <v>13.23</v>
      </c>
      <c r="I34" s="33">
        <v>18.32</v>
      </c>
      <c r="J34" s="34">
        <v>21.28</v>
      </c>
      <c r="K34" s="22"/>
      <c r="L34" s="22"/>
      <c r="M34" s="22"/>
      <c r="N34" s="22"/>
      <c r="O34" s="22"/>
      <c r="P34" s="22"/>
    </row>
    <row r="35" spans="1:16" ht="39" customHeight="1" x14ac:dyDescent="0.2">
      <c r="A35" s="22"/>
      <c r="B35" s="35"/>
      <c r="C35" s="1145" t="s">
        <v>574</v>
      </c>
      <c r="D35" s="1146"/>
      <c r="E35" s="1147"/>
      <c r="F35" s="36">
        <v>8.8000000000000007</v>
      </c>
      <c r="G35" s="37">
        <v>9.2899999999999991</v>
      </c>
      <c r="H35" s="37">
        <v>9.4600000000000009</v>
      </c>
      <c r="I35" s="37">
        <v>9.31</v>
      </c>
      <c r="J35" s="38">
        <v>9.7100000000000009</v>
      </c>
      <c r="K35" s="22"/>
      <c r="L35" s="22"/>
      <c r="M35" s="22"/>
      <c r="N35" s="22"/>
      <c r="O35" s="22"/>
      <c r="P35" s="22"/>
    </row>
    <row r="36" spans="1:16" ht="39" customHeight="1" x14ac:dyDescent="0.2">
      <c r="A36" s="22"/>
      <c r="B36" s="35"/>
      <c r="C36" s="1145" t="s">
        <v>575</v>
      </c>
      <c r="D36" s="1146"/>
      <c r="E36" s="1147"/>
      <c r="F36" s="36">
        <v>2.95</v>
      </c>
      <c r="G36" s="37">
        <v>4.4000000000000004</v>
      </c>
      <c r="H36" s="37">
        <v>3.35</v>
      </c>
      <c r="I36" s="37">
        <v>3.13</v>
      </c>
      <c r="J36" s="38">
        <v>4.6500000000000004</v>
      </c>
      <c r="K36" s="22"/>
      <c r="L36" s="22"/>
      <c r="M36" s="22"/>
      <c r="N36" s="22"/>
      <c r="O36" s="22"/>
      <c r="P36" s="22"/>
    </row>
    <row r="37" spans="1:16" ht="39" customHeight="1" x14ac:dyDescent="0.2">
      <c r="A37" s="22"/>
      <c r="B37" s="35"/>
      <c r="C37" s="1145" t="s">
        <v>576</v>
      </c>
      <c r="D37" s="1146"/>
      <c r="E37" s="1147"/>
      <c r="F37" s="36" t="s">
        <v>526</v>
      </c>
      <c r="G37" s="37" t="s">
        <v>526</v>
      </c>
      <c r="H37" s="37">
        <v>1.6</v>
      </c>
      <c r="I37" s="37">
        <v>2.06</v>
      </c>
      <c r="J37" s="38">
        <v>2.73</v>
      </c>
      <c r="K37" s="22"/>
      <c r="L37" s="22"/>
      <c r="M37" s="22"/>
      <c r="N37" s="22"/>
      <c r="O37" s="22"/>
      <c r="P37" s="22"/>
    </row>
    <row r="38" spans="1:16" ht="39" customHeight="1" x14ac:dyDescent="0.2">
      <c r="A38" s="22"/>
      <c r="B38" s="35"/>
      <c r="C38" s="1145" t="s">
        <v>577</v>
      </c>
      <c r="D38" s="1146"/>
      <c r="E38" s="1147"/>
      <c r="F38" s="36">
        <v>1.4</v>
      </c>
      <c r="G38" s="37">
        <v>2.39</v>
      </c>
      <c r="H38" s="37">
        <v>0.97</v>
      </c>
      <c r="I38" s="37">
        <v>0.94</v>
      </c>
      <c r="J38" s="38">
        <v>0.45</v>
      </c>
      <c r="K38" s="22"/>
      <c r="L38" s="22"/>
      <c r="M38" s="22"/>
      <c r="N38" s="22"/>
      <c r="O38" s="22"/>
      <c r="P38" s="22"/>
    </row>
    <row r="39" spans="1:16" ht="39" customHeight="1" x14ac:dyDescent="0.2">
      <c r="A39" s="22"/>
      <c r="B39" s="35"/>
      <c r="C39" s="1145" t="s">
        <v>578</v>
      </c>
      <c r="D39" s="1146"/>
      <c r="E39" s="1147"/>
      <c r="F39" s="36">
        <v>0.08</v>
      </c>
      <c r="G39" s="37">
        <v>0</v>
      </c>
      <c r="H39" s="37">
        <v>7.0000000000000007E-2</v>
      </c>
      <c r="I39" s="37">
        <v>0.08</v>
      </c>
      <c r="J39" s="38">
        <v>0.08</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579</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580</v>
      </c>
      <c r="D43" s="1149"/>
      <c r="E43" s="1150"/>
      <c r="F43" s="41">
        <v>0.4</v>
      </c>
      <c r="G43" s="42">
        <v>0.28999999999999998</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GrvuZxx4V2AdUsEhay6PhGj9Q/pnXvlrdKMdCjIQweoZOh2BpdnpdO+uAO3RjgTNDFB+Gc/BUEmO7qB+Nd+Eg==" saltValue="z9Yzsh45brVd4F/nddlW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9" zoomScaleSheetLayoutView="55" workbookViewId="0">
      <selection activeCell="P55" sqref="P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2172</v>
      </c>
      <c r="L45" s="60">
        <v>2097</v>
      </c>
      <c r="M45" s="60">
        <v>2195</v>
      </c>
      <c r="N45" s="60">
        <v>2134</v>
      </c>
      <c r="O45" s="61">
        <v>2182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15</v>
      </c>
      <c r="F48" s="1161"/>
      <c r="G48" s="1161"/>
      <c r="H48" s="1161"/>
      <c r="I48" s="1161"/>
      <c r="J48" s="1162"/>
      <c r="K48" s="63">
        <v>742</v>
      </c>
      <c r="L48" s="64">
        <v>817</v>
      </c>
      <c r="M48" s="64">
        <v>771</v>
      </c>
      <c r="N48" s="64">
        <v>906</v>
      </c>
      <c r="O48" s="65">
        <v>844</v>
      </c>
      <c r="P48" s="48"/>
      <c r="Q48" s="48"/>
      <c r="R48" s="48"/>
      <c r="S48" s="48"/>
      <c r="T48" s="48"/>
      <c r="U48" s="48"/>
    </row>
    <row r="49" spans="1:21" ht="30.75" customHeight="1" x14ac:dyDescent="0.2">
      <c r="A49" s="48"/>
      <c r="B49" s="1155"/>
      <c r="C49" s="1156"/>
      <c r="D49" s="62"/>
      <c r="E49" s="1161" t="s">
        <v>16</v>
      </c>
      <c r="F49" s="1161"/>
      <c r="G49" s="1161"/>
      <c r="H49" s="1161"/>
      <c r="I49" s="1161"/>
      <c r="J49" s="1162"/>
      <c r="K49" s="63">
        <v>94</v>
      </c>
      <c r="L49" s="64">
        <v>93</v>
      </c>
      <c r="M49" s="64">
        <v>95</v>
      </c>
      <c r="N49" s="64">
        <v>109</v>
      </c>
      <c r="O49" s="65">
        <v>110</v>
      </c>
      <c r="P49" s="48"/>
      <c r="Q49" s="48"/>
      <c r="R49" s="48"/>
      <c r="S49" s="48"/>
      <c r="T49" s="48"/>
      <c r="U49" s="48"/>
    </row>
    <row r="50" spans="1:21" ht="30.75" customHeight="1" x14ac:dyDescent="0.2">
      <c r="A50" s="48"/>
      <c r="B50" s="1155"/>
      <c r="C50" s="1156"/>
      <c r="D50" s="62"/>
      <c r="E50" s="1161" t="s">
        <v>17</v>
      </c>
      <c r="F50" s="1161"/>
      <c r="G50" s="1161"/>
      <c r="H50" s="1161"/>
      <c r="I50" s="1161"/>
      <c r="J50" s="1162"/>
      <c r="K50" s="63">
        <v>5</v>
      </c>
      <c r="L50" s="64">
        <v>5</v>
      </c>
      <c r="M50" s="64">
        <v>61</v>
      </c>
      <c r="N50" s="64">
        <v>59</v>
      </c>
      <c r="O50" s="65">
        <v>59</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t="s">
        <v>526</v>
      </c>
      <c r="N51" s="64" t="s">
        <v>526</v>
      </c>
      <c r="O51" s="65" t="s">
        <v>526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2392</v>
      </c>
      <c r="L52" s="64">
        <v>2383</v>
      </c>
      <c r="M52" s="64">
        <v>2372</v>
      </c>
      <c r="N52" s="64">
        <v>2371</v>
      </c>
      <c r="O52" s="65">
        <v>2223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621</v>
      </c>
      <c r="L53" s="69">
        <v>629</v>
      </c>
      <c r="M53" s="69">
        <v>750</v>
      </c>
      <c r="N53" s="69">
        <v>837</v>
      </c>
      <c r="O53" s="70">
        <v>972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5">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lfgnuqgU5E1ZIMAnGzVWXSl9g9fNTT3h74EQ1kSqm6eHfRVrfkebzm0v4TJ9QKL+aqfKctSPX2n6BgVFcJvoQ==" saltValue="ElEL2LlKE70Hu0dxxsk9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election activeCell="M39" sqref="M39"/>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84" t="s">
        <v>32</v>
      </c>
      <c r="C41" s="1185"/>
      <c r="D41" s="105"/>
      <c r="E41" s="1190" t="s">
        <v>33</v>
      </c>
      <c r="F41" s="1190"/>
      <c r="G41" s="1190"/>
      <c r="H41" s="1191"/>
      <c r="I41" s="355">
        <v>19019</v>
      </c>
      <c r="J41" s="356">
        <v>19206</v>
      </c>
      <c r="K41" s="356">
        <v>17963</v>
      </c>
      <c r="L41" s="356">
        <v>18236</v>
      </c>
      <c r="M41" s="357">
        <v>17935</v>
      </c>
    </row>
    <row r="42" spans="2:13" ht="27.75" customHeight="1" x14ac:dyDescent="0.2">
      <c r="B42" s="1186"/>
      <c r="C42" s="1187"/>
      <c r="D42" s="106"/>
      <c r="E42" s="1192" t="s">
        <v>34</v>
      </c>
      <c r="F42" s="1192"/>
      <c r="G42" s="1192"/>
      <c r="H42" s="1193"/>
      <c r="I42" s="358">
        <v>15</v>
      </c>
      <c r="J42" s="359">
        <v>10</v>
      </c>
      <c r="K42" s="359">
        <v>806</v>
      </c>
      <c r="L42" s="359">
        <v>746</v>
      </c>
      <c r="M42" s="360">
        <v>687</v>
      </c>
    </row>
    <row r="43" spans="2:13" ht="27.75" customHeight="1" x14ac:dyDescent="0.2">
      <c r="B43" s="1186"/>
      <c r="C43" s="1187"/>
      <c r="D43" s="106"/>
      <c r="E43" s="1192" t="s">
        <v>35</v>
      </c>
      <c r="F43" s="1192"/>
      <c r="G43" s="1192"/>
      <c r="H43" s="1193"/>
      <c r="I43" s="358">
        <v>12140</v>
      </c>
      <c r="J43" s="359">
        <v>13354</v>
      </c>
      <c r="K43" s="359">
        <v>13256</v>
      </c>
      <c r="L43" s="359">
        <v>12814</v>
      </c>
      <c r="M43" s="360">
        <v>12222</v>
      </c>
    </row>
    <row r="44" spans="2:13" ht="27.75" customHeight="1" x14ac:dyDescent="0.2">
      <c r="B44" s="1186"/>
      <c r="C44" s="1187"/>
      <c r="D44" s="106"/>
      <c r="E44" s="1192" t="s">
        <v>36</v>
      </c>
      <c r="F44" s="1192"/>
      <c r="G44" s="1192"/>
      <c r="H44" s="1193"/>
      <c r="I44" s="358">
        <v>402</v>
      </c>
      <c r="J44" s="359">
        <v>495</v>
      </c>
      <c r="K44" s="359">
        <v>1320</v>
      </c>
      <c r="L44" s="359">
        <v>1375</v>
      </c>
      <c r="M44" s="360">
        <v>550</v>
      </c>
    </row>
    <row r="45" spans="2:13" ht="27.75" customHeight="1" x14ac:dyDescent="0.2">
      <c r="B45" s="1186"/>
      <c r="C45" s="1187"/>
      <c r="D45" s="106"/>
      <c r="E45" s="1192" t="s">
        <v>37</v>
      </c>
      <c r="F45" s="1192"/>
      <c r="G45" s="1192"/>
      <c r="H45" s="1193"/>
      <c r="I45" s="358">
        <v>1457</v>
      </c>
      <c r="J45" s="359">
        <v>2425</v>
      </c>
      <c r="K45" s="359">
        <v>2314</v>
      </c>
      <c r="L45" s="359">
        <v>2392</v>
      </c>
      <c r="M45" s="360">
        <v>2347</v>
      </c>
    </row>
    <row r="46" spans="2:13" ht="27.75" customHeight="1" x14ac:dyDescent="0.2">
      <c r="B46" s="1186"/>
      <c r="C46" s="1187"/>
      <c r="D46" s="107"/>
      <c r="E46" s="1192" t="s">
        <v>38</v>
      </c>
      <c r="F46" s="1192"/>
      <c r="G46" s="1192"/>
      <c r="H46" s="1193"/>
      <c r="I46" s="358" t="s">
        <v>526</v>
      </c>
      <c r="J46" s="359" t="s">
        <v>526</v>
      </c>
      <c r="K46" s="359" t="s">
        <v>526</v>
      </c>
      <c r="L46" s="359" t="s">
        <v>526</v>
      </c>
      <c r="M46" s="360" t="s">
        <v>526</v>
      </c>
    </row>
    <row r="47" spans="2:13" ht="27.75" customHeight="1" x14ac:dyDescent="0.2">
      <c r="B47" s="1186"/>
      <c r="C47" s="1187"/>
      <c r="D47" s="108"/>
      <c r="E47" s="1194" t="s">
        <v>39</v>
      </c>
      <c r="F47" s="1195"/>
      <c r="G47" s="1195"/>
      <c r="H47" s="1196"/>
      <c r="I47" s="358" t="s">
        <v>526</v>
      </c>
      <c r="J47" s="359" t="s">
        <v>526</v>
      </c>
      <c r="K47" s="359" t="s">
        <v>526</v>
      </c>
      <c r="L47" s="359" t="s">
        <v>526</v>
      </c>
      <c r="M47" s="360" t="s">
        <v>526</v>
      </c>
    </row>
    <row r="48" spans="2:13" ht="27.75" customHeight="1" x14ac:dyDescent="0.2">
      <c r="B48" s="1186"/>
      <c r="C48" s="1187"/>
      <c r="D48" s="106"/>
      <c r="E48" s="1192" t="s">
        <v>40</v>
      </c>
      <c r="F48" s="1192"/>
      <c r="G48" s="1192"/>
      <c r="H48" s="1193"/>
      <c r="I48" s="358" t="s">
        <v>526</v>
      </c>
      <c r="J48" s="359" t="s">
        <v>526</v>
      </c>
      <c r="K48" s="359" t="s">
        <v>526</v>
      </c>
      <c r="L48" s="359" t="s">
        <v>526</v>
      </c>
      <c r="M48" s="360" t="s">
        <v>526</v>
      </c>
    </row>
    <row r="49" spans="2:13" ht="27.75" customHeight="1" x14ac:dyDescent="0.2">
      <c r="B49" s="1188"/>
      <c r="C49" s="1189"/>
      <c r="D49" s="106"/>
      <c r="E49" s="1192" t="s">
        <v>41</v>
      </c>
      <c r="F49" s="1192"/>
      <c r="G49" s="1192"/>
      <c r="H49" s="1193"/>
      <c r="I49" s="358" t="s">
        <v>526</v>
      </c>
      <c r="J49" s="359" t="s">
        <v>526</v>
      </c>
      <c r="K49" s="359" t="s">
        <v>526</v>
      </c>
      <c r="L49" s="359" t="s">
        <v>526</v>
      </c>
      <c r="M49" s="360" t="s">
        <v>526</v>
      </c>
    </row>
    <row r="50" spans="2:13" ht="27.75" customHeight="1" x14ac:dyDescent="0.2">
      <c r="B50" s="1197" t="s">
        <v>42</v>
      </c>
      <c r="C50" s="1198"/>
      <c r="D50" s="109"/>
      <c r="E50" s="1192" t="s">
        <v>43</v>
      </c>
      <c r="F50" s="1192"/>
      <c r="G50" s="1192"/>
      <c r="H50" s="1193"/>
      <c r="I50" s="358">
        <v>16856</v>
      </c>
      <c r="J50" s="359">
        <v>15875</v>
      </c>
      <c r="K50" s="359">
        <v>16633</v>
      </c>
      <c r="L50" s="359">
        <v>16540</v>
      </c>
      <c r="M50" s="360">
        <v>16736</v>
      </c>
    </row>
    <row r="51" spans="2:13" ht="27.75" customHeight="1" x14ac:dyDescent="0.2">
      <c r="B51" s="1186"/>
      <c r="C51" s="1187"/>
      <c r="D51" s="106"/>
      <c r="E51" s="1192" t="s">
        <v>44</v>
      </c>
      <c r="F51" s="1192"/>
      <c r="G51" s="1192"/>
      <c r="H51" s="1193"/>
      <c r="I51" s="358">
        <v>783</v>
      </c>
      <c r="J51" s="359">
        <v>655</v>
      </c>
      <c r="K51" s="359">
        <v>644</v>
      </c>
      <c r="L51" s="359">
        <v>609</v>
      </c>
      <c r="M51" s="360">
        <v>580</v>
      </c>
    </row>
    <row r="52" spans="2:13" ht="27.75" customHeight="1" x14ac:dyDescent="0.2">
      <c r="B52" s="1188"/>
      <c r="C52" s="1189"/>
      <c r="D52" s="106"/>
      <c r="E52" s="1192" t="s">
        <v>45</v>
      </c>
      <c r="F52" s="1192"/>
      <c r="G52" s="1192"/>
      <c r="H52" s="1193"/>
      <c r="I52" s="358">
        <v>21360</v>
      </c>
      <c r="J52" s="359">
        <v>21313</v>
      </c>
      <c r="K52" s="359">
        <v>21016</v>
      </c>
      <c r="L52" s="359">
        <v>21013</v>
      </c>
      <c r="M52" s="360">
        <v>20086</v>
      </c>
    </row>
    <row r="53" spans="2:13" ht="27.75" customHeight="1" thickBot="1" x14ac:dyDescent="0.25">
      <c r="B53" s="1199" t="s">
        <v>46</v>
      </c>
      <c r="C53" s="1200"/>
      <c r="D53" s="110"/>
      <c r="E53" s="1201" t="s">
        <v>47</v>
      </c>
      <c r="F53" s="1201"/>
      <c r="G53" s="1201"/>
      <c r="H53" s="1202"/>
      <c r="I53" s="361">
        <v>-5965</v>
      </c>
      <c r="J53" s="362">
        <v>-2353</v>
      </c>
      <c r="K53" s="362">
        <v>-2634</v>
      </c>
      <c r="L53" s="362">
        <v>-2600</v>
      </c>
      <c r="M53" s="363">
        <v>-3662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hKhEjtCMHEEGk+nkOvXvvmaxL5343kft4Vkh2IIJRPv2NHVVjLuM+jDGiB7tUBNXFiN/ZlJdds6TnwHMzcBRQ==" saltValue="aYz2IQzxqbgGs5kJugvY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F58" sqref="F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50</v>
      </c>
      <c r="D55" s="1211"/>
      <c r="E55" s="1212"/>
      <c r="F55" s="122">
        <v>1754</v>
      </c>
      <c r="G55" s="122">
        <v>2425</v>
      </c>
      <c r="H55" s="123">
        <v>2739</v>
      </c>
    </row>
    <row r="56" spans="2:8" ht="52.5" customHeight="1" x14ac:dyDescent="0.2">
      <c r="B56" s="124"/>
      <c r="C56" s="1213" t="s">
        <v>51</v>
      </c>
      <c r="D56" s="1213"/>
      <c r="E56" s="1214"/>
      <c r="F56" s="125">
        <v>2178</v>
      </c>
      <c r="G56" s="125">
        <v>2150</v>
      </c>
      <c r="H56" s="126">
        <v>2143</v>
      </c>
    </row>
    <row r="57" spans="2:8" ht="53.25" customHeight="1" x14ac:dyDescent="0.2">
      <c r="B57" s="124"/>
      <c r="C57" s="1215" t="s">
        <v>52</v>
      </c>
      <c r="D57" s="1215"/>
      <c r="E57" s="1216"/>
      <c r="F57" s="127">
        <v>13513</v>
      </c>
      <c r="G57" s="127">
        <v>13270</v>
      </c>
      <c r="H57" s="128">
        <v>13155</v>
      </c>
    </row>
    <row r="58" spans="2:8" ht="45.75" customHeight="1" x14ac:dyDescent="0.2">
      <c r="B58" s="129"/>
      <c r="C58" s="1203" t="s">
        <v>595</v>
      </c>
      <c r="D58" s="1204"/>
      <c r="E58" s="1205"/>
      <c r="F58" s="130">
        <v>7226</v>
      </c>
      <c r="G58" s="130">
        <v>7150</v>
      </c>
      <c r="H58" s="131">
        <v>7077</v>
      </c>
    </row>
    <row r="59" spans="2:8" ht="45.75" customHeight="1" x14ac:dyDescent="0.2">
      <c r="B59" s="129"/>
      <c r="C59" s="1203" t="s">
        <v>596</v>
      </c>
      <c r="D59" s="1204"/>
      <c r="E59" s="1205"/>
      <c r="F59" s="130">
        <v>2500</v>
      </c>
      <c r="G59" s="130">
        <v>2500</v>
      </c>
      <c r="H59" s="131">
        <v>2500</v>
      </c>
    </row>
    <row r="60" spans="2:8" ht="45.75" customHeight="1" x14ac:dyDescent="0.2">
      <c r="B60" s="129"/>
      <c r="C60" s="1203" t="s">
        <v>597</v>
      </c>
      <c r="D60" s="1204"/>
      <c r="E60" s="1205"/>
      <c r="F60" s="130">
        <v>2010</v>
      </c>
      <c r="G60" s="130">
        <v>2011</v>
      </c>
      <c r="H60" s="131">
        <v>1945</v>
      </c>
    </row>
    <row r="61" spans="2:8" ht="45.75" customHeight="1" x14ac:dyDescent="0.2">
      <c r="B61" s="129"/>
      <c r="C61" s="1203" t="s">
        <v>598</v>
      </c>
      <c r="D61" s="1204"/>
      <c r="E61" s="1205"/>
      <c r="F61" s="130">
        <v>530</v>
      </c>
      <c r="G61" s="130">
        <v>530</v>
      </c>
      <c r="H61" s="131">
        <v>530</v>
      </c>
    </row>
    <row r="62" spans="2:8" ht="45.75" customHeight="1" thickBot="1" x14ac:dyDescent="0.25">
      <c r="B62" s="132"/>
      <c r="C62" s="1206" t="s">
        <v>599</v>
      </c>
      <c r="D62" s="1207"/>
      <c r="E62" s="1208"/>
      <c r="F62" s="133">
        <v>377</v>
      </c>
      <c r="G62" s="133">
        <v>377</v>
      </c>
      <c r="H62" s="134">
        <v>377</v>
      </c>
    </row>
    <row r="63" spans="2:8" ht="52.5" customHeight="1" thickBot="1" x14ac:dyDescent="0.25">
      <c r="B63" s="135"/>
      <c r="C63" s="1209" t="s">
        <v>53</v>
      </c>
      <c r="D63" s="1209"/>
      <c r="E63" s="1210"/>
      <c r="F63" s="136">
        <v>17445</v>
      </c>
      <c r="G63" s="136">
        <v>17845</v>
      </c>
      <c r="H63" s="137">
        <v>18037</v>
      </c>
    </row>
    <row r="64" spans="2:8" ht="13.2" x14ac:dyDescent="0.2"/>
  </sheetData>
  <sheetProtection algorithmName="SHA-512" hashValue="ff9YD3KDrudmDvB9jT+yTnQhjVHopB1CPgKwWz3yuciOGb68KerT51Tst3yfmIiWdN4BvZTiV0SyCnfGGmOaNg==" saltValue="lvIMq0mMCPGL64fnDiqU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44538</v>
      </c>
      <c r="E3" s="156"/>
      <c r="F3" s="157">
        <v>65080</v>
      </c>
      <c r="G3" s="158"/>
      <c r="H3" s="159"/>
    </row>
    <row r="4" spans="1:8" x14ac:dyDescent="0.2">
      <c r="A4" s="160"/>
      <c r="B4" s="161"/>
      <c r="C4" s="162"/>
      <c r="D4" s="163">
        <v>14285</v>
      </c>
      <c r="E4" s="164"/>
      <c r="F4" s="165">
        <v>38201</v>
      </c>
      <c r="G4" s="166"/>
      <c r="H4" s="167"/>
    </row>
    <row r="5" spans="1:8" x14ac:dyDescent="0.2">
      <c r="A5" s="148" t="s">
        <v>559</v>
      </c>
      <c r="B5" s="153"/>
      <c r="C5" s="154"/>
      <c r="D5" s="155">
        <v>38503</v>
      </c>
      <c r="E5" s="156"/>
      <c r="F5" s="157">
        <v>79288</v>
      </c>
      <c r="G5" s="158"/>
      <c r="H5" s="159"/>
    </row>
    <row r="6" spans="1:8" x14ac:dyDescent="0.2">
      <c r="A6" s="160"/>
      <c r="B6" s="161"/>
      <c r="C6" s="162"/>
      <c r="D6" s="163">
        <v>11501</v>
      </c>
      <c r="E6" s="164"/>
      <c r="F6" s="165">
        <v>41870</v>
      </c>
      <c r="G6" s="166"/>
      <c r="H6" s="167"/>
    </row>
    <row r="7" spans="1:8" x14ac:dyDescent="0.2">
      <c r="A7" s="148" t="s">
        <v>560</v>
      </c>
      <c r="B7" s="153"/>
      <c r="C7" s="154"/>
      <c r="D7" s="155">
        <v>32063</v>
      </c>
      <c r="E7" s="156"/>
      <c r="F7" s="157">
        <v>84962</v>
      </c>
      <c r="G7" s="158"/>
      <c r="H7" s="159"/>
    </row>
    <row r="8" spans="1:8" x14ac:dyDescent="0.2">
      <c r="A8" s="160"/>
      <c r="B8" s="161"/>
      <c r="C8" s="162"/>
      <c r="D8" s="163">
        <v>11065</v>
      </c>
      <c r="E8" s="164"/>
      <c r="F8" s="165">
        <v>42793</v>
      </c>
      <c r="G8" s="166"/>
      <c r="H8" s="167"/>
    </row>
    <row r="9" spans="1:8" x14ac:dyDescent="0.2">
      <c r="A9" s="148" t="s">
        <v>561</v>
      </c>
      <c r="B9" s="153"/>
      <c r="C9" s="154"/>
      <c r="D9" s="155">
        <v>75250</v>
      </c>
      <c r="E9" s="156"/>
      <c r="F9" s="157">
        <v>71279</v>
      </c>
      <c r="G9" s="158"/>
      <c r="H9" s="159"/>
    </row>
    <row r="10" spans="1:8" x14ac:dyDescent="0.2">
      <c r="A10" s="160"/>
      <c r="B10" s="161"/>
      <c r="C10" s="162"/>
      <c r="D10" s="163">
        <v>27984</v>
      </c>
      <c r="E10" s="164"/>
      <c r="F10" s="165">
        <v>36731</v>
      </c>
      <c r="G10" s="166"/>
      <c r="H10" s="167"/>
    </row>
    <row r="11" spans="1:8" x14ac:dyDescent="0.2">
      <c r="A11" s="148" t="s">
        <v>562</v>
      </c>
      <c r="B11" s="153"/>
      <c r="C11" s="154"/>
      <c r="D11" s="155">
        <v>58595</v>
      </c>
      <c r="E11" s="156"/>
      <c r="F11" s="157">
        <v>74994</v>
      </c>
      <c r="G11" s="158"/>
      <c r="H11" s="159"/>
    </row>
    <row r="12" spans="1:8" x14ac:dyDescent="0.2">
      <c r="A12" s="160"/>
      <c r="B12" s="161"/>
      <c r="C12" s="168"/>
      <c r="D12" s="163">
        <v>16659</v>
      </c>
      <c r="E12" s="164"/>
      <c r="F12" s="165">
        <v>36188</v>
      </c>
      <c r="G12" s="166"/>
      <c r="H12" s="167"/>
    </row>
    <row r="13" spans="1:8" x14ac:dyDescent="0.2">
      <c r="A13" s="148"/>
      <c r="B13" s="153"/>
      <c r="C13" s="169"/>
      <c r="D13" s="170">
        <v>49790</v>
      </c>
      <c r="E13" s="171"/>
      <c r="F13" s="172">
        <v>75121</v>
      </c>
      <c r="G13" s="173"/>
      <c r="H13" s="159"/>
    </row>
    <row r="14" spans="1:8" x14ac:dyDescent="0.2">
      <c r="A14" s="160"/>
      <c r="B14" s="161"/>
      <c r="C14" s="162"/>
      <c r="D14" s="163">
        <v>16299</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2.96</v>
      </c>
      <c r="C19" s="174">
        <f>ROUND(VALUE(SUBSTITUTE(実質収支比率等に係る経年分析!G$48,"▲","-")),2)</f>
        <v>4.4000000000000004</v>
      </c>
      <c r="D19" s="174">
        <f>ROUND(VALUE(SUBSTITUTE(実質収支比率等に係る経年分析!H$48,"▲","-")),2)</f>
        <v>3.36</v>
      </c>
      <c r="E19" s="174">
        <f>ROUND(VALUE(SUBSTITUTE(実質収支比率等に係る経年分析!I$48,"▲","-")),2)</f>
        <v>3.13</v>
      </c>
      <c r="F19" s="174">
        <f>ROUND(VALUE(SUBSTITUTE(実質収支比率等に係る経年分析!J$48,"▲","-")),2)</f>
        <v>4.66</v>
      </c>
    </row>
    <row r="20" spans="1:11" x14ac:dyDescent="0.2">
      <c r="A20" s="174" t="s">
        <v>57</v>
      </c>
      <c r="B20" s="174">
        <f>ROUND(VALUE(SUBSTITUTE(実質収支比率等に係る経年分析!F$47,"▲","-")),2)</f>
        <v>14.66</v>
      </c>
      <c r="C20" s="174">
        <f>ROUND(VALUE(SUBSTITUTE(実質収支比率等に係る経年分析!G$47,"▲","-")),2)</f>
        <v>12.07</v>
      </c>
      <c r="D20" s="174">
        <f>ROUND(VALUE(SUBSTITUTE(実質収支比率等に係る経年分析!H$47,"▲","-")),2)</f>
        <v>14.52</v>
      </c>
      <c r="E20" s="174">
        <f>ROUND(VALUE(SUBSTITUTE(実質収支比率等に係る経年分析!I$47,"▲","-")),2)</f>
        <v>19.29</v>
      </c>
      <c r="F20" s="174">
        <f>ROUND(VALUE(SUBSTITUTE(実質収支比率等に係る経年分析!J$47,"▲","-")),2)</f>
        <v>22.24</v>
      </c>
    </row>
    <row r="21" spans="1:11" x14ac:dyDescent="0.2">
      <c r="A21" s="174" t="s">
        <v>58</v>
      </c>
      <c r="B21" s="174">
        <f>IF(ISNUMBER(VALUE(SUBSTITUTE(実質収支比率等に係る経年分析!F$49,"▲","-"))),ROUND(VALUE(SUBSTITUTE(実質収支比率等に係る経年分析!F$49,"▲","-")),2),NA())</f>
        <v>2.97</v>
      </c>
      <c r="C21" s="174">
        <f>IF(ISNUMBER(VALUE(SUBSTITUTE(実質収支比率等に係る経年分析!G$49,"▲","-"))),ROUND(VALUE(SUBSTITUTE(実質収支比率等に係る経年分析!G$49,"▲","-")),2),NA())</f>
        <v>-0.16</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2.85</v>
      </c>
      <c r="F21" s="174">
        <f>IF(ISNUMBER(VALUE(SUBSTITUTE(実質収支比率等に係る経年分析!J$49,"▲","-"))),ROUND(VALUE(SUBSTITUTE(実質収支比率等に係る経年分析!J$49,"▲","-")),2),NA())</f>
        <v>2.39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0.28999999999999998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2.73</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4.4000000000000004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4.6500000000000004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8.8000000000000007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9.2899999999999991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9.4600000000000009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9.7100000000000009</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21.28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2392</v>
      </c>
      <c r="E42" s="176"/>
      <c r="F42" s="176"/>
      <c r="G42" s="176">
        <f>'実質公債費比率（分子）の構造'!L$52</f>
        <v>2383</v>
      </c>
      <c r="H42" s="176"/>
      <c r="I42" s="176"/>
      <c r="J42" s="176">
        <f>'実質公債費比率（分子）の構造'!M$52</f>
        <v>2372</v>
      </c>
      <c r="K42" s="176"/>
      <c r="L42" s="176"/>
      <c r="M42" s="176">
        <f>'実質公債費比率（分子）の構造'!N$52</f>
        <v>2371</v>
      </c>
      <c r="N42" s="176"/>
      <c r="O42" s="176"/>
      <c r="P42" s="176">
        <f>'実質公債費比率（分子）の構造'!O$52</f>
        <v>2223</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v>
      </c>
      <c r="C44" s="176"/>
      <c r="D44" s="176"/>
      <c r="E44" s="176">
        <f>'実質公債費比率（分子）の構造'!L$50</f>
        <v>5</v>
      </c>
      <c r="F44" s="176"/>
      <c r="G44" s="176"/>
      <c r="H44" s="176">
        <f>'実質公債費比率（分子）の構造'!M$50</f>
        <v>61</v>
      </c>
      <c r="I44" s="176"/>
      <c r="J44" s="176"/>
      <c r="K44" s="176">
        <f>'実質公債費比率（分子）の構造'!N$50</f>
        <v>59</v>
      </c>
      <c r="L44" s="176"/>
      <c r="M44" s="176"/>
      <c r="N44" s="176">
        <f>'実質公債費比率（分子）の構造'!O$50</f>
        <v>59</v>
      </c>
      <c r="O44" s="176"/>
      <c r="P44" s="176"/>
    </row>
    <row r="45" spans="1:16" x14ac:dyDescent="0.2">
      <c r="A45" s="176" t="s">
        <v>68</v>
      </c>
      <c r="B45" s="176">
        <f>'実質公債費比率（分子）の構造'!K$49</f>
        <v>94</v>
      </c>
      <c r="C45" s="176"/>
      <c r="D45" s="176"/>
      <c r="E45" s="176">
        <f>'実質公債費比率（分子）の構造'!L$49</f>
        <v>93</v>
      </c>
      <c r="F45" s="176"/>
      <c r="G45" s="176"/>
      <c r="H45" s="176">
        <f>'実質公債費比率（分子）の構造'!M$49</f>
        <v>95</v>
      </c>
      <c r="I45" s="176"/>
      <c r="J45" s="176"/>
      <c r="K45" s="176">
        <f>'実質公債費比率（分子）の構造'!N$49</f>
        <v>109</v>
      </c>
      <c r="L45" s="176"/>
      <c r="M45" s="176"/>
      <c r="N45" s="176">
        <f>'実質公債費比率（分子）の構造'!O$49</f>
        <v>110</v>
      </c>
      <c r="O45" s="176"/>
      <c r="P45" s="176"/>
    </row>
    <row r="46" spans="1:16" x14ac:dyDescent="0.2">
      <c r="A46" s="176" t="s">
        <v>69</v>
      </c>
      <c r="B46" s="176">
        <f>'実質公債費比率（分子）の構造'!K$48</f>
        <v>742</v>
      </c>
      <c r="C46" s="176"/>
      <c r="D46" s="176"/>
      <c r="E46" s="176">
        <f>'実質公債費比率（分子）の構造'!L$48</f>
        <v>817</v>
      </c>
      <c r="F46" s="176"/>
      <c r="G46" s="176"/>
      <c r="H46" s="176">
        <f>'実質公債費比率（分子）の構造'!M$48</f>
        <v>771</v>
      </c>
      <c r="I46" s="176"/>
      <c r="J46" s="176"/>
      <c r="K46" s="176">
        <f>'実質公債費比率（分子）の構造'!N$48</f>
        <v>906</v>
      </c>
      <c r="L46" s="176"/>
      <c r="M46" s="176"/>
      <c r="N46" s="176">
        <f>'実質公債費比率（分子）の構造'!O$48</f>
        <v>844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2172</v>
      </c>
      <c r="C49" s="176"/>
      <c r="D49" s="176"/>
      <c r="E49" s="176">
        <f>'実質公債費比率（分子）の構造'!L$45</f>
        <v>2097</v>
      </c>
      <c r="F49" s="176"/>
      <c r="G49" s="176"/>
      <c r="H49" s="176">
        <f>'実質公債費比率（分子）の構造'!M$45</f>
        <v>2195</v>
      </c>
      <c r="I49" s="176"/>
      <c r="J49" s="176"/>
      <c r="K49" s="176">
        <f>'実質公債費比率（分子）の構造'!N$45</f>
        <v>2134</v>
      </c>
      <c r="L49" s="176"/>
      <c r="M49" s="176"/>
      <c r="N49" s="176">
        <f>'実質公債費比率（分子）の構造'!O$45</f>
        <v>2182</v>
      </c>
      <c r="O49" s="176"/>
      <c r="P49" s="176"/>
    </row>
    <row r="50" spans="1:16" x14ac:dyDescent="0.2">
      <c r="A50" s="176" t="s">
        <v>73</v>
      </c>
      <c r="B50" s="176" t="e">
        <f>NA()</f>
        <v>#N/A</v>
      </c>
      <c r="C50" s="176">
        <f>IF(ISNUMBER('実質公債費比率（分子）の構造'!K$53),'実質公債費比率（分子）の構造'!K$53,NA())</f>
        <v>621</v>
      </c>
      <c r="D50" s="176" t="e">
        <f>NA()</f>
        <v>#N/A</v>
      </c>
      <c r="E50" s="176" t="e">
        <f>NA()</f>
        <v>#N/A</v>
      </c>
      <c r="F50" s="176">
        <f>IF(ISNUMBER('実質公債費比率（分子）の構造'!L$53),'実質公債費比率（分子）の構造'!L$53,NA())</f>
        <v>629</v>
      </c>
      <c r="G50" s="176" t="e">
        <f>NA()</f>
        <v>#N/A</v>
      </c>
      <c r="H50" s="176" t="e">
        <f>NA()</f>
        <v>#N/A</v>
      </c>
      <c r="I50" s="176">
        <f>IF(ISNUMBER('実質公債費比率（分子）の構造'!M$53),'実質公債費比率（分子）の構造'!M$53,NA())</f>
        <v>750</v>
      </c>
      <c r="J50" s="176" t="e">
        <f>NA()</f>
        <v>#N/A</v>
      </c>
      <c r="K50" s="176" t="e">
        <f>NA()</f>
        <v>#N/A</v>
      </c>
      <c r="L50" s="176">
        <f>IF(ISNUMBER('実質公債費比率（分子）の構造'!N$53),'実質公債費比率（分子）の構造'!N$53,NA())</f>
        <v>837</v>
      </c>
      <c r="M50" s="176" t="e">
        <f>NA()</f>
        <v>#N/A</v>
      </c>
      <c r="N50" s="176" t="e">
        <f>NA()</f>
        <v>#N/A</v>
      </c>
      <c r="O50" s="176">
        <f>IF(ISNUMBER('実質公債費比率（分子）の構造'!O$53),'実質公債費比率（分子）の構造'!O$53,NA())</f>
        <v>972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21360</v>
      </c>
      <c r="E56" s="175"/>
      <c r="F56" s="175"/>
      <c r="G56" s="175">
        <f>'将来負担比率（分子）の構造'!J$52</f>
        <v>21313</v>
      </c>
      <c r="H56" s="175"/>
      <c r="I56" s="175"/>
      <c r="J56" s="175">
        <f>'将来負担比率（分子）の構造'!K$52</f>
        <v>21016</v>
      </c>
      <c r="K56" s="175"/>
      <c r="L56" s="175"/>
      <c r="M56" s="175">
        <f>'将来負担比率（分子）の構造'!L$52</f>
        <v>21013</v>
      </c>
      <c r="N56" s="175"/>
      <c r="O56" s="175"/>
      <c r="P56" s="175">
        <f>'将来負担比率（分子）の構造'!M$52</f>
        <v>20086</v>
      </c>
    </row>
    <row r="57" spans="1:16" x14ac:dyDescent="0.2">
      <c r="A57" s="175" t="s">
        <v>44</v>
      </c>
      <c r="B57" s="175"/>
      <c r="C57" s="175"/>
      <c r="D57" s="175">
        <f>'将来負担比率（分子）の構造'!I$51</f>
        <v>783</v>
      </c>
      <c r="E57" s="175"/>
      <c r="F57" s="175"/>
      <c r="G57" s="175">
        <f>'将来負担比率（分子）の構造'!J$51</f>
        <v>655</v>
      </c>
      <c r="H57" s="175"/>
      <c r="I57" s="175"/>
      <c r="J57" s="175">
        <f>'将来負担比率（分子）の構造'!K$51</f>
        <v>644</v>
      </c>
      <c r="K57" s="175"/>
      <c r="L57" s="175"/>
      <c r="M57" s="175">
        <f>'将来負担比率（分子）の構造'!L$51</f>
        <v>609</v>
      </c>
      <c r="N57" s="175"/>
      <c r="O57" s="175"/>
      <c r="P57" s="175">
        <f>'将来負担比率（分子）の構造'!M$51</f>
        <v>580</v>
      </c>
    </row>
    <row r="58" spans="1:16" x14ac:dyDescent="0.2">
      <c r="A58" s="175" t="s">
        <v>43</v>
      </c>
      <c r="B58" s="175"/>
      <c r="C58" s="175"/>
      <c r="D58" s="175">
        <f>'将来負担比率（分子）の構造'!I$50</f>
        <v>16856</v>
      </c>
      <c r="E58" s="175"/>
      <c r="F58" s="175"/>
      <c r="G58" s="175">
        <f>'将来負担比率（分子）の構造'!J$50</f>
        <v>15875</v>
      </c>
      <c r="H58" s="175"/>
      <c r="I58" s="175"/>
      <c r="J58" s="175">
        <f>'将来負担比率（分子）の構造'!K$50</f>
        <v>16633</v>
      </c>
      <c r="K58" s="175"/>
      <c r="L58" s="175"/>
      <c r="M58" s="175">
        <f>'将来負担比率（分子）の構造'!L$50</f>
        <v>16540</v>
      </c>
      <c r="N58" s="175"/>
      <c r="O58" s="175"/>
      <c r="P58" s="175">
        <f>'将来負担比率（分子）の構造'!M$50</f>
        <v>16736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1457</v>
      </c>
      <c r="C62" s="175"/>
      <c r="D62" s="175"/>
      <c r="E62" s="175">
        <f>'将来負担比率（分子）の構造'!J$45</f>
        <v>2425</v>
      </c>
      <c r="F62" s="175"/>
      <c r="G62" s="175"/>
      <c r="H62" s="175">
        <f>'将来負担比率（分子）の構造'!K$45</f>
        <v>2314</v>
      </c>
      <c r="I62" s="175"/>
      <c r="J62" s="175"/>
      <c r="K62" s="175">
        <f>'将来負担比率（分子）の構造'!L$45</f>
        <v>2392</v>
      </c>
      <c r="L62" s="175"/>
      <c r="M62" s="175"/>
      <c r="N62" s="175">
        <f>'将来負担比率（分子）の構造'!M$45</f>
        <v>2347</v>
      </c>
      <c r="O62" s="175"/>
      <c r="P62" s="175"/>
    </row>
    <row r="63" spans="1:16" x14ac:dyDescent="0.2">
      <c r="A63" s="175" t="s">
        <v>36</v>
      </c>
      <c r="B63" s="175">
        <f>'将来負担比率（分子）の構造'!I$44</f>
        <v>402</v>
      </c>
      <c r="C63" s="175"/>
      <c r="D63" s="175"/>
      <c r="E63" s="175">
        <f>'将来負担比率（分子）の構造'!J$44</f>
        <v>495</v>
      </c>
      <c r="F63" s="175"/>
      <c r="G63" s="175"/>
      <c r="H63" s="175">
        <f>'将来負担比率（分子）の構造'!K$44</f>
        <v>1320</v>
      </c>
      <c r="I63" s="175"/>
      <c r="J63" s="175"/>
      <c r="K63" s="175">
        <f>'将来負担比率（分子）の構造'!L$44</f>
        <v>1375</v>
      </c>
      <c r="L63" s="175"/>
      <c r="M63" s="175"/>
      <c r="N63" s="175">
        <f>'将来負担比率（分子）の構造'!M$44</f>
        <v>550</v>
      </c>
      <c r="O63" s="175"/>
      <c r="P63" s="175"/>
    </row>
    <row r="64" spans="1:16" x14ac:dyDescent="0.2">
      <c r="A64" s="175" t="s">
        <v>35</v>
      </c>
      <c r="B64" s="175">
        <f>'将来負担比率（分子）の構造'!I$43</f>
        <v>12140</v>
      </c>
      <c r="C64" s="175"/>
      <c r="D64" s="175"/>
      <c r="E64" s="175">
        <f>'将来負担比率（分子）の構造'!J$43</f>
        <v>13354</v>
      </c>
      <c r="F64" s="175"/>
      <c r="G64" s="175"/>
      <c r="H64" s="175">
        <f>'将来負担比率（分子）の構造'!K$43</f>
        <v>13256</v>
      </c>
      <c r="I64" s="175"/>
      <c r="J64" s="175"/>
      <c r="K64" s="175">
        <f>'将来負担比率（分子）の構造'!L$43</f>
        <v>12814</v>
      </c>
      <c r="L64" s="175"/>
      <c r="M64" s="175"/>
      <c r="N64" s="175">
        <f>'将来負担比率（分子）の構造'!M$43</f>
        <v>12222</v>
      </c>
      <c r="O64" s="175"/>
      <c r="P64" s="175"/>
    </row>
    <row r="65" spans="1:16" x14ac:dyDescent="0.2">
      <c r="A65" s="175" t="s">
        <v>34</v>
      </c>
      <c r="B65" s="175">
        <f>'将来負担比率（分子）の構造'!I$42</f>
        <v>15</v>
      </c>
      <c r="C65" s="175"/>
      <c r="D65" s="175"/>
      <c r="E65" s="175">
        <f>'将来負担比率（分子）の構造'!J$42</f>
        <v>10</v>
      </c>
      <c r="F65" s="175"/>
      <c r="G65" s="175"/>
      <c r="H65" s="175">
        <f>'将来負担比率（分子）の構造'!K$42</f>
        <v>806</v>
      </c>
      <c r="I65" s="175"/>
      <c r="J65" s="175"/>
      <c r="K65" s="175">
        <f>'将来負担比率（分子）の構造'!L$42</f>
        <v>746</v>
      </c>
      <c r="L65" s="175"/>
      <c r="M65" s="175"/>
      <c r="N65" s="175">
        <f>'将来負担比率（分子）の構造'!M$42</f>
        <v>687</v>
      </c>
      <c r="O65" s="175"/>
      <c r="P65" s="175"/>
    </row>
    <row r="66" spans="1:16" x14ac:dyDescent="0.2">
      <c r="A66" s="175" t="s">
        <v>33</v>
      </c>
      <c r="B66" s="175">
        <f>'将来負担比率（分子）の構造'!I$41</f>
        <v>19019</v>
      </c>
      <c r="C66" s="175"/>
      <c r="D66" s="175"/>
      <c r="E66" s="175">
        <f>'将来負担比率（分子）の構造'!J$41</f>
        <v>19206</v>
      </c>
      <c r="F66" s="175"/>
      <c r="G66" s="175"/>
      <c r="H66" s="175">
        <f>'将来負担比率（分子）の構造'!K$41</f>
        <v>17963</v>
      </c>
      <c r="I66" s="175"/>
      <c r="J66" s="175"/>
      <c r="K66" s="175">
        <f>'将来負担比率（分子）の構造'!L$41</f>
        <v>18236</v>
      </c>
      <c r="L66" s="175"/>
      <c r="M66" s="175"/>
      <c r="N66" s="175">
        <f>'将来負担比率（分子）の構造'!M$41</f>
        <v>17935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1754</v>
      </c>
      <c r="C72" s="179">
        <f>基金残高に係る経年分析!G55</f>
        <v>2425</v>
      </c>
      <c r="D72" s="179">
        <f>基金残高に係る経年分析!H55</f>
        <v>2739</v>
      </c>
    </row>
    <row r="73" spans="1:16" x14ac:dyDescent="0.2">
      <c r="A73" s="178" t="s">
        <v>80</v>
      </c>
      <c r="B73" s="179">
        <f>基金残高に係る経年分析!F56</f>
        <v>2178</v>
      </c>
      <c r="C73" s="179">
        <f>基金残高に係る経年分析!G56</f>
        <v>2150</v>
      </c>
      <c r="D73" s="179">
        <f>基金残高に係る経年分析!H56</f>
        <v>2143</v>
      </c>
    </row>
    <row r="74" spans="1:16" x14ac:dyDescent="0.2">
      <c r="A74" s="178" t="s">
        <v>81</v>
      </c>
      <c r="B74" s="179">
        <f>基金残高に係る経年分析!F57</f>
        <v>13513</v>
      </c>
      <c r="C74" s="179">
        <f>基金残高に係る経年分析!G57</f>
        <v>13270</v>
      </c>
      <c r="D74" s="179">
        <f>基金残高に係る経年分析!H57</f>
        <v>13155</v>
      </c>
    </row>
  </sheetData>
  <sheetProtection algorithmName="SHA-512" hashValue="YthwMmb0J3NWQgO1mCDKkONVbD4EURXWYrjDWJdcG6wmU/NRCW9Kuhug84s3In2WAaqXgQCYmPZ02XTG+7/fKg==" saltValue="dj8We1yXEVpXesI6dTcW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4573976</v>
      </c>
      <c r="S5" s="613"/>
      <c r="T5" s="613"/>
      <c r="U5" s="613"/>
      <c r="V5" s="613"/>
      <c r="W5" s="613"/>
      <c r="X5" s="613"/>
      <c r="Y5" s="614"/>
      <c r="Z5" s="615">
        <v>18.7</v>
      </c>
      <c r="AA5" s="615"/>
      <c r="AB5" s="615"/>
      <c r="AC5" s="615"/>
      <c r="AD5" s="616">
        <v>4573976</v>
      </c>
      <c r="AE5" s="616"/>
      <c r="AF5" s="616"/>
      <c r="AG5" s="616"/>
      <c r="AH5" s="616"/>
      <c r="AI5" s="616"/>
      <c r="AJ5" s="616"/>
      <c r="AK5" s="616"/>
      <c r="AL5" s="617">
        <v>36.9</v>
      </c>
      <c r="AM5" s="618"/>
      <c r="AN5" s="618"/>
      <c r="AO5" s="619"/>
      <c r="AP5" s="609" t="s">
        <v>233</v>
      </c>
      <c r="AQ5" s="610"/>
      <c r="AR5" s="610"/>
      <c r="AS5" s="610"/>
      <c r="AT5" s="610"/>
      <c r="AU5" s="610"/>
      <c r="AV5" s="610"/>
      <c r="AW5" s="610"/>
      <c r="AX5" s="610"/>
      <c r="AY5" s="610"/>
      <c r="AZ5" s="610"/>
      <c r="BA5" s="610"/>
      <c r="BB5" s="610"/>
      <c r="BC5" s="610"/>
      <c r="BD5" s="610"/>
      <c r="BE5" s="610"/>
      <c r="BF5" s="611"/>
      <c r="BG5" s="623">
        <v>4573923</v>
      </c>
      <c r="BH5" s="624"/>
      <c r="BI5" s="624"/>
      <c r="BJ5" s="624"/>
      <c r="BK5" s="624"/>
      <c r="BL5" s="624"/>
      <c r="BM5" s="624"/>
      <c r="BN5" s="625"/>
      <c r="BO5" s="626">
        <v>100</v>
      </c>
      <c r="BP5" s="626"/>
      <c r="BQ5" s="626"/>
      <c r="BR5" s="626"/>
      <c r="BS5" s="627">
        <v>42741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143022</v>
      </c>
      <c r="S6" s="624"/>
      <c r="T6" s="624"/>
      <c r="U6" s="624"/>
      <c r="V6" s="624"/>
      <c r="W6" s="624"/>
      <c r="X6" s="624"/>
      <c r="Y6" s="625"/>
      <c r="Z6" s="626">
        <v>0.6</v>
      </c>
      <c r="AA6" s="626"/>
      <c r="AB6" s="626"/>
      <c r="AC6" s="626"/>
      <c r="AD6" s="627">
        <v>143022</v>
      </c>
      <c r="AE6" s="627"/>
      <c r="AF6" s="627"/>
      <c r="AG6" s="627"/>
      <c r="AH6" s="627"/>
      <c r="AI6" s="627"/>
      <c r="AJ6" s="627"/>
      <c r="AK6" s="627"/>
      <c r="AL6" s="628">
        <v>1.2</v>
      </c>
      <c r="AM6" s="629"/>
      <c r="AN6" s="629"/>
      <c r="AO6" s="630"/>
      <c r="AP6" s="620" t="s">
        <v>238</v>
      </c>
      <c r="AQ6" s="621"/>
      <c r="AR6" s="621"/>
      <c r="AS6" s="621"/>
      <c r="AT6" s="621"/>
      <c r="AU6" s="621"/>
      <c r="AV6" s="621"/>
      <c r="AW6" s="621"/>
      <c r="AX6" s="621"/>
      <c r="AY6" s="621"/>
      <c r="AZ6" s="621"/>
      <c r="BA6" s="621"/>
      <c r="BB6" s="621"/>
      <c r="BC6" s="621"/>
      <c r="BD6" s="621"/>
      <c r="BE6" s="621"/>
      <c r="BF6" s="622"/>
      <c r="BG6" s="623">
        <v>4573923</v>
      </c>
      <c r="BH6" s="624"/>
      <c r="BI6" s="624"/>
      <c r="BJ6" s="624"/>
      <c r="BK6" s="624"/>
      <c r="BL6" s="624"/>
      <c r="BM6" s="624"/>
      <c r="BN6" s="625"/>
      <c r="BO6" s="626">
        <v>100</v>
      </c>
      <c r="BP6" s="626"/>
      <c r="BQ6" s="626"/>
      <c r="BR6" s="626"/>
      <c r="BS6" s="627">
        <v>42741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195547</v>
      </c>
      <c r="CS6" s="624"/>
      <c r="CT6" s="624"/>
      <c r="CU6" s="624"/>
      <c r="CV6" s="624"/>
      <c r="CW6" s="624"/>
      <c r="CX6" s="624"/>
      <c r="CY6" s="625"/>
      <c r="CZ6" s="617">
        <v>0.8</v>
      </c>
      <c r="DA6" s="618"/>
      <c r="DB6" s="618"/>
      <c r="DC6" s="634"/>
      <c r="DD6" s="632" t="s">
        <v>131</v>
      </c>
      <c r="DE6" s="624"/>
      <c r="DF6" s="624"/>
      <c r="DG6" s="624"/>
      <c r="DH6" s="624"/>
      <c r="DI6" s="624"/>
      <c r="DJ6" s="624"/>
      <c r="DK6" s="624"/>
      <c r="DL6" s="624"/>
      <c r="DM6" s="624"/>
      <c r="DN6" s="624"/>
      <c r="DO6" s="624"/>
      <c r="DP6" s="625"/>
      <c r="DQ6" s="632">
        <v>195547</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2068</v>
      </c>
      <c r="S7" s="624"/>
      <c r="T7" s="624"/>
      <c r="U7" s="624"/>
      <c r="V7" s="624"/>
      <c r="W7" s="624"/>
      <c r="X7" s="624"/>
      <c r="Y7" s="625"/>
      <c r="Z7" s="626">
        <v>0</v>
      </c>
      <c r="AA7" s="626"/>
      <c r="AB7" s="626"/>
      <c r="AC7" s="626"/>
      <c r="AD7" s="627">
        <v>2068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2211713</v>
      </c>
      <c r="BH7" s="624"/>
      <c r="BI7" s="624"/>
      <c r="BJ7" s="624"/>
      <c r="BK7" s="624"/>
      <c r="BL7" s="624"/>
      <c r="BM7" s="624"/>
      <c r="BN7" s="625"/>
      <c r="BO7" s="626">
        <v>48.4</v>
      </c>
      <c r="BP7" s="626"/>
      <c r="BQ7" s="626"/>
      <c r="BR7" s="626"/>
      <c r="BS7" s="627">
        <v>42741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2635608</v>
      </c>
      <c r="CS7" s="624"/>
      <c r="CT7" s="624"/>
      <c r="CU7" s="624"/>
      <c r="CV7" s="624"/>
      <c r="CW7" s="624"/>
      <c r="CX7" s="624"/>
      <c r="CY7" s="625"/>
      <c r="CZ7" s="626">
        <v>11.2</v>
      </c>
      <c r="DA7" s="626"/>
      <c r="DB7" s="626"/>
      <c r="DC7" s="626"/>
      <c r="DD7" s="632">
        <v>18736</v>
      </c>
      <c r="DE7" s="624"/>
      <c r="DF7" s="624"/>
      <c r="DG7" s="624"/>
      <c r="DH7" s="624"/>
      <c r="DI7" s="624"/>
      <c r="DJ7" s="624"/>
      <c r="DK7" s="624"/>
      <c r="DL7" s="624"/>
      <c r="DM7" s="624"/>
      <c r="DN7" s="624"/>
      <c r="DO7" s="624"/>
      <c r="DP7" s="625"/>
      <c r="DQ7" s="632">
        <v>1548804</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16744</v>
      </c>
      <c r="S8" s="624"/>
      <c r="T8" s="624"/>
      <c r="U8" s="624"/>
      <c r="V8" s="624"/>
      <c r="W8" s="624"/>
      <c r="X8" s="624"/>
      <c r="Y8" s="625"/>
      <c r="Z8" s="626">
        <v>0.1</v>
      </c>
      <c r="AA8" s="626"/>
      <c r="AB8" s="626"/>
      <c r="AC8" s="626"/>
      <c r="AD8" s="627">
        <v>16744</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80289</v>
      </c>
      <c r="BH8" s="624"/>
      <c r="BI8" s="624"/>
      <c r="BJ8" s="624"/>
      <c r="BK8" s="624"/>
      <c r="BL8" s="624"/>
      <c r="BM8" s="624"/>
      <c r="BN8" s="625"/>
      <c r="BO8" s="626">
        <v>1.8</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8266110</v>
      </c>
      <c r="CS8" s="624"/>
      <c r="CT8" s="624"/>
      <c r="CU8" s="624"/>
      <c r="CV8" s="624"/>
      <c r="CW8" s="624"/>
      <c r="CX8" s="624"/>
      <c r="CY8" s="625"/>
      <c r="CZ8" s="626">
        <v>35</v>
      </c>
      <c r="DA8" s="626"/>
      <c r="DB8" s="626"/>
      <c r="DC8" s="626"/>
      <c r="DD8" s="632">
        <v>245884</v>
      </c>
      <c r="DE8" s="624"/>
      <c r="DF8" s="624"/>
      <c r="DG8" s="624"/>
      <c r="DH8" s="624"/>
      <c r="DI8" s="624"/>
      <c r="DJ8" s="624"/>
      <c r="DK8" s="624"/>
      <c r="DL8" s="624"/>
      <c r="DM8" s="624"/>
      <c r="DN8" s="624"/>
      <c r="DO8" s="624"/>
      <c r="DP8" s="625"/>
      <c r="DQ8" s="632">
        <v>3462615</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14382</v>
      </c>
      <c r="S9" s="624"/>
      <c r="T9" s="624"/>
      <c r="U9" s="624"/>
      <c r="V9" s="624"/>
      <c r="W9" s="624"/>
      <c r="X9" s="624"/>
      <c r="Y9" s="625"/>
      <c r="Z9" s="626">
        <v>0.1</v>
      </c>
      <c r="AA9" s="626"/>
      <c r="AB9" s="626"/>
      <c r="AC9" s="626"/>
      <c r="AD9" s="627">
        <v>14382</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1904390</v>
      </c>
      <c r="BH9" s="624"/>
      <c r="BI9" s="624"/>
      <c r="BJ9" s="624"/>
      <c r="BK9" s="624"/>
      <c r="BL9" s="624"/>
      <c r="BM9" s="624"/>
      <c r="BN9" s="625"/>
      <c r="BO9" s="626">
        <v>41.6</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1780468</v>
      </c>
      <c r="CS9" s="624"/>
      <c r="CT9" s="624"/>
      <c r="CU9" s="624"/>
      <c r="CV9" s="624"/>
      <c r="CW9" s="624"/>
      <c r="CX9" s="624"/>
      <c r="CY9" s="625"/>
      <c r="CZ9" s="626">
        <v>7.5</v>
      </c>
      <c r="DA9" s="626"/>
      <c r="DB9" s="626"/>
      <c r="DC9" s="626"/>
      <c r="DD9" s="632">
        <v>17991</v>
      </c>
      <c r="DE9" s="624"/>
      <c r="DF9" s="624"/>
      <c r="DG9" s="624"/>
      <c r="DH9" s="624"/>
      <c r="DI9" s="624"/>
      <c r="DJ9" s="624"/>
      <c r="DK9" s="624"/>
      <c r="DL9" s="624"/>
      <c r="DM9" s="624"/>
      <c r="DN9" s="624"/>
      <c r="DO9" s="624"/>
      <c r="DP9" s="625"/>
      <c r="DQ9" s="632">
        <v>1182394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77391</v>
      </c>
      <c r="BH10" s="624"/>
      <c r="BI10" s="624"/>
      <c r="BJ10" s="624"/>
      <c r="BK10" s="624"/>
      <c r="BL10" s="624"/>
      <c r="BM10" s="624"/>
      <c r="BN10" s="625"/>
      <c r="BO10" s="626">
        <v>1.7</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9180</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180</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1028055</v>
      </c>
      <c r="S11" s="624"/>
      <c r="T11" s="624"/>
      <c r="U11" s="624"/>
      <c r="V11" s="624"/>
      <c r="W11" s="624"/>
      <c r="X11" s="624"/>
      <c r="Y11" s="625"/>
      <c r="Z11" s="628">
        <v>4.2</v>
      </c>
      <c r="AA11" s="629"/>
      <c r="AB11" s="629"/>
      <c r="AC11" s="635"/>
      <c r="AD11" s="632">
        <v>1028055</v>
      </c>
      <c r="AE11" s="624"/>
      <c r="AF11" s="624"/>
      <c r="AG11" s="624"/>
      <c r="AH11" s="624"/>
      <c r="AI11" s="624"/>
      <c r="AJ11" s="624"/>
      <c r="AK11" s="625"/>
      <c r="AL11" s="628">
        <v>8.3000000000000007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149643</v>
      </c>
      <c r="BH11" s="624"/>
      <c r="BI11" s="624"/>
      <c r="BJ11" s="624"/>
      <c r="BK11" s="624"/>
      <c r="BL11" s="624"/>
      <c r="BM11" s="624"/>
      <c r="BN11" s="625"/>
      <c r="BO11" s="626">
        <v>3.3</v>
      </c>
      <c r="BP11" s="626"/>
      <c r="BQ11" s="626"/>
      <c r="BR11" s="626"/>
      <c r="BS11" s="627">
        <v>42741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1026185</v>
      </c>
      <c r="CS11" s="624"/>
      <c r="CT11" s="624"/>
      <c r="CU11" s="624"/>
      <c r="CV11" s="624"/>
      <c r="CW11" s="624"/>
      <c r="CX11" s="624"/>
      <c r="CY11" s="625"/>
      <c r="CZ11" s="626">
        <v>4.3</v>
      </c>
      <c r="DA11" s="626"/>
      <c r="DB11" s="626"/>
      <c r="DC11" s="626"/>
      <c r="DD11" s="632">
        <v>204863</v>
      </c>
      <c r="DE11" s="624"/>
      <c r="DF11" s="624"/>
      <c r="DG11" s="624"/>
      <c r="DH11" s="624"/>
      <c r="DI11" s="624"/>
      <c r="DJ11" s="624"/>
      <c r="DK11" s="624"/>
      <c r="DL11" s="624"/>
      <c r="DM11" s="624"/>
      <c r="DN11" s="624"/>
      <c r="DO11" s="624"/>
      <c r="DP11" s="625"/>
      <c r="DQ11" s="632">
        <v>623960</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1841086</v>
      </c>
      <c r="BH12" s="624"/>
      <c r="BI12" s="624"/>
      <c r="BJ12" s="624"/>
      <c r="BK12" s="624"/>
      <c r="BL12" s="624"/>
      <c r="BM12" s="624"/>
      <c r="BN12" s="625"/>
      <c r="BO12" s="626">
        <v>40.299999999999997</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482054</v>
      </c>
      <c r="CS12" s="624"/>
      <c r="CT12" s="624"/>
      <c r="CU12" s="624"/>
      <c r="CV12" s="624"/>
      <c r="CW12" s="624"/>
      <c r="CX12" s="624"/>
      <c r="CY12" s="625"/>
      <c r="CZ12" s="626">
        <v>2</v>
      </c>
      <c r="DA12" s="626"/>
      <c r="DB12" s="626"/>
      <c r="DC12" s="626"/>
      <c r="DD12" s="632">
        <v>2948</v>
      </c>
      <c r="DE12" s="624"/>
      <c r="DF12" s="624"/>
      <c r="DG12" s="624"/>
      <c r="DH12" s="624"/>
      <c r="DI12" s="624"/>
      <c r="DJ12" s="624"/>
      <c r="DK12" s="624"/>
      <c r="DL12" s="624"/>
      <c r="DM12" s="624"/>
      <c r="DN12" s="624"/>
      <c r="DO12" s="624"/>
      <c r="DP12" s="625"/>
      <c r="DQ12" s="632">
        <v>393075</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1839288</v>
      </c>
      <c r="BH13" s="624"/>
      <c r="BI13" s="624"/>
      <c r="BJ13" s="624"/>
      <c r="BK13" s="624"/>
      <c r="BL13" s="624"/>
      <c r="BM13" s="624"/>
      <c r="BN13" s="625"/>
      <c r="BO13" s="626">
        <v>40.200000000000003</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1879439</v>
      </c>
      <c r="CS13" s="624"/>
      <c r="CT13" s="624"/>
      <c r="CU13" s="624"/>
      <c r="CV13" s="624"/>
      <c r="CW13" s="624"/>
      <c r="CX13" s="624"/>
      <c r="CY13" s="625"/>
      <c r="CZ13" s="626">
        <v>8</v>
      </c>
      <c r="DA13" s="626"/>
      <c r="DB13" s="626"/>
      <c r="DC13" s="626"/>
      <c r="DD13" s="632">
        <v>330883</v>
      </c>
      <c r="DE13" s="624"/>
      <c r="DF13" s="624"/>
      <c r="DG13" s="624"/>
      <c r="DH13" s="624"/>
      <c r="DI13" s="624"/>
      <c r="DJ13" s="624"/>
      <c r="DK13" s="624"/>
      <c r="DL13" s="624"/>
      <c r="DM13" s="624"/>
      <c r="DN13" s="624"/>
      <c r="DO13" s="624"/>
      <c r="DP13" s="625"/>
      <c r="DQ13" s="632">
        <v>1455078</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274</v>
      </c>
      <c r="S14" s="624"/>
      <c r="T14" s="624"/>
      <c r="U14" s="624"/>
      <c r="V14" s="624"/>
      <c r="W14" s="624"/>
      <c r="X14" s="624"/>
      <c r="Y14" s="625"/>
      <c r="Z14" s="626">
        <v>0</v>
      </c>
      <c r="AA14" s="626"/>
      <c r="AB14" s="626"/>
      <c r="AC14" s="626"/>
      <c r="AD14" s="627">
        <v>274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186711</v>
      </c>
      <c r="BH14" s="624"/>
      <c r="BI14" s="624"/>
      <c r="BJ14" s="624"/>
      <c r="BK14" s="624"/>
      <c r="BL14" s="624"/>
      <c r="BM14" s="624"/>
      <c r="BN14" s="625"/>
      <c r="BO14" s="626">
        <v>4.0999999999999996</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856220</v>
      </c>
      <c r="CS14" s="624"/>
      <c r="CT14" s="624"/>
      <c r="CU14" s="624"/>
      <c r="CV14" s="624"/>
      <c r="CW14" s="624"/>
      <c r="CX14" s="624"/>
      <c r="CY14" s="625"/>
      <c r="CZ14" s="626">
        <v>3.6</v>
      </c>
      <c r="DA14" s="626"/>
      <c r="DB14" s="626"/>
      <c r="DC14" s="626"/>
      <c r="DD14" s="632">
        <v>70482</v>
      </c>
      <c r="DE14" s="624"/>
      <c r="DF14" s="624"/>
      <c r="DG14" s="624"/>
      <c r="DH14" s="624"/>
      <c r="DI14" s="624"/>
      <c r="DJ14" s="624"/>
      <c r="DK14" s="624"/>
      <c r="DL14" s="624"/>
      <c r="DM14" s="624"/>
      <c r="DN14" s="624"/>
      <c r="DO14" s="624"/>
      <c r="DP14" s="625"/>
      <c r="DQ14" s="632">
        <v>753646</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334413</v>
      </c>
      <c r="BH15" s="624"/>
      <c r="BI15" s="624"/>
      <c r="BJ15" s="624"/>
      <c r="BK15" s="624"/>
      <c r="BL15" s="624"/>
      <c r="BM15" s="624"/>
      <c r="BN15" s="625"/>
      <c r="BO15" s="626">
        <v>7.3</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3695091</v>
      </c>
      <c r="CS15" s="624"/>
      <c r="CT15" s="624"/>
      <c r="CU15" s="624"/>
      <c r="CV15" s="624"/>
      <c r="CW15" s="624"/>
      <c r="CX15" s="624"/>
      <c r="CY15" s="625"/>
      <c r="CZ15" s="626">
        <v>15.7</v>
      </c>
      <c r="DA15" s="626"/>
      <c r="DB15" s="626"/>
      <c r="DC15" s="626"/>
      <c r="DD15" s="632">
        <v>1707788</v>
      </c>
      <c r="DE15" s="624"/>
      <c r="DF15" s="624"/>
      <c r="DG15" s="624"/>
      <c r="DH15" s="624"/>
      <c r="DI15" s="624"/>
      <c r="DJ15" s="624"/>
      <c r="DK15" s="624"/>
      <c r="DL15" s="624"/>
      <c r="DM15" s="624"/>
      <c r="DN15" s="624"/>
      <c r="DO15" s="624"/>
      <c r="DP15" s="625"/>
      <c r="DQ15" s="632">
        <v>1778998</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10571</v>
      </c>
      <c r="S16" s="624"/>
      <c r="T16" s="624"/>
      <c r="U16" s="624"/>
      <c r="V16" s="624"/>
      <c r="W16" s="624"/>
      <c r="X16" s="624"/>
      <c r="Y16" s="625"/>
      <c r="Z16" s="626">
        <v>0</v>
      </c>
      <c r="AA16" s="626"/>
      <c r="AB16" s="626"/>
      <c r="AC16" s="626"/>
      <c r="AD16" s="627">
        <v>10571</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600549</v>
      </c>
      <c r="CS16" s="624"/>
      <c r="CT16" s="624"/>
      <c r="CU16" s="624"/>
      <c r="CV16" s="624"/>
      <c r="CW16" s="624"/>
      <c r="CX16" s="624"/>
      <c r="CY16" s="625"/>
      <c r="CZ16" s="626">
        <v>2.5</v>
      </c>
      <c r="DA16" s="626"/>
      <c r="DB16" s="626"/>
      <c r="DC16" s="626"/>
      <c r="DD16" s="632" t="s">
        <v>131</v>
      </c>
      <c r="DE16" s="624"/>
      <c r="DF16" s="624"/>
      <c r="DG16" s="624"/>
      <c r="DH16" s="624"/>
      <c r="DI16" s="624"/>
      <c r="DJ16" s="624"/>
      <c r="DK16" s="624"/>
      <c r="DL16" s="624"/>
      <c r="DM16" s="624"/>
      <c r="DN16" s="624"/>
      <c r="DO16" s="624"/>
      <c r="DP16" s="625"/>
      <c r="DQ16" s="632">
        <v>15644</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59904</v>
      </c>
      <c r="S17" s="624"/>
      <c r="T17" s="624"/>
      <c r="U17" s="624"/>
      <c r="V17" s="624"/>
      <c r="W17" s="624"/>
      <c r="X17" s="624"/>
      <c r="Y17" s="625"/>
      <c r="Z17" s="626">
        <v>0.2</v>
      </c>
      <c r="AA17" s="626"/>
      <c r="AB17" s="626"/>
      <c r="AC17" s="626"/>
      <c r="AD17" s="627">
        <v>59904</v>
      </c>
      <c r="AE17" s="627"/>
      <c r="AF17" s="627"/>
      <c r="AG17" s="627"/>
      <c r="AH17" s="627"/>
      <c r="AI17" s="627"/>
      <c r="AJ17" s="627"/>
      <c r="AK17" s="627"/>
      <c r="AL17" s="628">
        <v>0.5</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2182037</v>
      </c>
      <c r="CS17" s="624"/>
      <c r="CT17" s="624"/>
      <c r="CU17" s="624"/>
      <c r="CV17" s="624"/>
      <c r="CW17" s="624"/>
      <c r="CX17" s="624"/>
      <c r="CY17" s="625"/>
      <c r="CZ17" s="626">
        <v>9.1999999999999993</v>
      </c>
      <c r="DA17" s="626"/>
      <c r="DB17" s="626"/>
      <c r="DC17" s="626"/>
      <c r="DD17" s="632" t="s">
        <v>131</v>
      </c>
      <c r="DE17" s="624"/>
      <c r="DF17" s="624"/>
      <c r="DG17" s="624"/>
      <c r="DH17" s="624"/>
      <c r="DI17" s="624"/>
      <c r="DJ17" s="624"/>
      <c r="DK17" s="624"/>
      <c r="DL17" s="624"/>
      <c r="DM17" s="624"/>
      <c r="DN17" s="624"/>
      <c r="DO17" s="624"/>
      <c r="DP17" s="625"/>
      <c r="DQ17" s="632">
        <v>2129889</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47775</v>
      </c>
      <c r="S18" s="624"/>
      <c r="T18" s="624"/>
      <c r="U18" s="624"/>
      <c r="V18" s="624"/>
      <c r="W18" s="624"/>
      <c r="X18" s="624"/>
      <c r="Y18" s="625"/>
      <c r="Z18" s="626">
        <v>0.2</v>
      </c>
      <c r="AA18" s="626"/>
      <c r="AB18" s="626"/>
      <c r="AC18" s="626"/>
      <c r="AD18" s="627">
        <v>47775</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47775</v>
      </c>
      <c r="S19" s="624"/>
      <c r="T19" s="624"/>
      <c r="U19" s="624"/>
      <c r="V19" s="624"/>
      <c r="W19" s="624"/>
      <c r="X19" s="624"/>
      <c r="Y19" s="625"/>
      <c r="Z19" s="626">
        <v>0.2</v>
      </c>
      <c r="AA19" s="626"/>
      <c r="AB19" s="626"/>
      <c r="AC19" s="626"/>
      <c r="AD19" s="627">
        <v>47775</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54</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54</v>
      </c>
      <c r="BH20" s="624"/>
      <c r="BI20" s="624"/>
      <c r="BJ20" s="624"/>
      <c r="BK20" s="624"/>
      <c r="BL20" s="624"/>
      <c r="BM20" s="624"/>
      <c r="BN20" s="625"/>
      <c r="BO20" s="626">
        <v>0</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23608488</v>
      </c>
      <c r="CS20" s="624"/>
      <c r="CT20" s="624"/>
      <c r="CU20" s="624"/>
      <c r="CV20" s="624"/>
      <c r="CW20" s="624"/>
      <c r="CX20" s="624"/>
      <c r="CY20" s="625"/>
      <c r="CZ20" s="626">
        <v>100</v>
      </c>
      <c r="DA20" s="626"/>
      <c r="DB20" s="626"/>
      <c r="DC20" s="626"/>
      <c r="DD20" s="632">
        <v>2599575</v>
      </c>
      <c r="DE20" s="624"/>
      <c r="DF20" s="624"/>
      <c r="DG20" s="624"/>
      <c r="DH20" s="624"/>
      <c r="DI20" s="624"/>
      <c r="DJ20" s="624"/>
      <c r="DK20" s="624"/>
      <c r="DL20" s="624"/>
      <c r="DM20" s="624"/>
      <c r="DN20" s="624"/>
      <c r="DO20" s="624"/>
      <c r="DP20" s="625"/>
      <c r="DQ20" s="632">
        <v>13539830</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7177876</v>
      </c>
      <c r="S21" s="624"/>
      <c r="T21" s="624"/>
      <c r="U21" s="624"/>
      <c r="V21" s="624"/>
      <c r="W21" s="624"/>
      <c r="X21" s="624"/>
      <c r="Y21" s="625"/>
      <c r="Z21" s="626">
        <v>29.3</v>
      </c>
      <c r="AA21" s="626"/>
      <c r="AB21" s="626"/>
      <c r="AC21" s="626"/>
      <c r="AD21" s="627">
        <v>6427503</v>
      </c>
      <c r="AE21" s="627"/>
      <c r="AF21" s="627"/>
      <c r="AG21" s="627"/>
      <c r="AH21" s="627"/>
      <c r="AI21" s="627"/>
      <c r="AJ21" s="627"/>
      <c r="AK21" s="627"/>
      <c r="AL21" s="628">
        <v>51.8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54</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6427503</v>
      </c>
      <c r="S22" s="624"/>
      <c r="T22" s="624"/>
      <c r="U22" s="624"/>
      <c r="V22" s="624"/>
      <c r="W22" s="624"/>
      <c r="X22" s="624"/>
      <c r="Y22" s="625"/>
      <c r="Z22" s="626">
        <v>26.3</v>
      </c>
      <c r="AA22" s="626"/>
      <c r="AB22" s="626"/>
      <c r="AC22" s="626"/>
      <c r="AD22" s="627">
        <v>6427503</v>
      </c>
      <c r="AE22" s="627"/>
      <c r="AF22" s="627"/>
      <c r="AG22" s="627"/>
      <c r="AH22" s="627"/>
      <c r="AI22" s="627"/>
      <c r="AJ22" s="627"/>
      <c r="AK22" s="627"/>
      <c r="AL22" s="628">
        <v>51.8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750373</v>
      </c>
      <c r="S23" s="624"/>
      <c r="T23" s="624"/>
      <c r="U23" s="624"/>
      <c r="V23" s="624"/>
      <c r="W23" s="624"/>
      <c r="X23" s="624"/>
      <c r="Y23" s="625"/>
      <c r="Z23" s="626">
        <v>3.1</v>
      </c>
      <c r="AA23" s="626"/>
      <c r="AB23" s="626"/>
      <c r="AC23" s="626"/>
      <c r="AD23" s="627" t="s">
        <v>131</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10978815</v>
      </c>
      <c r="CS24" s="613"/>
      <c r="CT24" s="613"/>
      <c r="CU24" s="613"/>
      <c r="CV24" s="613"/>
      <c r="CW24" s="613"/>
      <c r="CX24" s="613"/>
      <c r="CY24" s="614"/>
      <c r="CZ24" s="617">
        <v>46.5</v>
      </c>
      <c r="DA24" s="618"/>
      <c r="DB24" s="618"/>
      <c r="DC24" s="634"/>
      <c r="DD24" s="653">
        <v>6521525</v>
      </c>
      <c r="DE24" s="613"/>
      <c r="DF24" s="613"/>
      <c r="DG24" s="613"/>
      <c r="DH24" s="613"/>
      <c r="DI24" s="613"/>
      <c r="DJ24" s="613"/>
      <c r="DK24" s="614"/>
      <c r="DL24" s="653">
        <v>6489810</v>
      </c>
      <c r="DM24" s="613"/>
      <c r="DN24" s="613"/>
      <c r="DO24" s="613"/>
      <c r="DP24" s="613"/>
      <c r="DQ24" s="613"/>
      <c r="DR24" s="613"/>
      <c r="DS24" s="613"/>
      <c r="DT24" s="613"/>
      <c r="DU24" s="613"/>
      <c r="DV24" s="614"/>
      <c r="DW24" s="617">
        <v>51.7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13074647</v>
      </c>
      <c r="S25" s="624"/>
      <c r="T25" s="624"/>
      <c r="U25" s="624"/>
      <c r="V25" s="624"/>
      <c r="W25" s="624"/>
      <c r="X25" s="624"/>
      <c r="Y25" s="625"/>
      <c r="Z25" s="626">
        <v>53.4</v>
      </c>
      <c r="AA25" s="626"/>
      <c r="AB25" s="626"/>
      <c r="AC25" s="626"/>
      <c r="AD25" s="627">
        <v>12324274</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3461152</v>
      </c>
      <c r="CS25" s="654"/>
      <c r="CT25" s="654"/>
      <c r="CU25" s="654"/>
      <c r="CV25" s="654"/>
      <c r="CW25" s="654"/>
      <c r="CX25" s="654"/>
      <c r="CY25" s="655"/>
      <c r="CZ25" s="628">
        <v>14.7</v>
      </c>
      <c r="DA25" s="656"/>
      <c r="DB25" s="656"/>
      <c r="DC25" s="658"/>
      <c r="DD25" s="632">
        <v>3088032</v>
      </c>
      <c r="DE25" s="654"/>
      <c r="DF25" s="654"/>
      <c r="DG25" s="654"/>
      <c r="DH25" s="654"/>
      <c r="DI25" s="654"/>
      <c r="DJ25" s="654"/>
      <c r="DK25" s="655"/>
      <c r="DL25" s="632">
        <v>3056617</v>
      </c>
      <c r="DM25" s="654"/>
      <c r="DN25" s="654"/>
      <c r="DO25" s="654"/>
      <c r="DP25" s="654"/>
      <c r="DQ25" s="654"/>
      <c r="DR25" s="654"/>
      <c r="DS25" s="654"/>
      <c r="DT25" s="654"/>
      <c r="DU25" s="654"/>
      <c r="DV25" s="655"/>
      <c r="DW25" s="628">
        <v>24.3</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6861</v>
      </c>
      <c r="S26" s="624"/>
      <c r="T26" s="624"/>
      <c r="U26" s="624"/>
      <c r="V26" s="624"/>
      <c r="W26" s="624"/>
      <c r="X26" s="624"/>
      <c r="Y26" s="625"/>
      <c r="Z26" s="626">
        <v>0</v>
      </c>
      <c r="AA26" s="626"/>
      <c r="AB26" s="626"/>
      <c r="AC26" s="626"/>
      <c r="AD26" s="627">
        <v>6861</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2073178</v>
      </c>
      <c r="CS26" s="624"/>
      <c r="CT26" s="624"/>
      <c r="CU26" s="624"/>
      <c r="CV26" s="624"/>
      <c r="CW26" s="624"/>
      <c r="CX26" s="624"/>
      <c r="CY26" s="625"/>
      <c r="CZ26" s="628">
        <v>8.8000000000000007</v>
      </c>
      <c r="DA26" s="656"/>
      <c r="DB26" s="656"/>
      <c r="DC26" s="658"/>
      <c r="DD26" s="632">
        <v>1843539</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49677</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4573976</v>
      </c>
      <c r="BH27" s="624"/>
      <c r="BI27" s="624"/>
      <c r="BJ27" s="624"/>
      <c r="BK27" s="624"/>
      <c r="BL27" s="624"/>
      <c r="BM27" s="624"/>
      <c r="BN27" s="625"/>
      <c r="BO27" s="626">
        <v>100</v>
      </c>
      <c r="BP27" s="626"/>
      <c r="BQ27" s="626"/>
      <c r="BR27" s="626"/>
      <c r="BS27" s="627">
        <v>42741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5335626</v>
      </c>
      <c r="CS27" s="654"/>
      <c r="CT27" s="654"/>
      <c r="CU27" s="654"/>
      <c r="CV27" s="654"/>
      <c r="CW27" s="654"/>
      <c r="CX27" s="654"/>
      <c r="CY27" s="655"/>
      <c r="CZ27" s="628">
        <v>22.6</v>
      </c>
      <c r="DA27" s="656"/>
      <c r="DB27" s="656"/>
      <c r="DC27" s="658"/>
      <c r="DD27" s="632">
        <v>1303604</v>
      </c>
      <c r="DE27" s="654"/>
      <c r="DF27" s="654"/>
      <c r="DG27" s="654"/>
      <c r="DH27" s="654"/>
      <c r="DI27" s="654"/>
      <c r="DJ27" s="654"/>
      <c r="DK27" s="655"/>
      <c r="DL27" s="632">
        <v>1303304</v>
      </c>
      <c r="DM27" s="654"/>
      <c r="DN27" s="654"/>
      <c r="DO27" s="654"/>
      <c r="DP27" s="654"/>
      <c r="DQ27" s="654"/>
      <c r="DR27" s="654"/>
      <c r="DS27" s="654"/>
      <c r="DT27" s="654"/>
      <c r="DU27" s="654"/>
      <c r="DV27" s="655"/>
      <c r="DW27" s="628">
        <v>10.4</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146596</v>
      </c>
      <c r="S28" s="624"/>
      <c r="T28" s="624"/>
      <c r="U28" s="624"/>
      <c r="V28" s="624"/>
      <c r="W28" s="624"/>
      <c r="X28" s="624"/>
      <c r="Y28" s="625"/>
      <c r="Z28" s="626">
        <v>0.6</v>
      </c>
      <c r="AA28" s="626"/>
      <c r="AB28" s="626"/>
      <c r="AC28" s="626"/>
      <c r="AD28" s="627">
        <v>11514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2182037</v>
      </c>
      <c r="CS28" s="624"/>
      <c r="CT28" s="624"/>
      <c r="CU28" s="624"/>
      <c r="CV28" s="624"/>
      <c r="CW28" s="624"/>
      <c r="CX28" s="624"/>
      <c r="CY28" s="625"/>
      <c r="CZ28" s="628">
        <v>9.1999999999999993</v>
      </c>
      <c r="DA28" s="656"/>
      <c r="DB28" s="656"/>
      <c r="DC28" s="658"/>
      <c r="DD28" s="632">
        <v>2129889</v>
      </c>
      <c r="DE28" s="624"/>
      <c r="DF28" s="624"/>
      <c r="DG28" s="624"/>
      <c r="DH28" s="624"/>
      <c r="DI28" s="624"/>
      <c r="DJ28" s="624"/>
      <c r="DK28" s="625"/>
      <c r="DL28" s="632">
        <v>2129889</v>
      </c>
      <c r="DM28" s="624"/>
      <c r="DN28" s="624"/>
      <c r="DO28" s="624"/>
      <c r="DP28" s="624"/>
      <c r="DQ28" s="624"/>
      <c r="DR28" s="624"/>
      <c r="DS28" s="624"/>
      <c r="DT28" s="624"/>
      <c r="DU28" s="624"/>
      <c r="DV28" s="625"/>
      <c r="DW28" s="628">
        <v>17</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93747</v>
      </c>
      <c r="S29" s="624"/>
      <c r="T29" s="624"/>
      <c r="U29" s="624"/>
      <c r="V29" s="624"/>
      <c r="W29" s="624"/>
      <c r="X29" s="624"/>
      <c r="Y29" s="625"/>
      <c r="Z29" s="626">
        <v>0.4</v>
      </c>
      <c r="AA29" s="626"/>
      <c r="AB29" s="626"/>
      <c r="AC29" s="626"/>
      <c r="AD29" s="627">
        <v>11866</v>
      </c>
      <c r="AE29" s="627"/>
      <c r="AF29" s="627"/>
      <c r="AG29" s="627"/>
      <c r="AH29" s="627"/>
      <c r="AI29" s="627"/>
      <c r="AJ29" s="627"/>
      <c r="AK29" s="627"/>
      <c r="AL29" s="628">
        <v>0.1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2182035</v>
      </c>
      <c r="CS29" s="654"/>
      <c r="CT29" s="654"/>
      <c r="CU29" s="654"/>
      <c r="CV29" s="654"/>
      <c r="CW29" s="654"/>
      <c r="CX29" s="654"/>
      <c r="CY29" s="655"/>
      <c r="CZ29" s="628">
        <v>9.1999999999999993</v>
      </c>
      <c r="DA29" s="656"/>
      <c r="DB29" s="656"/>
      <c r="DC29" s="658"/>
      <c r="DD29" s="632">
        <v>2129887</v>
      </c>
      <c r="DE29" s="654"/>
      <c r="DF29" s="654"/>
      <c r="DG29" s="654"/>
      <c r="DH29" s="654"/>
      <c r="DI29" s="654"/>
      <c r="DJ29" s="654"/>
      <c r="DK29" s="655"/>
      <c r="DL29" s="632">
        <v>2129887</v>
      </c>
      <c r="DM29" s="654"/>
      <c r="DN29" s="654"/>
      <c r="DO29" s="654"/>
      <c r="DP29" s="654"/>
      <c r="DQ29" s="654"/>
      <c r="DR29" s="654"/>
      <c r="DS29" s="654"/>
      <c r="DT29" s="654"/>
      <c r="DU29" s="654"/>
      <c r="DV29" s="655"/>
      <c r="DW29" s="628">
        <v>17</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4613054</v>
      </c>
      <c r="S30" s="624"/>
      <c r="T30" s="624"/>
      <c r="U30" s="624"/>
      <c r="V30" s="624"/>
      <c r="W30" s="624"/>
      <c r="X30" s="624"/>
      <c r="Y30" s="625"/>
      <c r="Z30" s="626">
        <v>18.899999999999999</v>
      </c>
      <c r="AA30" s="626"/>
      <c r="AB30" s="626"/>
      <c r="AC30" s="626"/>
      <c r="AD30" s="627" t="s">
        <v>131</v>
      </c>
      <c r="AE30" s="627"/>
      <c r="AF30" s="627"/>
      <c r="AG30" s="627"/>
      <c r="AH30" s="627"/>
      <c r="AI30" s="627"/>
      <c r="AJ30" s="627"/>
      <c r="AK30" s="627"/>
      <c r="AL30" s="628" t="s">
        <v>131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2132468</v>
      </c>
      <c r="CS30" s="624"/>
      <c r="CT30" s="624"/>
      <c r="CU30" s="624"/>
      <c r="CV30" s="624"/>
      <c r="CW30" s="624"/>
      <c r="CX30" s="624"/>
      <c r="CY30" s="625"/>
      <c r="CZ30" s="628">
        <v>9</v>
      </c>
      <c r="DA30" s="656"/>
      <c r="DB30" s="656"/>
      <c r="DC30" s="658"/>
      <c r="DD30" s="632">
        <v>2081841</v>
      </c>
      <c r="DE30" s="624"/>
      <c r="DF30" s="624"/>
      <c r="DG30" s="624"/>
      <c r="DH30" s="624"/>
      <c r="DI30" s="624"/>
      <c r="DJ30" s="624"/>
      <c r="DK30" s="625"/>
      <c r="DL30" s="632">
        <v>2081841</v>
      </c>
      <c r="DM30" s="624"/>
      <c r="DN30" s="624"/>
      <c r="DO30" s="624"/>
      <c r="DP30" s="624"/>
      <c r="DQ30" s="624"/>
      <c r="DR30" s="624"/>
      <c r="DS30" s="624"/>
      <c r="DT30" s="624"/>
      <c r="DU30" s="624"/>
      <c r="DV30" s="625"/>
      <c r="DW30" s="628">
        <v>16.600000000000001</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7" t="s">
        <v>315</v>
      </c>
      <c r="AQ31" s="668"/>
      <c r="AR31" s="668"/>
      <c r="AS31" s="668"/>
      <c r="AT31" s="673" t="s">
        <v>316</v>
      </c>
      <c r="AU31" s="218"/>
      <c r="AV31" s="218"/>
      <c r="AW31" s="218"/>
      <c r="AX31" s="609" t="s">
        <v>193</v>
      </c>
      <c r="AY31" s="610"/>
      <c r="AZ31" s="610"/>
      <c r="BA31" s="610"/>
      <c r="BB31" s="610"/>
      <c r="BC31" s="610"/>
      <c r="BD31" s="610"/>
      <c r="BE31" s="610"/>
      <c r="BF31" s="611"/>
      <c r="BG31" s="676">
        <v>99.3</v>
      </c>
      <c r="BH31" s="677"/>
      <c r="BI31" s="677"/>
      <c r="BJ31" s="677"/>
      <c r="BK31" s="677"/>
      <c r="BL31" s="677"/>
      <c r="BM31" s="618">
        <v>98.4</v>
      </c>
      <c r="BN31" s="677"/>
      <c r="BO31" s="677"/>
      <c r="BP31" s="677"/>
      <c r="BQ31" s="678"/>
      <c r="BR31" s="676">
        <v>99.3</v>
      </c>
      <c r="BS31" s="677"/>
      <c r="BT31" s="677"/>
      <c r="BU31" s="677"/>
      <c r="BV31" s="677"/>
      <c r="BW31" s="677"/>
      <c r="BX31" s="618">
        <v>98.4</v>
      </c>
      <c r="BY31" s="677"/>
      <c r="BZ31" s="677"/>
      <c r="CA31" s="677"/>
      <c r="CB31" s="678"/>
      <c r="CD31" s="663"/>
      <c r="CE31" s="664"/>
      <c r="CF31" s="620" t="s">
        <v>317</v>
      </c>
      <c r="CG31" s="621"/>
      <c r="CH31" s="621"/>
      <c r="CI31" s="621"/>
      <c r="CJ31" s="621"/>
      <c r="CK31" s="621"/>
      <c r="CL31" s="621"/>
      <c r="CM31" s="621"/>
      <c r="CN31" s="621"/>
      <c r="CO31" s="621"/>
      <c r="CP31" s="621"/>
      <c r="CQ31" s="622"/>
      <c r="CR31" s="623">
        <v>49567</v>
      </c>
      <c r="CS31" s="654"/>
      <c r="CT31" s="654"/>
      <c r="CU31" s="654"/>
      <c r="CV31" s="654"/>
      <c r="CW31" s="654"/>
      <c r="CX31" s="654"/>
      <c r="CY31" s="655"/>
      <c r="CZ31" s="628">
        <v>0.2</v>
      </c>
      <c r="DA31" s="656"/>
      <c r="DB31" s="656"/>
      <c r="DC31" s="658"/>
      <c r="DD31" s="632">
        <v>48046</v>
      </c>
      <c r="DE31" s="654"/>
      <c r="DF31" s="654"/>
      <c r="DG31" s="654"/>
      <c r="DH31" s="654"/>
      <c r="DI31" s="654"/>
      <c r="DJ31" s="654"/>
      <c r="DK31" s="655"/>
      <c r="DL31" s="632">
        <v>48046</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2092917</v>
      </c>
      <c r="S32" s="624"/>
      <c r="T32" s="624"/>
      <c r="U32" s="624"/>
      <c r="V32" s="624"/>
      <c r="W32" s="624"/>
      <c r="X32" s="624"/>
      <c r="Y32" s="625"/>
      <c r="Z32" s="626">
        <v>8.6</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319</v>
      </c>
      <c r="AX32" s="620" t="s">
        <v>320</v>
      </c>
      <c r="AY32" s="621"/>
      <c r="AZ32" s="621"/>
      <c r="BA32" s="621"/>
      <c r="BB32" s="621"/>
      <c r="BC32" s="621"/>
      <c r="BD32" s="621"/>
      <c r="BE32" s="621"/>
      <c r="BF32" s="622"/>
      <c r="BG32" s="679">
        <v>99.2</v>
      </c>
      <c r="BH32" s="654"/>
      <c r="BI32" s="654"/>
      <c r="BJ32" s="654"/>
      <c r="BK32" s="654"/>
      <c r="BL32" s="654"/>
      <c r="BM32" s="629">
        <v>98.5</v>
      </c>
      <c r="BN32" s="654"/>
      <c r="BO32" s="654"/>
      <c r="BP32" s="654"/>
      <c r="BQ32" s="680"/>
      <c r="BR32" s="679">
        <v>99.3</v>
      </c>
      <c r="BS32" s="654"/>
      <c r="BT32" s="654"/>
      <c r="BU32" s="654"/>
      <c r="BV32" s="654"/>
      <c r="BW32" s="654"/>
      <c r="BX32" s="629">
        <v>98.5</v>
      </c>
      <c r="BY32" s="654"/>
      <c r="BZ32" s="654"/>
      <c r="CA32" s="654"/>
      <c r="CB32" s="680"/>
      <c r="CD32" s="665"/>
      <c r="CE32" s="666"/>
      <c r="CF32" s="620" t="s">
        <v>321</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6"/>
      <c r="DB32" s="656"/>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42599</v>
      </c>
      <c r="S33" s="624"/>
      <c r="T33" s="624"/>
      <c r="U33" s="624"/>
      <c r="V33" s="624"/>
      <c r="W33" s="624"/>
      <c r="X33" s="624"/>
      <c r="Y33" s="625"/>
      <c r="Z33" s="626">
        <v>0.2</v>
      </c>
      <c r="AA33" s="626"/>
      <c r="AB33" s="626"/>
      <c r="AC33" s="626"/>
      <c r="AD33" s="627">
        <v>7177</v>
      </c>
      <c r="AE33" s="627"/>
      <c r="AF33" s="627"/>
      <c r="AG33" s="627"/>
      <c r="AH33" s="627"/>
      <c r="AI33" s="627"/>
      <c r="AJ33" s="627"/>
      <c r="AK33" s="627"/>
      <c r="AL33" s="628">
        <v>0.1</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99.2</v>
      </c>
      <c r="BH33" s="682"/>
      <c r="BI33" s="682"/>
      <c r="BJ33" s="682"/>
      <c r="BK33" s="682"/>
      <c r="BL33" s="682"/>
      <c r="BM33" s="683">
        <v>98.2</v>
      </c>
      <c r="BN33" s="682"/>
      <c r="BO33" s="682"/>
      <c r="BP33" s="682"/>
      <c r="BQ33" s="684"/>
      <c r="BR33" s="681">
        <v>99.1</v>
      </c>
      <c r="BS33" s="682"/>
      <c r="BT33" s="682"/>
      <c r="BU33" s="682"/>
      <c r="BV33" s="682"/>
      <c r="BW33" s="682"/>
      <c r="BX33" s="683">
        <v>98.2</v>
      </c>
      <c r="BY33" s="682"/>
      <c r="BZ33" s="682"/>
      <c r="CA33" s="682"/>
      <c r="CB33" s="684"/>
      <c r="CD33" s="620" t="s">
        <v>324</v>
      </c>
      <c r="CE33" s="621"/>
      <c r="CF33" s="621"/>
      <c r="CG33" s="621"/>
      <c r="CH33" s="621"/>
      <c r="CI33" s="621"/>
      <c r="CJ33" s="621"/>
      <c r="CK33" s="621"/>
      <c r="CL33" s="621"/>
      <c r="CM33" s="621"/>
      <c r="CN33" s="621"/>
      <c r="CO33" s="621"/>
      <c r="CP33" s="621"/>
      <c r="CQ33" s="622"/>
      <c r="CR33" s="623">
        <v>9429549</v>
      </c>
      <c r="CS33" s="654"/>
      <c r="CT33" s="654"/>
      <c r="CU33" s="654"/>
      <c r="CV33" s="654"/>
      <c r="CW33" s="654"/>
      <c r="CX33" s="654"/>
      <c r="CY33" s="655"/>
      <c r="CZ33" s="628">
        <v>39.9</v>
      </c>
      <c r="DA33" s="656"/>
      <c r="DB33" s="656"/>
      <c r="DC33" s="658"/>
      <c r="DD33" s="632">
        <v>6801901</v>
      </c>
      <c r="DE33" s="654"/>
      <c r="DF33" s="654"/>
      <c r="DG33" s="654"/>
      <c r="DH33" s="654"/>
      <c r="DI33" s="654"/>
      <c r="DJ33" s="654"/>
      <c r="DK33" s="655"/>
      <c r="DL33" s="632">
        <v>5179729</v>
      </c>
      <c r="DM33" s="654"/>
      <c r="DN33" s="654"/>
      <c r="DO33" s="654"/>
      <c r="DP33" s="654"/>
      <c r="DQ33" s="654"/>
      <c r="DR33" s="654"/>
      <c r="DS33" s="654"/>
      <c r="DT33" s="654"/>
      <c r="DU33" s="654"/>
      <c r="DV33" s="655"/>
      <c r="DW33" s="628">
        <v>41.2</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1218942</v>
      </c>
      <c r="S34" s="624"/>
      <c r="T34" s="624"/>
      <c r="U34" s="624"/>
      <c r="V34" s="624"/>
      <c r="W34" s="624"/>
      <c r="X34" s="624"/>
      <c r="Y34" s="625"/>
      <c r="Z34" s="626">
        <v>5</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3776488</v>
      </c>
      <c r="CS34" s="624"/>
      <c r="CT34" s="624"/>
      <c r="CU34" s="624"/>
      <c r="CV34" s="624"/>
      <c r="CW34" s="624"/>
      <c r="CX34" s="624"/>
      <c r="CY34" s="625"/>
      <c r="CZ34" s="628">
        <v>16</v>
      </c>
      <c r="DA34" s="656"/>
      <c r="DB34" s="656"/>
      <c r="DC34" s="658"/>
      <c r="DD34" s="632">
        <v>2177707</v>
      </c>
      <c r="DE34" s="624"/>
      <c r="DF34" s="624"/>
      <c r="DG34" s="624"/>
      <c r="DH34" s="624"/>
      <c r="DI34" s="624"/>
      <c r="DJ34" s="624"/>
      <c r="DK34" s="625"/>
      <c r="DL34" s="632">
        <v>1704963</v>
      </c>
      <c r="DM34" s="624"/>
      <c r="DN34" s="624"/>
      <c r="DO34" s="624"/>
      <c r="DP34" s="624"/>
      <c r="DQ34" s="624"/>
      <c r="DR34" s="624"/>
      <c r="DS34" s="624"/>
      <c r="DT34" s="624"/>
      <c r="DU34" s="624"/>
      <c r="DV34" s="625"/>
      <c r="DW34" s="628">
        <v>13.6</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233374</v>
      </c>
      <c r="S35" s="624"/>
      <c r="T35" s="624"/>
      <c r="U35" s="624"/>
      <c r="V35" s="624"/>
      <c r="W35" s="624"/>
      <c r="X35" s="624"/>
      <c r="Y35" s="625"/>
      <c r="Z35" s="626">
        <v>1</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62194</v>
      </c>
      <c r="CS35" s="654"/>
      <c r="CT35" s="654"/>
      <c r="CU35" s="654"/>
      <c r="CV35" s="654"/>
      <c r="CW35" s="654"/>
      <c r="CX35" s="654"/>
      <c r="CY35" s="655"/>
      <c r="CZ35" s="628">
        <v>0.3</v>
      </c>
      <c r="DA35" s="656"/>
      <c r="DB35" s="656"/>
      <c r="DC35" s="658"/>
      <c r="DD35" s="632">
        <v>35745</v>
      </c>
      <c r="DE35" s="654"/>
      <c r="DF35" s="654"/>
      <c r="DG35" s="654"/>
      <c r="DH35" s="654"/>
      <c r="DI35" s="654"/>
      <c r="DJ35" s="654"/>
      <c r="DK35" s="655"/>
      <c r="DL35" s="632">
        <v>28599</v>
      </c>
      <c r="DM35" s="654"/>
      <c r="DN35" s="654"/>
      <c r="DO35" s="654"/>
      <c r="DP35" s="654"/>
      <c r="DQ35" s="654"/>
      <c r="DR35" s="654"/>
      <c r="DS35" s="654"/>
      <c r="DT35" s="654"/>
      <c r="DU35" s="654"/>
      <c r="DV35" s="655"/>
      <c r="DW35" s="628">
        <v>0.2</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543179</v>
      </c>
      <c r="S36" s="624"/>
      <c r="T36" s="624"/>
      <c r="U36" s="624"/>
      <c r="V36" s="624"/>
      <c r="W36" s="624"/>
      <c r="X36" s="624"/>
      <c r="Y36" s="625"/>
      <c r="Z36" s="626">
        <v>2.2000000000000002</v>
      </c>
      <c r="AA36" s="626"/>
      <c r="AB36" s="626"/>
      <c r="AC36" s="626"/>
      <c r="AD36" s="627" t="s">
        <v>131</v>
      </c>
      <c r="AE36" s="627"/>
      <c r="AF36" s="627"/>
      <c r="AG36" s="627"/>
      <c r="AH36" s="627"/>
      <c r="AI36" s="627"/>
      <c r="AJ36" s="627"/>
      <c r="AK36" s="627"/>
      <c r="AL36" s="628" t="s">
        <v>131</v>
      </c>
      <c r="AM36" s="629"/>
      <c r="AN36" s="629"/>
      <c r="AO36" s="630"/>
      <c r="AP36" s="222"/>
      <c r="AQ36" s="685" t="s">
        <v>332</v>
      </c>
      <c r="AR36" s="686"/>
      <c r="AS36" s="686"/>
      <c r="AT36" s="686"/>
      <c r="AU36" s="686"/>
      <c r="AV36" s="686"/>
      <c r="AW36" s="686"/>
      <c r="AX36" s="686"/>
      <c r="AY36" s="687"/>
      <c r="AZ36" s="612">
        <v>3011205</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56403</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3582112</v>
      </c>
      <c r="CS36" s="624"/>
      <c r="CT36" s="624"/>
      <c r="CU36" s="624"/>
      <c r="CV36" s="624"/>
      <c r="CW36" s="624"/>
      <c r="CX36" s="624"/>
      <c r="CY36" s="625"/>
      <c r="CZ36" s="628">
        <v>15.2</v>
      </c>
      <c r="DA36" s="656"/>
      <c r="DB36" s="656"/>
      <c r="DC36" s="658"/>
      <c r="DD36" s="632">
        <v>3078134</v>
      </c>
      <c r="DE36" s="624"/>
      <c r="DF36" s="624"/>
      <c r="DG36" s="624"/>
      <c r="DH36" s="624"/>
      <c r="DI36" s="624"/>
      <c r="DJ36" s="624"/>
      <c r="DK36" s="625"/>
      <c r="DL36" s="632">
        <v>2119285</v>
      </c>
      <c r="DM36" s="624"/>
      <c r="DN36" s="624"/>
      <c r="DO36" s="624"/>
      <c r="DP36" s="624"/>
      <c r="DQ36" s="624"/>
      <c r="DR36" s="624"/>
      <c r="DS36" s="624"/>
      <c r="DT36" s="624"/>
      <c r="DU36" s="624"/>
      <c r="DV36" s="625"/>
      <c r="DW36" s="628">
        <v>16.899999999999999</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525618</v>
      </c>
      <c r="S37" s="624"/>
      <c r="T37" s="624"/>
      <c r="U37" s="624"/>
      <c r="V37" s="624"/>
      <c r="W37" s="624"/>
      <c r="X37" s="624"/>
      <c r="Y37" s="625"/>
      <c r="Z37" s="626">
        <v>2.1</v>
      </c>
      <c r="AA37" s="626"/>
      <c r="AB37" s="626"/>
      <c r="AC37" s="626"/>
      <c r="AD37" s="627">
        <v>41790</v>
      </c>
      <c r="AE37" s="627"/>
      <c r="AF37" s="627"/>
      <c r="AG37" s="627"/>
      <c r="AH37" s="627"/>
      <c r="AI37" s="627"/>
      <c r="AJ37" s="627"/>
      <c r="AK37" s="627"/>
      <c r="AL37" s="628">
        <v>0.3</v>
      </c>
      <c r="AM37" s="629"/>
      <c r="AN37" s="629"/>
      <c r="AO37" s="630"/>
      <c r="AQ37" s="689" t="s">
        <v>336</v>
      </c>
      <c r="AR37" s="690"/>
      <c r="AS37" s="690"/>
      <c r="AT37" s="690"/>
      <c r="AU37" s="690"/>
      <c r="AV37" s="690"/>
      <c r="AW37" s="690"/>
      <c r="AX37" s="690"/>
      <c r="AY37" s="691"/>
      <c r="AZ37" s="623">
        <v>1121444</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10386</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1102072</v>
      </c>
      <c r="CS37" s="654"/>
      <c r="CT37" s="654"/>
      <c r="CU37" s="654"/>
      <c r="CV37" s="654"/>
      <c r="CW37" s="654"/>
      <c r="CX37" s="654"/>
      <c r="CY37" s="655"/>
      <c r="CZ37" s="628">
        <v>4.7</v>
      </c>
      <c r="DA37" s="656"/>
      <c r="DB37" s="656"/>
      <c r="DC37" s="658"/>
      <c r="DD37" s="632">
        <v>1009411</v>
      </c>
      <c r="DE37" s="654"/>
      <c r="DF37" s="654"/>
      <c r="DG37" s="654"/>
      <c r="DH37" s="654"/>
      <c r="DI37" s="654"/>
      <c r="DJ37" s="654"/>
      <c r="DK37" s="655"/>
      <c r="DL37" s="632">
        <v>946297</v>
      </c>
      <c r="DM37" s="654"/>
      <c r="DN37" s="654"/>
      <c r="DO37" s="654"/>
      <c r="DP37" s="654"/>
      <c r="DQ37" s="654"/>
      <c r="DR37" s="654"/>
      <c r="DS37" s="654"/>
      <c r="DT37" s="654"/>
      <c r="DU37" s="654"/>
      <c r="DV37" s="655"/>
      <c r="DW37" s="628">
        <v>7.5</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1830890</v>
      </c>
      <c r="S38" s="624"/>
      <c r="T38" s="624"/>
      <c r="U38" s="624"/>
      <c r="V38" s="624"/>
      <c r="W38" s="624"/>
      <c r="X38" s="624"/>
      <c r="Y38" s="625"/>
      <c r="Z38" s="626">
        <v>7.5</v>
      </c>
      <c r="AA38" s="626"/>
      <c r="AB38" s="626"/>
      <c r="AC38" s="626"/>
      <c r="AD38" s="627" t="s">
        <v>131</v>
      </c>
      <c r="AE38" s="627"/>
      <c r="AF38" s="627"/>
      <c r="AG38" s="627"/>
      <c r="AH38" s="627"/>
      <c r="AI38" s="627"/>
      <c r="AJ38" s="627"/>
      <c r="AK38" s="627"/>
      <c r="AL38" s="628" t="s">
        <v>131</v>
      </c>
      <c r="AM38" s="629"/>
      <c r="AN38" s="629"/>
      <c r="AO38" s="630"/>
      <c r="AQ38" s="689" t="s">
        <v>340</v>
      </c>
      <c r="AR38" s="690"/>
      <c r="AS38" s="690"/>
      <c r="AT38" s="690"/>
      <c r="AU38" s="690"/>
      <c r="AV38" s="690"/>
      <c r="AW38" s="690"/>
      <c r="AX38" s="690"/>
      <c r="AY38" s="691"/>
      <c r="AZ38" s="623">
        <v>169532</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4917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1678698</v>
      </c>
      <c r="CS38" s="624"/>
      <c r="CT38" s="624"/>
      <c r="CU38" s="624"/>
      <c r="CV38" s="624"/>
      <c r="CW38" s="624"/>
      <c r="CX38" s="624"/>
      <c r="CY38" s="625"/>
      <c r="CZ38" s="628">
        <v>7.1</v>
      </c>
      <c r="DA38" s="656"/>
      <c r="DB38" s="656"/>
      <c r="DC38" s="658"/>
      <c r="DD38" s="632">
        <v>1378240</v>
      </c>
      <c r="DE38" s="624"/>
      <c r="DF38" s="624"/>
      <c r="DG38" s="624"/>
      <c r="DH38" s="624"/>
      <c r="DI38" s="624"/>
      <c r="DJ38" s="624"/>
      <c r="DK38" s="625"/>
      <c r="DL38" s="632">
        <v>1325299</v>
      </c>
      <c r="DM38" s="624"/>
      <c r="DN38" s="624"/>
      <c r="DO38" s="624"/>
      <c r="DP38" s="624"/>
      <c r="DQ38" s="624"/>
      <c r="DR38" s="624"/>
      <c r="DS38" s="624"/>
      <c r="DT38" s="624"/>
      <c r="DU38" s="624"/>
      <c r="DV38" s="625"/>
      <c r="DW38" s="628">
        <v>10.6</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344</v>
      </c>
      <c r="AR39" s="690"/>
      <c r="AS39" s="690"/>
      <c r="AT39" s="690"/>
      <c r="AU39" s="690"/>
      <c r="AV39" s="690"/>
      <c r="AW39" s="690"/>
      <c r="AX39" s="690"/>
      <c r="AY39" s="691"/>
      <c r="AZ39" s="623">
        <v>41531</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8047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222150</v>
      </c>
      <c r="CS39" s="654"/>
      <c r="CT39" s="654"/>
      <c r="CU39" s="654"/>
      <c r="CV39" s="654"/>
      <c r="CW39" s="654"/>
      <c r="CX39" s="654"/>
      <c r="CY39" s="655"/>
      <c r="CZ39" s="628">
        <v>0.9</v>
      </c>
      <c r="DA39" s="656"/>
      <c r="DB39" s="656"/>
      <c r="DC39" s="658"/>
      <c r="DD39" s="632">
        <v>119968</v>
      </c>
      <c r="DE39" s="654"/>
      <c r="DF39" s="654"/>
      <c r="DG39" s="654"/>
      <c r="DH39" s="654"/>
      <c r="DI39" s="654"/>
      <c r="DJ39" s="654"/>
      <c r="DK39" s="655"/>
      <c r="DL39" s="632" t="s">
        <v>131</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153900</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131</v>
      </c>
      <c r="AM40" s="629"/>
      <c r="AN40" s="629"/>
      <c r="AO40" s="630"/>
      <c r="AQ40" s="689" t="s">
        <v>348</v>
      </c>
      <c r="AR40" s="690"/>
      <c r="AS40" s="690"/>
      <c r="AT40" s="690"/>
      <c r="AU40" s="690"/>
      <c r="AV40" s="690"/>
      <c r="AW40" s="690"/>
      <c r="AX40" s="690"/>
      <c r="AY40" s="691"/>
      <c r="AZ40" s="623" t="s">
        <v>131</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119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107907</v>
      </c>
      <c r="CS40" s="624"/>
      <c r="CT40" s="624"/>
      <c r="CU40" s="624"/>
      <c r="CV40" s="624"/>
      <c r="CW40" s="624"/>
      <c r="CX40" s="624"/>
      <c r="CY40" s="625"/>
      <c r="CZ40" s="628">
        <v>0.5</v>
      </c>
      <c r="DA40" s="656"/>
      <c r="DB40" s="656"/>
      <c r="DC40" s="658"/>
      <c r="DD40" s="632">
        <v>12107</v>
      </c>
      <c r="DE40" s="624"/>
      <c r="DF40" s="624"/>
      <c r="DG40" s="624"/>
      <c r="DH40" s="624"/>
      <c r="DI40" s="624"/>
      <c r="DJ40" s="624"/>
      <c r="DK40" s="625"/>
      <c r="DL40" s="632">
        <v>1583</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2">
      <c r="B41" s="644" t="s">
        <v>352</v>
      </c>
      <c r="C41" s="645"/>
      <c r="D41" s="645"/>
      <c r="E41" s="645"/>
      <c r="F41" s="645"/>
      <c r="G41" s="645"/>
      <c r="H41" s="645"/>
      <c r="I41" s="645"/>
      <c r="J41" s="645"/>
      <c r="K41" s="645"/>
      <c r="L41" s="645"/>
      <c r="M41" s="645"/>
      <c r="N41" s="645"/>
      <c r="O41" s="645"/>
      <c r="P41" s="645"/>
      <c r="Q41" s="646"/>
      <c r="R41" s="698">
        <v>24472101</v>
      </c>
      <c r="S41" s="699"/>
      <c r="T41" s="699"/>
      <c r="U41" s="699"/>
      <c r="V41" s="699"/>
      <c r="W41" s="699"/>
      <c r="X41" s="699"/>
      <c r="Y41" s="700"/>
      <c r="Z41" s="701">
        <v>100</v>
      </c>
      <c r="AA41" s="701"/>
      <c r="AB41" s="701"/>
      <c r="AC41" s="701"/>
      <c r="AD41" s="702">
        <v>12403482</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349587</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131</v>
      </c>
      <c r="DA41" s="656"/>
      <c r="DB41" s="656"/>
      <c r="DC41" s="658"/>
      <c r="DD41" s="632" t="s">
        <v>355</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357</v>
      </c>
      <c r="AR42" s="706"/>
      <c r="AS42" s="706"/>
      <c r="AT42" s="706"/>
      <c r="AU42" s="706"/>
      <c r="AV42" s="706"/>
      <c r="AW42" s="706"/>
      <c r="AX42" s="706"/>
      <c r="AY42" s="707"/>
      <c r="AZ42" s="698">
        <v>1329111</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445</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3200124</v>
      </c>
      <c r="CS42" s="654"/>
      <c r="CT42" s="654"/>
      <c r="CU42" s="654"/>
      <c r="CV42" s="654"/>
      <c r="CW42" s="654"/>
      <c r="CX42" s="654"/>
      <c r="CY42" s="655"/>
      <c r="CZ42" s="628">
        <v>13.6</v>
      </c>
      <c r="DA42" s="656"/>
      <c r="DB42" s="656"/>
      <c r="DC42" s="658"/>
      <c r="DD42" s="632">
        <v>216404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67138</v>
      </c>
      <c r="CS43" s="654"/>
      <c r="CT43" s="654"/>
      <c r="CU43" s="654"/>
      <c r="CV43" s="654"/>
      <c r="CW43" s="654"/>
      <c r="CX43" s="654"/>
      <c r="CY43" s="655"/>
      <c r="CZ43" s="628">
        <v>0.3</v>
      </c>
      <c r="DA43" s="656"/>
      <c r="DB43" s="656"/>
      <c r="DC43" s="658"/>
      <c r="DD43" s="632">
        <v>63475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2599575</v>
      </c>
      <c r="CS44" s="624"/>
      <c r="CT44" s="624"/>
      <c r="CU44" s="624"/>
      <c r="CV44" s="624"/>
      <c r="CW44" s="624"/>
      <c r="CX44" s="624"/>
      <c r="CY44" s="625"/>
      <c r="CZ44" s="628">
        <v>11</v>
      </c>
      <c r="DA44" s="629"/>
      <c r="DB44" s="629"/>
      <c r="DC44" s="635"/>
      <c r="DD44" s="632">
        <v>200760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1742517</v>
      </c>
      <c r="CS45" s="654"/>
      <c r="CT45" s="654"/>
      <c r="CU45" s="654"/>
      <c r="CV45" s="654"/>
      <c r="CW45" s="654"/>
      <c r="CX45" s="654"/>
      <c r="CY45" s="655"/>
      <c r="CZ45" s="628">
        <v>7.4</v>
      </c>
      <c r="DA45" s="656"/>
      <c r="DB45" s="656"/>
      <c r="DC45" s="658"/>
      <c r="DD45" s="632">
        <v>60610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739075</v>
      </c>
      <c r="CS46" s="624"/>
      <c r="CT46" s="624"/>
      <c r="CU46" s="624"/>
      <c r="CV46" s="624"/>
      <c r="CW46" s="624"/>
      <c r="CX46" s="624"/>
      <c r="CY46" s="625"/>
      <c r="CZ46" s="628">
        <v>3.1</v>
      </c>
      <c r="DA46" s="629"/>
      <c r="DB46" s="629"/>
      <c r="DC46" s="635"/>
      <c r="DD46" s="632">
        <v>91967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367</v>
      </c>
      <c r="CG47" s="621"/>
      <c r="CH47" s="621"/>
      <c r="CI47" s="621"/>
      <c r="CJ47" s="621"/>
      <c r="CK47" s="621"/>
      <c r="CL47" s="621"/>
      <c r="CM47" s="621"/>
      <c r="CN47" s="621"/>
      <c r="CO47" s="621"/>
      <c r="CP47" s="621"/>
      <c r="CQ47" s="622"/>
      <c r="CR47" s="623">
        <v>600549</v>
      </c>
      <c r="CS47" s="654"/>
      <c r="CT47" s="654"/>
      <c r="CU47" s="654"/>
      <c r="CV47" s="654"/>
      <c r="CW47" s="654"/>
      <c r="CX47" s="654"/>
      <c r="CY47" s="655"/>
      <c r="CZ47" s="628">
        <v>2.5</v>
      </c>
      <c r="DA47" s="656"/>
      <c r="DB47" s="656"/>
      <c r="DC47" s="658"/>
      <c r="DD47" s="632">
        <v>15644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368</v>
      </c>
      <c r="CG48" s="621"/>
      <c r="CH48" s="621"/>
      <c r="CI48" s="621"/>
      <c r="CJ48" s="621"/>
      <c r="CK48" s="621"/>
      <c r="CL48" s="621"/>
      <c r="CM48" s="621"/>
      <c r="CN48" s="621"/>
      <c r="CO48" s="621"/>
      <c r="CP48" s="621"/>
      <c r="CQ48" s="622"/>
      <c r="CR48" s="623" t="s">
        <v>355</v>
      </c>
      <c r="CS48" s="624"/>
      <c r="CT48" s="624"/>
      <c r="CU48" s="624"/>
      <c r="CV48" s="624"/>
      <c r="CW48" s="624"/>
      <c r="CX48" s="624"/>
      <c r="CY48" s="625"/>
      <c r="CZ48" s="628" t="s">
        <v>355</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369</v>
      </c>
      <c r="CE49" s="645"/>
      <c r="CF49" s="645"/>
      <c r="CG49" s="645"/>
      <c r="CH49" s="645"/>
      <c r="CI49" s="645"/>
      <c r="CJ49" s="645"/>
      <c r="CK49" s="645"/>
      <c r="CL49" s="645"/>
      <c r="CM49" s="645"/>
      <c r="CN49" s="645"/>
      <c r="CO49" s="645"/>
      <c r="CP49" s="645"/>
      <c r="CQ49" s="646"/>
      <c r="CR49" s="698">
        <v>23608488</v>
      </c>
      <c r="CS49" s="682"/>
      <c r="CT49" s="682"/>
      <c r="CU49" s="682"/>
      <c r="CV49" s="682"/>
      <c r="CW49" s="682"/>
      <c r="CX49" s="682"/>
      <c r="CY49" s="711"/>
      <c r="CZ49" s="703">
        <v>100</v>
      </c>
      <c r="DA49" s="712"/>
      <c r="DB49" s="712"/>
      <c r="DC49" s="713"/>
      <c r="DD49" s="714">
        <v>13539830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6NHAcDhWJ6okuJc6NcVbGFPAF6TpXPwS7rtBtaWkCjf4Xo1OPu8MTnKtT5httGSP63BkpjqK4/m21M46cBNqw==" saltValue="mW6gVL4iulWScHxu7E3p5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F88" sqref="AF88:AJ8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392</v>
      </c>
      <c r="C7" s="761"/>
      <c r="D7" s="761"/>
      <c r="E7" s="761"/>
      <c r="F7" s="761"/>
      <c r="G7" s="761"/>
      <c r="H7" s="761"/>
      <c r="I7" s="761"/>
      <c r="J7" s="761"/>
      <c r="K7" s="761"/>
      <c r="L7" s="761"/>
      <c r="M7" s="761"/>
      <c r="N7" s="761"/>
      <c r="O7" s="761"/>
      <c r="P7" s="762"/>
      <c r="Q7" s="763">
        <v>24472</v>
      </c>
      <c r="R7" s="764"/>
      <c r="S7" s="764"/>
      <c r="T7" s="764"/>
      <c r="U7" s="764"/>
      <c r="V7" s="764">
        <v>23608</v>
      </c>
      <c r="W7" s="764"/>
      <c r="X7" s="764"/>
      <c r="Y7" s="764"/>
      <c r="Z7" s="764"/>
      <c r="AA7" s="764">
        <v>864</v>
      </c>
      <c r="AB7" s="764"/>
      <c r="AC7" s="764"/>
      <c r="AD7" s="764"/>
      <c r="AE7" s="765"/>
      <c r="AF7" s="766">
        <v>574</v>
      </c>
      <c r="AG7" s="767"/>
      <c r="AH7" s="767"/>
      <c r="AI7" s="767"/>
      <c r="AJ7" s="768"/>
      <c r="AK7" s="769"/>
      <c r="AL7" s="770"/>
      <c r="AM7" s="770"/>
      <c r="AN7" s="770"/>
      <c r="AO7" s="770"/>
      <c r="AP7" s="770">
        <v>17935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24472</v>
      </c>
      <c r="R23" s="793"/>
      <c r="S23" s="793"/>
      <c r="T23" s="793"/>
      <c r="U23" s="793"/>
      <c r="V23" s="793">
        <v>23608</v>
      </c>
      <c r="W23" s="793"/>
      <c r="X23" s="793"/>
      <c r="Y23" s="793"/>
      <c r="Z23" s="793"/>
      <c r="AA23" s="793">
        <v>864</v>
      </c>
      <c r="AB23" s="793"/>
      <c r="AC23" s="793"/>
      <c r="AD23" s="793"/>
      <c r="AE23" s="794"/>
      <c r="AF23" s="795">
        <v>574</v>
      </c>
      <c r="AG23" s="793"/>
      <c r="AH23" s="793"/>
      <c r="AI23" s="793"/>
      <c r="AJ23" s="796"/>
      <c r="AK23" s="797"/>
      <c r="AL23" s="798"/>
      <c r="AM23" s="798"/>
      <c r="AN23" s="798"/>
      <c r="AO23" s="798"/>
      <c r="AP23" s="793">
        <v>17935</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407</v>
      </c>
      <c r="C28" s="761"/>
      <c r="D28" s="761"/>
      <c r="E28" s="761"/>
      <c r="F28" s="761"/>
      <c r="G28" s="761"/>
      <c r="H28" s="761"/>
      <c r="I28" s="761"/>
      <c r="J28" s="761"/>
      <c r="K28" s="761"/>
      <c r="L28" s="761"/>
      <c r="M28" s="761"/>
      <c r="N28" s="761"/>
      <c r="O28" s="761"/>
      <c r="P28" s="762"/>
      <c r="Q28" s="822">
        <v>5114</v>
      </c>
      <c r="R28" s="823"/>
      <c r="S28" s="823"/>
      <c r="T28" s="823"/>
      <c r="U28" s="823"/>
      <c r="V28" s="823">
        <v>5057</v>
      </c>
      <c r="W28" s="823"/>
      <c r="X28" s="823"/>
      <c r="Y28" s="823"/>
      <c r="Z28" s="823"/>
      <c r="AA28" s="823">
        <v>56</v>
      </c>
      <c r="AB28" s="823"/>
      <c r="AC28" s="823"/>
      <c r="AD28" s="823"/>
      <c r="AE28" s="824"/>
      <c r="AF28" s="825">
        <v>56</v>
      </c>
      <c r="AG28" s="823"/>
      <c r="AH28" s="823"/>
      <c r="AI28" s="823"/>
      <c r="AJ28" s="826"/>
      <c r="AK28" s="827">
        <v>365</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408</v>
      </c>
      <c r="C29" s="750"/>
      <c r="D29" s="750"/>
      <c r="E29" s="750"/>
      <c r="F29" s="750"/>
      <c r="G29" s="750"/>
      <c r="H29" s="750"/>
      <c r="I29" s="750"/>
      <c r="J29" s="750"/>
      <c r="K29" s="750"/>
      <c r="L29" s="750"/>
      <c r="M29" s="750"/>
      <c r="N29" s="750"/>
      <c r="O29" s="750"/>
      <c r="P29" s="751"/>
      <c r="Q29" s="752">
        <v>621</v>
      </c>
      <c r="R29" s="753"/>
      <c r="S29" s="753"/>
      <c r="T29" s="753"/>
      <c r="U29" s="753"/>
      <c r="V29" s="753">
        <v>611</v>
      </c>
      <c r="W29" s="753"/>
      <c r="X29" s="753"/>
      <c r="Y29" s="753"/>
      <c r="Z29" s="753"/>
      <c r="AA29" s="753">
        <v>10</v>
      </c>
      <c r="AB29" s="753"/>
      <c r="AC29" s="753"/>
      <c r="AD29" s="753"/>
      <c r="AE29" s="754"/>
      <c r="AF29" s="755">
        <v>10</v>
      </c>
      <c r="AG29" s="756"/>
      <c r="AH29" s="756"/>
      <c r="AI29" s="756"/>
      <c r="AJ29" s="757"/>
      <c r="AK29" s="834">
        <v>150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409</v>
      </c>
      <c r="C30" s="750"/>
      <c r="D30" s="750"/>
      <c r="E30" s="750"/>
      <c r="F30" s="750"/>
      <c r="G30" s="750"/>
      <c r="H30" s="750"/>
      <c r="I30" s="750"/>
      <c r="J30" s="750"/>
      <c r="K30" s="750"/>
      <c r="L30" s="750"/>
      <c r="M30" s="750"/>
      <c r="N30" s="750"/>
      <c r="O30" s="750"/>
      <c r="P30" s="751"/>
      <c r="Q30" s="752">
        <v>1260</v>
      </c>
      <c r="R30" s="753"/>
      <c r="S30" s="753"/>
      <c r="T30" s="753"/>
      <c r="U30" s="753"/>
      <c r="V30" s="753">
        <v>63</v>
      </c>
      <c r="W30" s="753"/>
      <c r="X30" s="753"/>
      <c r="Y30" s="753"/>
      <c r="Z30" s="753"/>
      <c r="AA30" s="753">
        <v>1197</v>
      </c>
      <c r="AB30" s="753"/>
      <c r="AC30" s="753"/>
      <c r="AD30" s="753"/>
      <c r="AE30" s="754"/>
      <c r="AF30" s="755">
        <v>1197</v>
      </c>
      <c r="AG30" s="756"/>
      <c r="AH30" s="756"/>
      <c r="AI30" s="756"/>
      <c r="AJ30" s="757"/>
      <c r="AK30" s="834">
        <v>2</v>
      </c>
      <c r="AL30" s="830"/>
      <c r="AM30" s="830"/>
      <c r="AN30" s="830"/>
      <c r="AO30" s="830"/>
      <c r="AP30" s="830">
        <v>231</v>
      </c>
      <c r="AQ30" s="830"/>
      <c r="AR30" s="830"/>
      <c r="AS30" s="830"/>
      <c r="AT30" s="830"/>
      <c r="AU30" s="830">
        <v>1</v>
      </c>
      <c r="AV30" s="830"/>
      <c r="AW30" s="830"/>
      <c r="AX30" s="830"/>
      <c r="AY30" s="830"/>
      <c r="AZ30" s="831"/>
      <c r="BA30" s="831"/>
      <c r="BB30" s="831"/>
      <c r="BC30" s="831"/>
      <c r="BD30" s="831"/>
      <c r="BE30" s="832" t="s">
        <v>410</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411</v>
      </c>
      <c r="C31" s="750"/>
      <c r="D31" s="750"/>
      <c r="E31" s="750"/>
      <c r="F31" s="750"/>
      <c r="G31" s="750"/>
      <c r="H31" s="750"/>
      <c r="I31" s="750"/>
      <c r="J31" s="750"/>
      <c r="K31" s="750"/>
      <c r="L31" s="750"/>
      <c r="M31" s="750"/>
      <c r="N31" s="750"/>
      <c r="O31" s="750"/>
      <c r="P31" s="751"/>
      <c r="Q31" s="752">
        <v>2722</v>
      </c>
      <c r="R31" s="753"/>
      <c r="S31" s="753"/>
      <c r="T31" s="753"/>
      <c r="U31" s="753"/>
      <c r="V31" s="753">
        <v>100</v>
      </c>
      <c r="W31" s="753"/>
      <c r="X31" s="753"/>
      <c r="Y31" s="753"/>
      <c r="Z31" s="753"/>
      <c r="AA31" s="753">
        <v>2622</v>
      </c>
      <c r="AB31" s="753"/>
      <c r="AC31" s="753"/>
      <c r="AD31" s="753"/>
      <c r="AE31" s="754"/>
      <c r="AF31" s="755">
        <v>2622</v>
      </c>
      <c r="AG31" s="756"/>
      <c r="AH31" s="756"/>
      <c r="AI31" s="756"/>
      <c r="AJ31" s="757"/>
      <c r="AK31" s="834">
        <v>146</v>
      </c>
      <c r="AL31" s="830"/>
      <c r="AM31" s="830"/>
      <c r="AN31" s="830"/>
      <c r="AO31" s="830"/>
      <c r="AP31" s="830">
        <v>83</v>
      </c>
      <c r="AQ31" s="830"/>
      <c r="AR31" s="830"/>
      <c r="AS31" s="830"/>
      <c r="AT31" s="830"/>
      <c r="AU31" s="830">
        <v>16</v>
      </c>
      <c r="AV31" s="830"/>
      <c r="AW31" s="830"/>
      <c r="AX31" s="830"/>
      <c r="AY31" s="830"/>
      <c r="AZ31" s="831"/>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412</v>
      </c>
      <c r="C32" s="750"/>
      <c r="D32" s="750"/>
      <c r="E32" s="750"/>
      <c r="F32" s="750"/>
      <c r="G32" s="750"/>
      <c r="H32" s="750"/>
      <c r="I32" s="750"/>
      <c r="J32" s="750"/>
      <c r="K32" s="750"/>
      <c r="L32" s="750"/>
      <c r="M32" s="750"/>
      <c r="N32" s="750"/>
      <c r="O32" s="750"/>
      <c r="P32" s="751"/>
      <c r="Q32" s="752">
        <v>415</v>
      </c>
      <c r="R32" s="753"/>
      <c r="S32" s="753"/>
      <c r="T32" s="753"/>
      <c r="U32" s="753"/>
      <c r="V32" s="753">
        <v>78</v>
      </c>
      <c r="W32" s="753"/>
      <c r="X32" s="753"/>
      <c r="Y32" s="753"/>
      <c r="Z32" s="753"/>
      <c r="AA32" s="753">
        <v>337</v>
      </c>
      <c r="AB32" s="753"/>
      <c r="AC32" s="753"/>
      <c r="AD32" s="753"/>
      <c r="AE32" s="754"/>
      <c r="AF32" s="755">
        <v>337</v>
      </c>
      <c r="AG32" s="756"/>
      <c r="AH32" s="756"/>
      <c r="AI32" s="756"/>
      <c r="AJ32" s="757"/>
      <c r="AK32" s="834">
        <v>1005</v>
      </c>
      <c r="AL32" s="830"/>
      <c r="AM32" s="830"/>
      <c r="AN32" s="830"/>
      <c r="AO32" s="830"/>
      <c r="AP32" s="830">
        <v>13499</v>
      </c>
      <c r="AQ32" s="830"/>
      <c r="AR32" s="830"/>
      <c r="AS32" s="830"/>
      <c r="AT32" s="830"/>
      <c r="AU32" s="830">
        <v>829</v>
      </c>
      <c r="AV32" s="830"/>
      <c r="AW32" s="830"/>
      <c r="AX32" s="830"/>
      <c r="AY32" s="830"/>
      <c r="AZ32" s="831"/>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4223</v>
      </c>
      <c r="AG63" s="844"/>
      <c r="AH63" s="844"/>
      <c r="AI63" s="844"/>
      <c r="AJ63" s="845"/>
      <c r="AK63" s="846"/>
      <c r="AL63" s="841"/>
      <c r="AM63" s="841"/>
      <c r="AN63" s="841"/>
      <c r="AO63" s="841"/>
      <c r="AP63" s="844">
        <v>13813</v>
      </c>
      <c r="AQ63" s="844"/>
      <c r="AR63" s="844"/>
      <c r="AS63" s="844"/>
      <c r="AT63" s="844"/>
      <c r="AU63" s="844">
        <v>846</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422</v>
      </c>
      <c r="AL66" s="730"/>
      <c r="AM66" s="730"/>
      <c r="AN66" s="730"/>
      <c r="AO66" s="731"/>
      <c r="AP66" s="725" t="s">
        <v>423</v>
      </c>
      <c r="AQ66" s="721"/>
      <c r="AR66" s="721"/>
      <c r="AS66" s="721"/>
      <c r="AT66" s="722"/>
      <c r="AU66" s="725" t="s">
        <v>424</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353</v>
      </c>
      <c r="R68" s="866"/>
      <c r="S68" s="866"/>
      <c r="T68" s="866"/>
      <c r="U68" s="866"/>
      <c r="V68" s="866">
        <v>333</v>
      </c>
      <c r="W68" s="866"/>
      <c r="X68" s="866"/>
      <c r="Y68" s="866"/>
      <c r="Z68" s="866"/>
      <c r="AA68" s="866">
        <v>20</v>
      </c>
      <c r="AB68" s="866"/>
      <c r="AC68" s="866"/>
      <c r="AD68" s="866"/>
      <c r="AE68" s="866"/>
      <c r="AF68" s="866">
        <v>20</v>
      </c>
      <c r="AG68" s="866"/>
      <c r="AH68" s="866"/>
      <c r="AI68" s="866"/>
      <c r="AJ68" s="866"/>
      <c r="AK68" s="866">
        <v>19</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73</v>
      </c>
      <c r="R69" s="830"/>
      <c r="S69" s="830"/>
      <c r="T69" s="830"/>
      <c r="U69" s="830"/>
      <c r="V69" s="830">
        <v>66</v>
      </c>
      <c r="W69" s="830"/>
      <c r="X69" s="830"/>
      <c r="Y69" s="830"/>
      <c r="Z69" s="830"/>
      <c r="AA69" s="830">
        <v>7</v>
      </c>
      <c r="AB69" s="830"/>
      <c r="AC69" s="830"/>
      <c r="AD69" s="830"/>
      <c r="AE69" s="830"/>
      <c r="AF69" s="830">
        <v>7</v>
      </c>
      <c r="AG69" s="830"/>
      <c r="AH69" s="830"/>
      <c r="AI69" s="830"/>
      <c r="AJ69" s="830"/>
      <c r="AK69" s="830">
        <v>5</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5365</v>
      </c>
      <c r="R70" s="830"/>
      <c r="S70" s="830"/>
      <c r="T70" s="830"/>
      <c r="U70" s="830"/>
      <c r="V70" s="830">
        <v>5277</v>
      </c>
      <c r="W70" s="830"/>
      <c r="X70" s="830"/>
      <c r="Y70" s="830"/>
      <c r="Z70" s="830"/>
      <c r="AA70" s="830">
        <v>88</v>
      </c>
      <c r="AB70" s="830"/>
      <c r="AC70" s="830"/>
      <c r="AD70" s="830"/>
      <c r="AE70" s="830"/>
      <c r="AF70" s="830">
        <v>88</v>
      </c>
      <c r="AG70" s="830"/>
      <c r="AH70" s="830"/>
      <c r="AI70" s="830"/>
      <c r="AJ70" s="830"/>
      <c r="AK70" s="830">
        <v>100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120</v>
      </c>
      <c r="R71" s="830"/>
      <c r="S71" s="830"/>
      <c r="T71" s="830"/>
      <c r="U71" s="830"/>
      <c r="V71" s="830">
        <v>117</v>
      </c>
      <c r="W71" s="830"/>
      <c r="X71" s="830"/>
      <c r="Y71" s="830"/>
      <c r="Z71" s="830"/>
      <c r="AA71" s="830">
        <v>3</v>
      </c>
      <c r="AB71" s="830"/>
      <c r="AC71" s="830"/>
      <c r="AD71" s="830"/>
      <c r="AE71" s="830"/>
      <c r="AF71" s="830">
        <v>3</v>
      </c>
      <c r="AG71" s="830"/>
      <c r="AH71" s="830"/>
      <c r="AI71" s="830"/>
      <c r="AJ71" s="830"/>
      <c r="AK71" s="830">
        <v>40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591</v>
      </c>
      <c r="C72" s="874"/>
      <c r="D72" s="874"/>
      <c r="E72" s="874"/>
      <c r="F72" s="874"/>
      <c r="G72" s="874"/>
      <c r="H72" s="874"/>
      <c r="I72" s="874"/>
      <c r="J72" s="874"/>
      <c r="K72" s="874"/>
      <c r="L72" s="874"/>
      <c r="M72" s="874"/>
      <c r="N72" s="874"/>
      <c r="O72" s="874"/>
      <c r="P72" s="875"/>
      <c r="Q72" s="876">
        <v>2843</v>
      </c>
      <c r="R72" s="830"/>
      <c r="S72" s="830"/>
      <c r="T72" s="830"/>
      <c r="U72" s="830"/>
      <c r="V72" s="830">
        <v>2696</v>
      </c>
      <c r="W72" s="830"/>
      <c r="X72" s="830"/>
      <c r="Y72" s="830"/>
      <c r="Z72" s="830"/>
      <c r="AA72" s="830">
        <v>105</v>
      </c>
      <c r="AB72" s="830"/>
      <c r="AC72" s="830"/>
      <c r="AD72" s="830"/>
      <c r="AE72" s="830"/>
      <c r="AF72" s="830">
        <v>105</v>
      </c>
      <c r="AG72" s="830"/>
      <c r="AH72" s="830"/>
      <c r="AI72" s="830"/>
      <c r="AJ72" s="830"/>
      <c r="AK72" s="830">
        <v>167</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592</v>
      </c>
      <c r="C73" s="874"/>
      <c r="D73" s="874"/>
      <c r="E73" s="874"/>
      <c r="F73" s="874"/>
      <c r="G73" s="874"/>
      <c r="H73" s="874"/>
      <c r="I73" s="874"/>
      <c r="J73" s="874"/>
      <c r="K73" s="874"/>
      <c r="L73" s="874"/>
      <c r="M73" s="874"/>
      <c r="N73" s="874"/>
      <c r="O73" s="874"/>
      <c r="P73" s="875"/>
      <c r="Q73" s="876">
        <v>437</v>
      </c>
      <c r="R73" s="830"/>
      <c r="S73" s="830"/>
      <c r="T73" s="830"/>
      <c r="U73" s="830"/>
      <c r="V73" s="830">
        <v>424</v>
      </c>
      <c r="W73" s="830"/>
      <c r="X73" s="830"/>
      <c r="Y73" s="830"/>
      <c r="Z73" s="830"/>
      <c r="AA73" s="830">
        <v>12</v>
      </c>
      <c r="AB73" s="830"/>
      <c r="AC73" s="830"/>
      <c r="AD73" s="830"/>
      <c r="AE73" s="830"/>
      <c r="AF73" s="830">
        <v>12</v>
      </c>
      <c r="AG73" s="830"/>
      <c r="AH73" s="830"/>
      <c r="AI73" s="830"/>
      <c r="AJ73" s="830"/>
      <c r="AK73" s="830">
        <v>105</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593</v>
      </c>
      <c r="C74" s="874"/>
      <c r="D74" s="874"/>
      <c r="E74" s="874"/>
      <c r="F74" s="874"/>
      <c r="G74" s="874"/>
      <c r="H74" s="874"/>
      <c r="I74" s="874"/>
      <c r="J74" s="874"/>
      <c r="K74" s="874"/>
      <c r="L74" s="874"/>
      <c r="M74" s="874"/>
      <c r="N74" s="874"/>
      <c r="O74" s="874"/>
      <c r="P74" s="875"/>
      <c r="Q74" s="876">
        <v>1532</v>
      </c>
      <c r="R74" s="830"/>
      <c r="S74" s="830"/>
      <c r="T74" s="830"/>
      <c r="U74" s="830"/>
      <c r="V74" s="830">
        <v>1470</v>
      </c>
      <c r="W74" s="830"/>
      <c r="X74" s="830"/>
      <c r="Y74" s="830"/>
      <c r="Z74" s="830"/>
      <c r="AA74" s="830">
        <v>62</v>
      </c>
      <c r="AB74" s="830"/>
      <c r="AC74" s="830"/>
      <c r="AD74" s="830"/>
      <c r="AE74" s="830"/>
      <c r="AF74" s="830">
        <v>62</v>
      </c>
      <c r="AG74" s="830"/>
      <c r="AH74" s="830"/>
      <c r="AI74" s="830"/>
      <c r="AJ74" s="830"/>
      <c r="AK74" s="830">
        <v>1</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594</v>
      </c>
      <c r="C75" s="874"/>
      <c r="D75" s="874"/>
      <c r="E75" s="874"/>
      <c r="F75" s="874"/>
      <c r="G75" s="874"/>
      <c r="H75" s="874"/>
      <c r="I75" s="874"/>
      <c r="J75" s="874"/>
      <c r="K75" s="874"/>
      <c r="L75" s="874"/>
      <c r="M75" s="874"/>
      <c r="N75" s="874"/>
      <c r="O75" s="874"/>
      <c r="P75" s="875"/>
      <c r="Q75" s="877">
        <v>442</v>
      </c>
      <c r="R75" s="878"/>
      <c r="S75" s="878"/>
      <c r="T75" s="878"/>
      <c r="U75" s="834"/>
      <c r="V75" s="879">
        <v>438</v>
      </c>
      <c r="W75" s="878"/>
      <c r="X75" s="878"/>
      <c r="Y75" s="878"/>
      <c r="Z75" s="834"/>
      <c r="AA75" s="879">
        <v>4</v>
      </c>
      <c r="AB75" s="878"/>
      <c r="AC75" s="878"/>
      <c r="AD75" s="878"/>
      <c r="AE75" s="834"/>
      <c r="AF75" s="879">
        <v>4</v>
      </c>
      <c r="AG75" s="878"/>
      <c r="AH75" s="878"/>
      <c r="AI75" s="878"/>
      <c r="AJ75" s="834"/>
      <c r="AK75" s="879">
        <v>0</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301</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2194911</v>
      </c>
      <c r="AB110" s="900"/>
      <c r="AC110" s="900"/>
      <c r="AD110" s="900"/>
      <c r="AE110" s="901"/>
      <c r="AF110" s="902">
        <v>2133942</v>
      </c>
      <c r="AG110" s="900"/>
      <c r="AH110" s="900"/>
      <c r="AI110" s="900"/>
      <c r="AJ110" s="901"/>
      <c r="AK110" s="902">
        <v>2182035</v>
      </c>
      <c r="AL110" s="900"/>
      <c r="AM110" s="900"/>
      <c r="AN110" s="900"/>
      <c r="AO110" s="901"/>
      <c r="AP110" s="903">
        <v>21.5</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17962690</v>
      </c>
      <c r="BR110" s="931"/>
      <c r="BS110" s="931"/>
      <c r="BT110" s="931"/>
      <c r="BU110" s="931"/>
      <c r="BV110" s="931">
        <v>18236081</v>
      </c>
      <c r="BW110" s="931"/>
      <c r="BX110" s="931"/>
      <c r="BY110" s="931"/>
      <c r="BZ110" s="931"/>
      <c r="CA110" s="931">
        <v>17934503</v>
      </c>
      <c r="CB110" s="931"/>
      <c r="CC110" s="931"/>
      <c r="CD110" s="931"/>
      <c r="CE110" s="931"/>
      <c r="CF110" s="944">
        <v>176.8</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444</v>
      </c>
      <c r="DR110" s="931"/>
      <c r="DS110" s="931"/>
      <c r="DT110" s="931"/>
      <c r="DU110" s="931"/>
      <c r="DV110" s="932" t="s">
        <v>442</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446</v>
      </c>
      <c r="AG111" s="938"/>
      <c r="AH111" s="938"/>
      <c r="AI111" s="938"/>
      <c r="AJ111" s="939"/>
      <c r="AK111" s="940" t="s">
        <v>443</v>
      </c>
      <c r="AL111" s="938"/>
      <c r="AM111" s="938"/>
      <c r="AN111" s="938"/>
      <c r="AO111" s="939"/>
      <c r="AP111" s="941" t="s">
        <v>415</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806277</v>
      </c>
      <c r="BR111" s="926"/>
      <c r="BS111" s="926"/>
      <c r="BT111" s="926"/>
      <c r="BU111" s="926"/>
      <c r="BV111" s="926">
        <v>745945</v>
      </c>
      <c r="BW111" s="926"/>
      <c r="BX111" s="926"/>
      <c r="BY111" s="926"/>
      <c r="BZ111" s="926"/>
      <c r="CA111" s="926">
        <v>686775</v>
      </c>
      <c r="CB111" s="926"/>
      <c r="CC111" s="926"/>
      <c r="CD111" s="926"/>
      <c r="CE111" s="926"/>
      <c r="CF111" s="920">
        <v>6.8</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449</v>
      </c>
      <c r="DM111" s="926"/>
      <c r="DN111" s="926"/>
      <c r="DO111" s="926"/>
      <c r="DP111" s="926"/>
      <c r="DQ111" s="926" t="s">
        <v>444</v>
      </c>
      <c r="DR111" s="926"/>
      <c r="DS111" s="926"/>
      <c r="DT111" s="926"/>
      <c r="DU111" s="926"/>
      <c r="DV111" s="927" t="s">
        <v>450</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415</v>
      </c>
      <c r="AB112" s="959"/>
      <c r="AC112" s="959"/>
      <c r="AD112" s="959"/>
      <c r="AE112" s="960"/>
      <c r="AF112" s="961" t="s">
        <v>453</v>
      </c>
      <c r="AG112" s="959"/>
      <c r="AH112" s="959"/>
      <c r="AI112" s="959"/>
      <c r="AJ112" s="960"/>
      <c r="AK112" s="961" t="s">
        <v>442</v>
      </c>
      <c r="AL112" s="959"/>
      <c r="AM112" s="959"/>
      <c r="AN112" s="959"/>
      <c r="AO112" s="960"/>
      <c r="AP112" s="962" t="s">
        <v>453</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13255646</v>
      </c>
      <c r="BR112" s="926"/>
      <c r="BS112" s="926"/>
      <c r="BT112" s="926"/>
      <c r="BU112" s="926"/>
      <c r="BV112" s="926">
        <v>12813890</v>
      </c>
      <c r="BW112" s="926"/>
      <c r="BX112" s="926"/>
      <c r="BY112" s="926"/>
      <c r="BZ112" s="926"/>
      <c r="CA112" s="926">
        <v>12221903</v>
      </c>
      <c r="CB112" s="926"/>
      <c r="CC112" s="926"/>
      <c r="CD112" s="926"/>
      <c r="CE112" s="926"/>
      <c r="CF112" s="920">
        <v>120.5</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800010</v>
      </c>
      <c r="DH112" s="926"/>
      <c r="DI112" s="926"/>
      <c r="DJ112" s="926"/>
      <c r="DK112" s="926"/>
      <c r="DL112" s="926">
        <v>742866</v>
      </c>
      <c r="DM112" s="926"/>
      <c r="DN112" s="926"/>
      <c r="DO112" s="926"/>
      <c r="DP112" s="926"/>
      <c r="DQ112" s="926">
        <v>685722</v>
      </c>
      <c r="DR112" s="926"/>
      <c r="DS112" s="926"/>
      <c r="DT112" s="926"/>
      <c r="DU112" s="926"/>
      <c r="DV112" s="927">
        <v>6.8</v>
      </c>
      <c r="DW112" s="927"/>
      <c r="DX112" s="927"/>
      <c r="DY112" s="927"/>
      <c r="DZ112" s="928"/>
    </row>
    <row r="113" spans="1:130" s="230" customFormat="1" ht="26.25" customHeight="1" x14ac:dyDescent="0.2">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771316</v>
      </c>
      <c r="AB113" s="938"/>
      <c r="AC113" s="938"/>
      <c r="AD113" s="938"/>
      <c r="AE113" s="939"/>
      <c r="AF113" s="940">
        <v>906104</v>
      </c>
      <c r="AG113" s="938"/>
      <c r="AH113" s="938"/>
      <c r="AI113" s="938"/>
      <c r="AJ113" s="939"/>
      <c r="AK113" s="940">
        <v>844445</v>
      </c>
      <c r="AL113" s="938"/>
      <c r="AM113" s="938"/>
      <c r="AN113" s="938"/>
      <c r="AO113" s="939"/>
      <c r="AP113" s="941">
        <v>8.3000000000000007</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1320392</v>
      </c>
      <c r="BR113" s="926"/>
      <c r="BS113" s="926"/>
      <c r="BT113" s="926"/>
      <c r="BU113" s="926"/>
      <c r="BV113" s="926">
        <v>1374999</v>
      </c>
      <c r="BW113" s="926"/>
      <c r="BX113" s="926"/>
      <c r="BY113" s="926"/>
      <c r="BZ113" s="926"/>
      <c r="CA113" s="926">
        <v>550411</v>
      </c>
      <c r="CB113" s="926"/>
      <c r="CC113" s="926"/>
      <c r="CD113" s="926"/>
      <c r="CE113" s="926"/>
      <c r="CF113" s="920">
        <v>5.4</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6267</v>
      </c>
      <c r="DH113" s="959"/>
      <c r="DI113" s="959"/>
      <c r="DJ113" s="959"/>
      <c r="DK113" s="960"/>
      <c r="DL113" s="961">
        <v>3079</v>
      </c>
      <c r="DM113" s="959"/>
      <c r="DN113" s="959"/>
      <c r="DO113" s="959"/>
      <c r="DP113" s="960"/>
      <c r="DQ113" s="961">
        <v>1053</v>
      </c>
      <c r="DR113" s="959"/>
      <c r="DS113" s="959"/>
      <c r="DT113" s="959"/>
      <c r="DU113" s="960"/>
      <c r="DV113" s="962">
        <v>0</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94575</v>
      </c>
      <c r="AB114" s="959"/>
      <c r="AC114" s="959"/>
      <c r="AD114" s="959"/>
      <c r="AE114" s="960"/>
      <c r="AF114" s="961">
        <v>109404</v>
      </c>
      <c r="AG114" s="959"/>
      <c r="AH114" s="959"/>
      <c r="AI114" s="959"/>
      <c r="AJ114" s="960"/>
      <c r="AK114" s="961">
        <v>110050</v>
      </c>
      <c r="AL114" s="959"/>
      <c r="AM114" s="959"/>
      <c r="AN114" s="959"/>
      <c r="AO114" s="960"/>
      <c r="AP114" s="962">
        <v>1.1000000000000001</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2314174</v>
      </c>
      <c r="BR114" s="926"/>
      <c r="BS114" s="926"/>
      <c r="BT114" s="926"/>
      <c r="BU114" s="926"/>
      <c r="BV114" s="926">
        <v>2391820</v>
      </c>
      <c r="BW114" s="926"/>
      <c r="BX114" s="926"/>
      <c r="BY114" s="926"/>
      <c r="BZ114" s="926"/>
      <c r="CA114" s="926">
        <v>2347187</v>
      </c>
      <c r="CB114" s="926"/>
      <c r="CC114" s="926"/>
      <c r="CD114" s="926"/>
      <c r="CE114" s="926"/>
      <c r="CF114" s="920">
        <v>23.1</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453</v>
      </c>
      <c r="DH114" s="959"/>
      <c r="DI114" s="959"/>
      <c r="DJ114" s="959"/>
      <c r="DK114" s="960"/>
      <c r="DL114" s="961" t="s">
        <v>415</v>
      </c>
      <c r="DM114" s="959"/>
      <c r="DN114" s="959"/>
      <c r="DO114" s="959"/>
      <c r="DP114" s="960"/>
      <c r="DQ114" s="961" t="s">
        <v>444</v>
      </c>
      <c r="DR114" s="959"/>
      <c r="DS114" s="959"/>
      <c r="DT114" s="959"/>
      <c r="DU114" s="960"/>
      <c r="DV114" s="962" t="s">
        <v>415</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60724</v>
      </c>
      <c r="AB115" s="938"/>
      <c r="AC115" s="938"/>
      <c r="AD115" s="938"/>
      <c r="AE115" s="939"/>
      <c r="AF115" s="940">
        <v>59495</v>
      </c>
      <c r="AG115" s="938"/>
      <c r="AH115" s="938"/>
      <c r="AI115" s="938"/>
      <c r="AJ115" s="939"/>
      <c r="AK115" s="940">
        <v>58602</v>
      </c>
      <c r="AL115" s="938"/>
      <c r="AM115" s="938"/>
      <c r="AN115" s="938"/>
      <c r="AO115" s="939"/>
      <c r="AP115" s="941">
        <v>0.6</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453</v>
      </c>
      <c r="BR115" s="926"/>
      <c r="BS115" s="926"/>
      <c r="BT115" s="926"/>
      <c r="BU115" s="926"/>
      <c r="BV115" s="926" t="s">
        <v>442</v>
      </c>
      <c r="BW115" s="926"/>
      <c r="BX115" s="926"/>
      <c r="BY115" s="926"/>
      <c r="BZ115" s="926"/>
      <c r="CA115" s="926" t="s">
        <v>444</v>
      </c>
      <c r="CB115" s="926"/>
      <c r="CC115" s="926"/>
      <c r="CD115" s="926"/>
      <c r="CE115" s="926"/>
      <c r="CF115" s="920" t="s">
        <v>443</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453</v>
      </c>
      <c r="DR115" s="959"/>
      <c r="DS115" s="959"/>
      <c r="DT115" s="959"/>
      <c r="DU115" s="960"/>
      <c r="DV115" s="962" t="s">
        <v>444</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415</v>
      </c>
      <c r="AG116" s="959"/>
      <c r="AH116" s="959"/>
      <c r="AI116" s="959"/>
      <c r="AJ116" s="960"/>
      <c r="AK116" s="961" t="s">
        <v>453</v>
      </c>
      <c r="AL116" s="959"/>
      <c r="AM116" s="959"/>
      <c r="AN116" s="959"/>
      <c r="AO116" s="960"/>
      <c r="AP116" s="962" t="s">
        <v>415</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415</v>
      </c>
      <c r="BR116" s="926"/>
      <c r="BS116" s="926"/>
      <c r="BT116" s="926"/>
      <c r="BU116" s="926"/>
      <c r="BV116" s="926" t="s">
        <v>442</v>
      </c>
      <c r="BW116" s="926"/>
      <c r="BX116" s="926"/>
      <c r="BY116" s="926"/>
      <c r="BZ116" s="926"/>
      <c r="CA116" s="926" t="s">
        <v>442</v>
      </c>
      <c r="CB116" s="926"/>
      <c r="CC116" s="926"/>
      <c r="CD116" s="926"/>
      <c r="CE116" s="926"/>
      <c r="CF116" s="920" t="s">
        <v>442</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453</v>
      </c>
      <c r="DH116" s="959"/>
      <c r="DI116" s="959"/>
      <c r="DJ116" s="959"/>
      <c r="DK116" s="960"/>
      <c r="DL116" s="961" t="s">
        <v>442</v>
      </c>
      <c r="DM116" s="959"/>
      <c r="DN116" s="959"/>
      <c r="DO116" s="959"/>
      <c r="DP116" s="960"/>
      <c r="DQ116" s="961" t="s">
        <v>443</v>
      </c>
      <c r="DR116" s="959"/>
      <c r="DS116" s="959"/>
      <c r="DT116" s="959"/>
      <c r="DU116" s="960"/>
      <c r="DV116" s="962" t="s">
        <v>415</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3121526</v>
      </c>
      <c r="AB117" s="979"/>
      <c r="AC117" s="979"/>
      <c r="AD117" s="979"/>
      <c r="AE117" s="980"/>
      <c r="AF117" s="981">
        <v>3208945</v>
      </c>
      <c r="AG117" s="979"/>
      <c r="AH117" s="979"/>
      <c r="AI117" s="979"/>
      <c r="AJ117" s="980"/>
      <c r="AK117" s="981">
        <v>3195132</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470</v>
      </c>
      <c r="BR117" s="926"/>
      <c r="BS117" s="926"/>
      <c r="BT117" s="926"/>
      <c r="BU117" s="926"/>
      <c r="BV117" s="926" t="s">
        <v>471</v>
      </c>
      <c r="BW117" s="926"/>
      <c r="BX117" s="926"/>
      <c r="BY117" s="926"/>
      <c r="BZ117" s="926"/>
      <c r="CA117" s="926" t="s">
        <v>446</v>
      </c>
      <c r="CB117" s="926"/>
      <c r="CC117" s="926"/>
      <c r="CD117" s="926"/>
      <c r="CE117" s="926"/>
      <c r="CF117" s="920" t="s">
        <v>470</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415</v>
      </c>
      <c r="DH117" s="959"/>
      <c r="DI117" s="959"/>
      <c r="DJ117" s="959"/>
      <c r="DK117" s="960"/>
      <c r="DL117" s="961" t="s">
        <v>470</v>
      </c>
      <c r="DM117" s="959"/>
      <c r="DN117" s="959"/>
      <c r="DO117" s="959"/>
      <c r="DP117" s="960"/>
      <c r="DQ117" s="961" t="s">
        <v>471</v>
      </c>
      <c r="DR117" s="959"/>
      <c r="DS117" s="959"/>
      <c r="DT117" s="959"/>
      <c r="DU117" s="960"/>
      <c r="DV117" s="962" t="s">
        <v>453</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446</v>
      </c>
      <c r="BR118" s="1000"/>
      <c r="BS118" s="1000"/>
      <c r="BT118" s="1000"/>
      <c r="BU118" s="1000"/>
      <c r="BV118" s="1000" t="s">
        <v>470</v>
      </c>
      <c r="BW118" s="1000"/>
      <c r="BX118" s="1000"/>
      <c r="BY118" s="1000"/>
      <c r="BZ118" s="1000"/>
      <c r="CA118" s="1000" t="s">
        <v>446</v>
      </c>
      <c r="CB118" s="1000"/>
      <c r="CC118" s="1000"/>
      <c r="CD118" s="1000"/>
      <c r="CE118" s="1000"/>
      <c r="CF118" s="920" t="s">
        <v>471</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449</v>
      </c>
      <c r="DM118" s="959"/>
      <c r="DN118" s="959"/>
      <c r="DO118" s="959"/>
      <c r="DP118" s="960"/>
      <c r="DQ118" s="961" t="s">
        <v>446</v>
      </c>
      <c r="DR118" s="959"/>
      <c r="DS118" s="959"/>
      <c r="DT118" s="959"/>
      <c r="DU118" s="960"/>
      <c r="DV118" s="962" t="s">
        <v>442</v>
      </c>
      <c r="DW118" s="963"/>
      <c r="DX118" s="963"/>
      <c r="DY118" s="963"/>
      <c r="DZ118" s="964"/>
    </row>
    <row r="119" spans="1:130" s="230" customFormat="1" ht="26.25" customHeight="1" x14ac:dyDescent="0.2">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471</v>
      </c>
      <c r="AB119" s="900"/>
      <c r="AC119" s="900"/>
      <c r="AD119" s="900"/>
      <c r="AE119" s="901"/>
      <c r="AF119" s="902" t="s">
        <v>442</v>
      </c>
      <c r="AG119" s="900"/>
      <c r="AH119" s="900"/>
      <c r="AI119" s="900"/>
      <c r="AJ119" s="901"/>
      <c r="AK119" s="902" t="s">
        <v>446</v>
      </c>
      <c r="AL119" s="900"/>
      <c r="AM119" s="900"/>
      <c r="AN119" s="900"/>
      <c r="AO119" s="901"/>
      <c r="AP119" s="903" t="s">
        <v>446</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475</v>
      </c>
      <c r="BP119" s="1005"/>
      <c r="BQ119" s="999">
        <v>35659179</v>
      </c>
      <c r="BR119" s="1000"/>
      <c r="BS119" s="1000"/>
      <c r="BT119" s="1000"/>
      <c r="BU119" s="1000"/>
      <c r="BV119" s="1000">
        <v>35562735</v>
      </c>
      <c r="BW119" s="1000"/>
      <c r="BX119" s="1000"/>
      <c r="BY119" s="1000"/>
      <c r="BZ119" s="1000"/>
      <c r="CA119" s="1000">
        <v>33740779</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453</v>
      </c>
      <c r="DH119" s="986"/>
      <c r="DI119" s="986"/>
      <c r="DJ119" s="986"/>
      <c r="DK119" s="987"/>
      <c r="DL119" s="985" t="s">
        <v>442</v>
      </c>
      <c r="DM119" s="986"/>
      <c r="DN119" s="986"/>
      <c r="DO119" s="986"/>
      <c r="DP119" s="987"/>
      <c r="DQ119" s="985" t="s">
        <v>450</v>
      </c>
      <c r="DR119" s="986"/>
      <c r="DS119" s="986"/>
      <c r="DT119" s="986"/>
      <c r="DU119" s="987"/>
      <c r="DV119" s="988" t="s">
        <v>442</v>
      </c>
      <c r="DW119" s="989"/>
      <c r="DX119" s="989"/>
      <c r="DY119" s="989"/>
      <c r="DZ119" s="990"/>
    </row>
    <row r="120" spans="1:130" s="230" customFormat="1" ht="26.25" customHeight="1" x14ac:dyDescent="0.2">
      <c r="A120" s="1063"/>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471</v>
      </c>
      <c r="AB120" s="959"/>
      <c r="AC120" s="959"/>
      <c r="AD120" s="959"/>
      <c r="AE120" s="960"/>
      <c r="AF120" s="961" t="s">
        <v>446</v>
      </c>
      <c r="AG120" s="959"/>
      <c r="AH120" s="959"/>
      <c r="AI120" s="959"/>
      <c r="AJ120" s="960"/>
      <c r="AK120" s="961" t="s">
        <v>477</v>
      </c>
      <c r="AL120" s="959"/>
      <c r="AM120" s="959"/>
      <c r="AN120" s="959"/>
      <c r="AO120" s="960"/>
      <c r="AP120" s="962" t="s">
        <v>450</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16633288</v>
      </c>
      <c r="BR120" s="931"/>
      <c r="BS120" s="931"/>
      <c r="BT120" s="931"/>
      <c r="BU120" s="931"/>
      <c r="BV120" s="931">
        <v>16540453</v>
      </c>
      <c r="BW120" s="931"/>
      <c r="BX120" s="931"/>
      <c r="BY120" s="931"/>
      <c r="BZ120" s="931"/>
      <c r="CA120" s="931">
        <v>16736094</v>
      </c>
      <c r="CB120" s="931"/>
      <c r="CC120" s="931"/>
      <c r="CD120" s="931"/>
      <c r="CE120" s="931"/>
      <c r="CF120" s="944">
        <v>164.9</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13156813</v>
      </c>
      <c r="DH120" s="931"/>
      <c r="DI120" s="931"/>
      <c r="DJ120" s="931"/>
      <c r="DK120" s="931"/>
      <c r="DL120" s="931">
        <v>12740474</v>
      </c>
      <c r="DM120" s="931"/>
      <c r="DN120" s="931"/>
      <c r="DO120" s="931"/>
      <c r="DP120" s="931"/>
      <c r="DQ120" s="931">
        <v>12163035</v>
      </c>
      <c r="DR120" s="931"/>
      <c r="DS120" s="931"/>
      <c r="DT120" s="931"/>
      <c r="DU120" s="931"/>
      <c r="DV120" s="932">
        <v>119.9</v>
      </c>
      <c r="DW120" s="932"/>
      <c r="DX120" s="932"/>
      <c r="DY120" s="932"/>
      <c r="DZ120" s="933"/>
    </row>
    <row r="121" spans="1:130" s="230" customFormat="1" ht="26.25" customHeight="1" x14ac:dyDescent="0.2">
      <c r="A121" s="1063"/>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60332</v>
      </c>
      <c r="AB121" s="959"/>
      <c r="AC121" s="959"/>
      <c r="AD121" s="959"/>
      <c r="AE121" s="960"/>
      <c r="AF121" s="961">
        <v>59170</v>
      </c>
      <c r="AG121" s="959"/>
      <c r="AH121" s="959"/>
      <c r="AI121" s="959"/>
      <c r="AJ121" s="960"/>
      <c r="AK121" s="961">
        <v>58196</v>
      </c>
      <c r="AL121" s="959"/>
      <c r="AM121" s="959"/>
      <c r="AN121" s="959"/>
      <c r="AO121" s="960"/>
      <c r="AP121" s="962">
        <v>0.6</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643768</v>
      </c>
      <c r="BR121" s="926"/>
      <c r="BS121" s="926"/>
      <c r="BT121" s="926"/>
      <c r="BU121" s="926"/>
      <c r="BV121" s="926">
        <v>608525</v>
      </c>
      <c r="BW121" s="926"/>
      <c r="BX121" s="926"/>
      <c r="BY121" s="926"/>
      <c r="BZ121" s="926"/>
      <c r="CA121" s="926">
        <v>580232</v>
      </c>
      <c r="CB121" s="926"/>
      <c r="CC121" s="926"/>
      <c r="CD121" s="926"/>
      <c r="CE121" s="926"/>
      <c r="CF121" s="920">
        <v>5.7</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96801</v>
      </c>
      <c r="DH121" s="926"/>
      <c r="DI121" s="926"/>
      <c r="DJ121" s="926"/>
      <c r="DK121" s="926"/>
      <c r="DL121" s="926">
        <v>71713</v>
      </c>
      <c r="DM121" s="926"/>
      <c r="DN121" s="926"/>
      <c r="DO121" s="926"/>
      <c r="DP121" s="926"/>
      <c r="DQ121" s="926">
        <v>58407</v>
      </c>
      <c r="DR121" s="926"/>
      <c r="DS121" s="926"/>
      <c r="DT121" s="926"/>
      <c r="DU121" s="926"/>
      <c r="DV121" s="927">
        <v>0.6</v>
      </c>
      <c r="DW121" s="927"/>
      <c r="DX121" s="927"/>
      <c r="DY121" s="927"/>
      <c r="DZ121" s="928"/>
    </row>
    <row r="122" spans="1:130" s="230" customFormat="1" ht="26.25" customHeight="1" x14ac:dyDescent="0.2">
      <c r="A122" s="1063"/>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471</v>
      </c>
      <c r="AB122" s="959"/>
      <c r="AC122" s="959"/>
      <c r="AD122" s="959"/>
      <c r="AE122" s="960"/>
      <c r="AF122" s="961" t="s">
        <v>450</v>
      </c>
      <c r="AG122" s="959"/>
      <c r="AH122" s="959"/>
      <c r="AI122" s="959"/>
      <c r="AJ122" s="960"/>
      <c r="AK122" s="961" t="s">
        <v>446</v>
      </c>
      <c r="AL122" s="959"/>
      <c r="AM122" s="959"/>
      <c r="AN122" s="959"/>
      <c r="AO122" s="960"/>
      <c r="AP122" s="962" t="s">
        <v>471</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21015630</v>
      </c>
      <c r="BR122" s="1000"/>
      <c r="BS122" s="1000"/>
      <c r="BT122" s="1000"/>
      <c r="BU122" s="1000"/>
      <c r="BV122" s="1000">
        <v>21013307</v>
      </c>
      <c r="BW122" s="1000"/>
      <c r="BX122" s="1000"/>
      <c r="BY122" s="1000"/>
      <c r="BZ122" s="1000"/>
      <c r="CA122" s="1000">
        <v>20086159</v>
      </c>
      <c r="CB122" s="1000"/>
      <c r="CC122" s="1000"/>
      <c r="CD122" s="1000"/>
      <c r="CE122" s="1000"/>
      <c r="CF122" s="1017">
        <v>198</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2032</v>
      </c>
      <c r="DH122" s="926"/>
      <c r="DI122" s="926"/>
      <c r="DJ122" s="926"/>
      <c r="DK122" s="926"/>
      <c r="DL122" s="926">
        <v>1703</v>
      </c>
      <c r="DM122" s="926"/>
      <c r="DN122" s="926"/>
      <c r="DO122" s="926"/>
      <c r="DP122" s="926"/>
      <c r="DQ122" s="926">
        <v>461</v>
      </c>
      <c r="DR122" s="926"/>
      <c r="DS122" s="926"/>
      <c r="DT122" s="926"/>
      <c r="DU122" s="926"/>
      <c r="DV122" s="927">
        <v>0</v>
      </c>
      <c r="DW122" s="927"/>
      <c r="DX122" s="927"/>
      <c r="DY122" s="927"/>
      <c r="DZ122" s="928"/>
    </row>
    <row r="123" spans="1:130" s="230" customFormat="1" ht="26.25" customHeight="1" x14ac:dyDescent="0.2">
      <c r="A123" s="1063"/>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415</v>
      </c>
      <c r="AB123" s="959"/>
      <c r="AC123" s="959"/>
      <c r="AD123" s="959"/>
      <c r="AE123" s="960"/>
      <c r="AF123" s="961" t="s">
        <v>453</v>
      </c>
      <c r="AG123" s="959"/>
      <c r="AH123" s="959"/>
      <c r="AI123" s="959"/>
      <c r="AJ123" s="960"/>
      <c r="AK123" s="961" t="s">
        <v>415</v>
      </c>
      <c r="AL123" s="959"/>
      <c r="AM123" s="959"/>
      <c r="AN123" s="959"/>
      <c r="AO123" s="960"/>
      <c r="AP123" s="962" t="s">
        <v>453</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487</v>
      </c>
      <c r="BP123" s="1005"/>
      <c r="BQ123" s="1035">
        <v>38292686</v>
      </c>
      <c r="BR123" s="1036"/>
      <c r="BS123" s="1036"/>
      <c r="BT123" s="1036"/>
      <c r="BU123" s="1036"/>
      <c r="BV123" s="1036">
        <v>38162285</v>
      </c>
      <c r="BW123" s="1036"/>
      <c r="BX123" s="1036"/>
      <c r="BY123" s="1036"/>
      <c r="BZ123" s="1036"/>
      <c r="CA123" s="1036">
        <v>37402485</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63"/>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415</v>
      </c>
      <c r="AB124" s="959"/>
      <c r="AC124" s="959"/>
      <c r="AD124" s="959"/>
      <c r="AE124" s="960"/>
      <c r="AF124" s="961" t="s">
        <v>477</v>
      </c>
      <c r="AG124" s="959"/>
      <c r="AH124" s="959"/>
      <c r="AI124" s="959"/>
      <c r="AJ124" s="960"/>
      <c r="AK124" s="961" t="s">
        <v>415</v>
      </c>
      <c r="AL124" s="959"/>
      <c r="AM124" s="959"/>
      <c r="AN124" s="959"/>
      <c r="AO124" s="960"/>
      <c r="AP124" s="962" t="s">
        <v>415</v>
      </c>
      <c r="AQ124" s="963"/>
      <c r="AR124" s="963"/>
      <c r="AS124" s="963"/>
      <c r="AT124" s="964"/>
      <c r="AU124" s="1031" t="s">
        <v>488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477</v>
      </c>
      <c r="BR124" s="1027"/>
      <c r="BS124" s="1027"/>
      <c r="BT124" s="1027"/>
      <c r="BU124" s="1027"/>
      <c r="BV124" s="1027" t="s">
        <v>444</v>
      </c>
      <c r="BW124" s="1027"/>
      <c r="BX124" s="1027"/>
      <c r="BY124" s="1027"/>
      <c r="BZ124" s="1027"/>
      <c r="CA124" s="1027" t="s">
        <v>444</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477</v>
      </c>
      <c r="DH124" s="986"/>
      <c r="DI124" s="986"/>
      <c r="DJ124" s="986"/>
      <c r="DK124" s="987"/>
      <c r="DL124" s="985" t="s">
        <v>449</v>
      </c>
      <c r="DM124" s="986"/>
      <c r="DN124" s="986"/>
      <c r="DO124" s="986"/>
      <c r="DP124" s="987"/>
      <c r="DQ124" s="985" t="s">
        <v>477</v>
      </c>
      <c r="DR124" s="986"/>
      <c r="DS124" s="986"/>
      <c r="DT124" s="986"/>
      <c r="DU124" s="987"/>
      <c r="DV124" s="988" t="s">
        <v>477</v>
      </c>
      <c r="DW124" s="989"/>
      <c r="DX124" s="989"/>
      <c r="DY124" s="989"/>
      <c r="DZ124" s="990"/>
    </row>
    <row r="125" spans="1:130" s="230" customFormat="1" ht="26.25" customHeight="1" x14ac:dyDescent="0.2">
      <c r="A125" s="1063"/>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477</v>
      </c>
      <c r="AB125" s="959"/>
      <c r="AC125" s="959"/>
      <c r="AD125" s="959"/>
      <c r="AE125" s="960"/>
      <c r="AF125" s="961" t="s">
        <v>477</v>
      </c>
      <c r="AG125" s="959"/>
      <c r="AH125" s="959"/>
      <c r="AI125" s="959"/>
      <c r="AJ125" s="960"/>
      <c r="AK125" s="961" t="s">
        <v>477</v>
      </c>
      <c r="AL125" s="959"/>
      <c r="AM125" s="959"/>
      <c r="AN125" s="959"/>
      <c r="AO125" s="960"/>
      <c r="AP125" s="962" t="s">
        <v>449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477</v>
      </c>
      <c r="DM125" s="931"/>
      <c r="DN125" s="931"/>
      <c r="DO125" s="931"/>
      <c r="DP125" s="931"/>
      <c r="DQ125" s="931" t="s">
        <v>477</v>
      </c>
      <c r="DR125" s="931"/>
      <c r="DS125" s="931"/>
      <c r="DT125" s="931"/>
      <c r="DU125" s="931"/>
      <c r="DV125" s="932" t="s">
        <v>477</v>
      </c>
      <c r="DW125" s="932"/>
      <c r="DX125" s="932"/>
      <c r="DY125" s="932"/>
      <c r="DZ125" s="933"/>
    </row>
    <row r="126" spans="1:130" s="230" customFormat="1" ht="26.25" customHeight="1" thickBot="1" x14ac:dyDescent="0.25">
      <c r="A126" s="1063"/>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477</v>
      </c>
      <c r="AB126" s="959"/>
      <c r="AC126" s="959"/>
      <c r="AD126" s="959"/>
      <c r="AE126" s="960"/>
      <c r="AF126" s="961" t="s">
        <v>449</v>
      </c>
      <c r="AG126" s="959"/>
      <c r="AH126" s="959"/>
      <c r="AI126" s="959"/>
      <c r="AJ126" s="960"/>
      <c r="AK126" s="961" t="s">
        <v>477</v>
      </c>
      <c r="AL126" s="959"/>
      <c r="AM126" s="959"/>
      <c r="AN126" s="959"/>
      <c r="AO126" s="960"/>
      <c r="AP126" s="962" t="s">
        <v>450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477</v>
      </c>
      <c r="DH126" s="926"/>
      <c r="DI126" s="926"/>
      <c r="DJ126" s="926"/>
      <c r="DK126" s="926"/>
      <c r="DL126" s="926" t="s">
        <v>477</v>
      </c>
      <c r="DM126" s="926"/>
      <c r="DN126" s="926"/>
      <c r="DO126" s="926"/>
      <c r="DP126" s="926"/>
      <c r="DQ126" s="926" t="s">
        <v>449</v>
      </c>
      <c r="DR126" s="926"/>
      <c r="DS126" s="926"/>
      <c r="DT126" s="926"/>
      <c r="DU126" s="926"/>
      <c r="DV126" s="927" t="s">
        <v>477</v>
      </c>
      <c r="DW126" s="927"/>
      <c r="DX126" s="927"/>
      <c r="DY126" s="927"/>
      <c r="DZ126" s="928"/>
    </row>
    <row r="127" spans="1:130" s="230" customFormat="1" ht="26.25" customHeight="1" x14ac:dyDescent="0.2">
      <c r="A127" s="1064"/>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392</v>
      </c>
      <c r="AB127" s="959"/>
      <c r="AC127" s="959"/>
      <c r="AD127" s="959"/>
      <c r="AE127" s="960"/>
      <c r="AF127" s="961">
        <v>325</v>
      </c>
      <c r="AG127" s="959"/>
      <c r="AH127" s="959"/>
      <c r="AI127" s="959"/>
      <c r="AJ127" s="960"/>
      <c r="AK127" s="961">
        <v>406</v>
      </c>
      <c r="AL127" s="959"/>
      <c r="AM127" s="959"/>
      <c r="AN127" s="959"/>
      <c r="AO127" s="960"/>
      <c r="AP127" s="962">
        <v>0</v>
      </c>
      <c r="AQ127" s="963"/>
      <c r="AR127" s="963"/>
      <c r="AS127" s="963"/>
      <c r="AT127" s="964"/>
      <c r="AU127" s="232"/>
      <c r="AV127" s="232"/>
      <c r="AW127" s="232"/>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477</v>
      </c>
      <c r="DH127" s="926"/>
      <c r="DI127" s="926"/>
      <c r="DJ127" s="926"/>
      <c r="DK127" s="926"/>
      <c r="DL127" s="926" t="s">
        <v>449</v>
      </c>
      <c r="DM127" s="926"/>
      <c r="DN127" s="926"/>
      <c r="DO127" s="926"/>
      <c r="DP127" s="926"/>
      <c r="DQ127" s="926" t="s">
        <v>477</v>
      </c>
      <c r="DR127" s="926"/>
      <c r="DS127" s="926"/>
      <c r="DT127" s="926"/>
      <c r="DU127" s="926"/>
      <c r="DV127" s="927" t="s">
        <v>449</v>
      </c>
      <c r="DW127" s="927"/>
      <c r="DX127" s="927"/>
      <c r="DY127" s="927"/>
      <c r="DZ127" s="928"/>
    </row>
    <row r="128" spans="1:130" s="230" customFormat="1" ht="26.25" customHeight="1" thickBot="1" x14ac:dyDescent="0.25">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v>59316</v>
      </c>
      <c r="AB128" s="1052"/>
      <c r="AC128" s="1052"/>
      <c r="AD128" s="1052"/>
      <c r="AE128" s="1053"/>
      <c r="AF128" s="1054">
        <v>60445</v>
      </c>
      <c r="AG128" s="1052"/>
      <c r="AH128" s="1052"/>
      <c r="AI128" s="1052"/>
      <c r="AJ128" s="1053"/>
      <c r="AK128" s="1054">
        <v>52148</v>
      </c>
      <c r="AL128" s="1052"/>
      <c r="AM128" s="1052"/>
      <c r="AN128" s="1052"/>
      <c r="AO128" s="1053"/>
      <c r="AP128" s="1055"/>
      <c r="AQ128" s="1056"/>
      <c r="AR128" s="1056"/>
      <c r="AS128" s="1056"/>
      <c r="AT128" s="1057"/>
      <c r="AU128" s="232"/>
      <c r="AV128" s="232"/>
      <c r="AW128" s="232"/>
      <c r="AX128" s="896" t="s">
        <v>501</v>
      </c>
      <c r="AY128" s="897"/>
      <c r="AZ128" s="897"/>
      <c r="BA128" s="897"/>
      <c r="BB128" s="897"/>
      <c r="BC128" s="897"/>
      <c r="BD128" s="897"/>
      <c r="BE128" s="898"/>
      <c r="BF128" s="1058" t="s">
        <v>443</v>
      </c>
      <c r="BG128" s="1059"/>
      <c r="BH128" s="1059"/>
      <c r="BI128" s="1059"/>
      <c r="BJ128" s="1059"/>
      <c r="BK128" s="1059"/>
      <c r="BL128" s="1060"/>
      <c r="BM128" s="1058">
        <v>13.02</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502</v>
      </c>
      <c r="CQ128" s="740"/>
      <c r="CR128" s="740"/>
      <c r="CS128" s="740"/>
      <c r="CT128" s="740"/>
      <c r="CU128" s="740"/>
      <c r="CV128" s="740"/>
      <c r="CW128" s="740"/>
      <c r="CX128" s="740"/>
      <c r="CY128" s="740"/>
      <c r="CZ128" s="740"/>
      <c r="DA128" s="740"/>
      <c r="DB128" s="740"/>
      <c r="DC128" s="740"/>
      <c r="DD128" s="740"/>
      <c r="DE128" s="740"/>
      <c r="DF128" s="1042"/>
      <c r="DG128" s="1043" t="s">
        <v>443</v>
      </c>
      <c r="DH128" s="1044"/>
      <c r="DI128" s="1044"/>
      <c r="DJ128" s="1044"/>
      <c r="DK128" s="1044"/>
      <c r="DL128" s="1044" t="s">
        <v>443</v>
      </c>
      <c r="DM128" s="1044"/>
      <c r="DN128" s="1044"/>
      <c r="DO128" s="1044"/>
      <c r="DP128" s="1044"/>
      <c r="DQ128" s="1044" t="s">
        <v>443</v>
      </c>
      <c r="DR128" s="1044"/>
      <c r="DS128" s="1044"/>
      <c r="DT128" s="1044"/>
      <c r="DU128" s="1044"/>
      <c r="DV128" s="1045" t="s">
        <v>503</v>
      </c>
      <c r="DW128" s="1045"/>
      <c r="DX128" s="1045"/>
      <c r="DY128" s="1045"/>
      <c r="DZ128" s="1046"/>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12083791</v>
      </c>
      <c r="AB129" s="959"/>
      <c r="AC129" s="959"/>
      <c r="AD129" s="959"/>
      <c r="AE129" s="960"/>
      <c r="AF129" s="961">
        <v>12569997</v>
      </c>
      <c r="AG129" s="959"/>
      <c r="AH129" s="959"/>
      <c r="AI129" s="959"/>
      <c r="AJ129" s="960"/>
      <c r="AK129" s="961">
        <v>12317282</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503</v>
      </c>
      <c r="BG129" s="1067"/>
      <c r="BH129" s="1067"/>
      <c r="BI129" s="1067"/>
      <c r="BJ129" s="1067"/>
      <c r="BK129" s="1067"/>
      <c r="BL129" s="1068"/>
      <c r="BM129" s="1066">
        <v>18.02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2313399</v>
      </c>
      <c r="AB130" s="959"/>
      <c r="AC130" s="959"/>
      <c r="AD130" s="959"/>
      <c r="AE130" s="960"/>
      <c r="AF130" s="961">
        <v>2311513</v>
      </c>
      <c r="AG130" s="959"/>
      <c r="AH130" s="959"/>
      <c r="AI130" s="959"/>
      <c r="AJ130" s="960"/>
      <c r="AK130" s="961">
        <v>2170819</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9770392</v>
      </c>
      <c r="AB131" s="986"/>
      <c r="AC131" s="986"/>
      <c r="AD131" s="986"/>
      <c r="AE131" s="987"/>
      <c r="AF131" s="985">
        <v>10258484</v>
      </c>
      <c r="AG131" s="986"/>
      <c r="AH131" s="986"/>
      <c r="AI131" s="986"/>
      <c r="AJ131" s="987"/>
      <c r="AK131" s="985">
        <v>10146463</v>
      </c>
      <c r="AL131" s="986"/>
      <c r="AM131" s="986"/>
      <c r="AN131" s="986"/>
      <c r="AO131" s="987"/>
      <c r="AP131" s="1110"/>
      <c r="AQ131" s="1111"/>
      <c r="AR131" s="1111"/>
      <c r="AS131" s="1111"/>
      <c r="AT131" s="1112"/>
      <c r="AU131" s="233"/>
      <c r="AV131" s="233"/>
      <c r="AW131" s="233"/>
      <c r="AX131" s="1083" t="s">
        <v>510</v>
      </c>
      <c r="AY131" s="740"/>
      <c r="AZ131" s="740"/>
      <c r="BA131" s="740"/>
      <c r="BB131" s="740"/>
      <c r="BC131" s="740"/>
      <c r="BD131" s="740"/>
      <c r="BE131" s="1042"/>
      <c r="BF131" s="1084" t="s">
        <v>503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7.6640834880000002</v>
      </c>
      <c r="AB132" s="1097"/>
      <c r="AC132" s="1097"/>
      <c r="AD132" s="1097"/>
      <c r="AE132" s="1098"/>
      <c r="AF132" s="1099">
        <v>8.1589735870000002</v>
      </c>
      <c r="AG132" s="1097"/>
      <c r="AH132" s="1097"/>
      <c r="AI132" s="1097"/>
      <c r="AJ132" s="1098"/>
      <c r="AK132" s="1099">
        <v>9.5813191260000004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6.9</v>
      </c>
      <c r="AB133" s="1080"/>
      <c r="AC133" s="1080"/>
      <c r="AD133" s="1080"/>
      <c r="AE133" s="1081"/>
      <c r="AF133" s="1079">
        <v>7.4</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GuG0ycvmXtbwrjdgfEX9ivrEc3aeZ/DYaUHUeQtCRMm43wAD4zVtPf1oEzbS2e0arvp3q9aao0vy6szRbu4JA==" saltValue="9cm2OliKV91TglRdOgZv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B64" zoomScaleNormal="85" zoomScaleSheetLayoutView="100" workbookViewId="0">
      <selection activeCell="CH72" sqref="CH72"/>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9CJBaZmSVnZ6+S7xWSd3AEYZ4eVVgLQsyoQHGvzhqJL2yBVptOXKg8Yx+mk/krRReLBWI7sNTBJ4KH/wIp1U/g==" saltValue="NVDjdHcDyuYt8QqvNxyR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52"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zQ9ulYY/lr1l9MDfo6AYalF9nWBlG7QgNbQIP0BWqXh8w45DrWZ1gpKbqGbtSw048amwDs4l9DQkgOat7XAFg==" saltValue="BDzashI4iRgrdydOvG9a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3461152</v>
      </c>
      <c r="AP9" s="281">
        <v>78015</v>
      </c>
      <c r="AQ9" s="282">
        <v>90021</v>
      </c>
      <c r="AR9" s="283">
        <v>-13.3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574369</v>
      </c>
      <c r="AP10" s="284">
        <v>12946</v>
      </c>
      <c r="AQ10" s="285">
        <v>11562</v>
      </c>
      <c r="AR10" s="286">
        <v>12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15260</v>
      </c>
      <c r="AP11" s="284">
        <v>344</v>
      </c>
      <c r="AQ11" s="285">
        <v>947</v>
      </c>
      <c r="AR11" s="286">
        <v>-63.7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11</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69852</v>
      </c>
      <c r="AP13" s="284">
        <v>1574</v>
      </c>
      <c r="AQ13" s="285">
        <v>3606</v>
      </c>
      <c r="AR13" s="286">
        <v>-56.4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67138</v>
      </c>
      <c r="AP14" s="284">
        <v>1513</v>
      </c>
      <c r="AQ14" s="285">
        <v>1599</v>
      </c>
      <c r="AR14" s="286">
        <v>-5.4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-254576</v>
      </c>
      <c r="AP15" s="284">
        <v>-5738</v>
      </c>
      <c r="AQ15" s="285">
        <v>-6463</v>
      </c>
      <c r="AR15" s="286">
        <v>-11.2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3933195</v>
      </c>
      <c r="AP16" s="284">
        <v>88655</v>
      </c>
      <c r="AQ16" s="285">
        <v>101283</v>
      </c>
      <c r="AR16" s="286">
        <v>-12.5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7.87</v>
      </c>
      <c r="AP21" s="298">
        <v>9.14</v>
      </c>
      <c r="AQ21" s="299">
        <v>-1.27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96.9</v>
      </c>
      <c r="AP22" s="303">
        <v>97.6</v>
      </c>
      <c r="AQ22" s="304">
        <v>-0.7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2182035</v>
      </c>
      <c r="AP32" s="312">
        <v>49184</v>
      </c>
      <c r="AQ32" s="313">
        <v>58458</v>
      </c>
      <c r="AR32" s="314">
        <v>-15.9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t="s">
        <v>526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844445</v>
      </c>
      <c r="AP35" s="312">
        <v>19034</v>
      </c>
      <c r="AQ35" s="313">
        <v>14034</v>
      </c>
      <c r="AR35" s="314">
        <v>35.6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110050</v>
      </c>
      <c r="AP36" s="312">
        <v>2481</v>
      </c>
      <c r="AQ36" s="313">
        <v>2546</v>
      </c>
      <c r="AR36" s="314">
        <v>-2.6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v>58602</v>
      </c>
      <c r="AP37" s="312">
        <v>1321</v>
      </c>
      <c r="AQ37" s="313">
        <v>290</v>
      </c>
      <c r="AR37" s="314">
        <v>355.5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526</v>
      </c>
      <c r="AP38" s="315" t="s">
        <v>526</v>
      </c>
      <c r="AQ38" s="316">
        <v>1</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-52148</v>
      </c>
      <c r="AP39" s="312">
        <v>-1175</v>
      </c>
      <c r="AQ39" s="313">
        <v>-4639</v>
      </c>
      <c r="AR39" s="314">
        <v>-74.7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-2170819</v>
      </c>
      <c r="AP40" s="312">
        <v>-48931</v>
      </c>
      <c r="AQ40" s="313">
        <v>-48753</v>
      </c>
      <c r="AR40" s="314">
        <v>0.4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972165</v>
      </c>
      <c r="AP41" s="312">
        <v>21913</v>
      </c>
      <c r="AQ41" s="313">
        <v>21939</v>
      </c>
      <c r="AR41" s="314">
        <v>-0.1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2022257</v>
      </c>
      <c r="AN51" s="334">
        <v>44538</v>
      </c>
      <c r="AO51" s="335">
        <v>-49.9</v>
      </c>
      <c r="AP51" s="336">
        <v>65080</v>
      </c>
      <c r="AQ51" s="337">
        <v>-10.4</v>
      </c>
      <c r="AR51" s="338">
        <v>-39.5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648620</v>
      </c>
      <c r="AN52" s="342">
        <v>14285</v>
      </c>
      <c r="AO52" s="343">
        <v>-44.6</v>
      </c>
      <c r="AP52" s="344">
        <v>38201</v>
      </c>
      <c r="AQ52" s="345">
        <v>4.8</v>
      </c>
      <c r="AR52" s="346">
        <v>-49.4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1745206</v>
      </c>
      <c r="AN53" s="334">
        <v>38503</v>
      </c>
      <c r="AO53" s="335">
        <v>-13.6</v>
      </c>
      <c r="AP53" s="336">
        <v>79288</v>
      </c>
      <c r="AQ53" s="337">
        <v>21.8</v>
      </c>
      <c r="AR53" s="338">
        <v>-35.4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521292</v>
      </c>
      <c r="AN54" s="342">
        <v>11501</v>
      </c>
      <c r="AO54" s="343">
        <v>-19.5</v>
      </c>
      <c r="AP54" s="344">
        <v>41870</v>
      </c>
      <c r="AQ54" s="345">
        <v>9.6</v>
      </c>
      <c r="AR54" s="346">
        <v>-29.1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1441341</v>
      </c>
      <c r="AN55" s="334">
        <v>32063</v>
      </c>
      <c r="AO55" s="335">
        <v>-16.7</v>
      </c>
      <c r="AP55" s="336">
        <v>84962</v>
      </c>
      <c r="AQ55" s="337">
        <v>7.2</v>
      </c>
      <c r="AR55" s="338">
        <v>-23.9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497392</v>
      </c>
      <c r="AN56" s="342">
        <v>11065</v>
      </c>
      <c r="AO56" s="343">
        <v>-3.8</v>
      </c>
      <c r="AP56" s="344">
        <v>42793</v>
      </c>
      <c r="AQ56" s="345">
        <v>2.2000000000000002</v>
      </c>
      <c r="AR56" s="346">
        <v>-6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3359068</v>
      </c>
      <c r="AN57" s="334">
        <v>75250</v>
      </c>
      <c r="AO57" s="335">
        <v>134.69999999999999</v>
      </c>
      <c r="AP57" s="336">
        <v>71279</v>
      </c>
      <c r="AQ57" s="337">
        <v>-16.100000000000001</v>
      </c>
      <c r="AR57" s="338">
        <v>150.80000000000001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1249188</v>
      </c>
      <c r="AN58" s="342">
        <v>27984</v>
      </c>
      <c r="AO58" s="343">
        <v>152.9</v>
      </c>
      <c r="AP58" s="344">
        <v>36731</v>
      </c>
      <c r="AQ58" s="345">
        <v>-14.2</v>
      </c>
      <c r="AR58" s="346">
        <v>167.1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2599575</v>
      </c>
      <c r="AN59" s="334">
        <v>58595</v>
      </c>
      <c r="AO59" s="335">
        <v>-22.1</v>
      </c>
      <c r="AP59" s="336">
        <v>74994</v>
      </c>
      <c r="AQ59" s="337">
        <v>5.2</v>
      </c>
      <c r="AR59" s="338">
        <v>-27.3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739075</v>
      </c>
      <c r="AN60" s="342">
        <v>16659</v>
      </c>
      <c r="AO60" s="343">
        <v>-40.5</v>
      </c>
      <c r="AP60" s="344">
        <v>36188</v>
      </c>
      <c r="AQ60" s="345">
        <v>-1.5</v>
      </c>
      <c r="AR60" s="346">
        <v>-39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2233489</v>
      </c>
      <c r="AN61" s="349">
        <v>49790</v>
      </c>
      <c r="AO61" s="350">
        <v>6.5</v>
      </c>
      <c r="AP61" s="351">
        <v>75121</v>
      </c>
      <c r="AQ61" s="352">
        <v>1.5</v>
      </c>
      <c r="AR61" s="338">
        <v>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731113</v>
      </c>
      <c r="AN62" s="342">
        <v>16299</v>
      </c>
      <c r="AO62" s="343">
        <v>8.9</v>
      </c>
      <c r="AP62" s="344">
        <v>39157</v>
      </c>
      <c r="AQ62" s="345">
        <v>0.2</v>
      </c>
      <c r="AR62" s="346">
        <v>8.6999999999999993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rA3miOzowwafILOQo/X37BHWTFK2jfdioXI7BHCxHNEK/7PNpR8BPcU7NxJGO/VT9RN5FlY/ovecjSScB4/UA==" saltValue="mGjDijksjfiPOVTlpkKq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TIZChaI3P/wI1yR45Z6fN6ZZPIcacTPJ7XlucoGN+mH5MYg7RZkVWu0zX9OnqC/KyZwcz7aO6YBz5LZjfMT/2w==" saltValue="pFaK4GjM5VsVhAmiVTLx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xJjAdofhraf4DrhH/gxO3fhb1FmbPQO0POoA5tfRBZzyi2JwohrPWtUbpqtfTPpTn/1Ka5aq4OgxdQ5+sbOkPQ==" saltValue="76MjCrvfVQ/j3Y7XwRae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14.66</v>
      </c>
      <c r="G47" s="12">
        <v>12.07</v>
      </c>
      <c r="H47" s="12">
        <v>14.52</v>
      </c>
      <c r="I47" s="12">
        <v>19.29</v>
      </c>
      <c r="J47" s="13">
        <v>22.24</v>
      </c>
    </row>
    <row r="48" spans="2:10" ht="57.75" customHeight="1" x14ac:dyDescent="0.2">
      <c r="B48" s="14"/>
      <c r="C48" s="1141" t="s">
        <v>4</v>
      </c>
      <c r="D48" s="1141"/>
      <c r="E48" s="1142"/>
      <c r="F48" s="15">
        <v>2.96</v>
      </c>
      <c r="G48" s="16">
        <v>4.4000000000000004</v>
      </c>
      <c r="H48" s="16">
        <v>3.36</v>
      </c>
      <c r="I48" s="16">
        <v>3.13</v>
      </c>
      <c r="J48" s="17">
        <v>4.66</v>
      </c>
    </row>
    <row r="49" spans="2:10" ht="57.75" customHeight="1" thickBot="1" x14ac:dyDescent="0.25">
      <c r="B49" s="18"/>
      <c r="C49" s="1143" t="s">
        <v>5</v>
      </c>
      <c r="D49" s="1143"/>
      <c r="E49" s="1144"/>
      <c r="F49" s="19">
        <v>2.97</v>
      </c>
      <c r="G49" s="20" t="s">
        <v>572</v>
      </c>
      <c r="H49" s="20">
        <v>1.1399999999999999</v>
      </c>
      <c r="I49" s="20">
        <v>2.85</v>
      </c>
      <c r="J49" s="21">
        <v>2.39</v>
      </c>
    </row>
    <row r="50" spans="2:10" ht="13.2" x14ac:dyDescent="0.2"/>
  </sheetData>
  <sheetProtection algorithmName="SHA-512" hashValue="KGgQ4FvaT1H6JEqhCSnLDgkzr26iA396u3am0J82aO/vhsX1MPwh+/ePnOMcP7FWhAzhYQ1fM9w6MBgh0PeLUA==" saltValue="eVP3JQLZDLdrg6ezcv7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船岡　美里（市町支援課）</cp:lastModifiedBy>
  <dcterms:created xsi:type="dcterms:W3CDTF">2024-03-14T04:30:06Z</dcterms:created>
  <dcterms:modified xsi:type="dcterms:W3CDTF">2024-03-20T23:52:18Z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