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drawings/drawing5.xml" ContentType="application/vnd.openxmlformats-officedocument.drawingml.chartshapes+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Types>
</file>

<file path=_rels/.rels><?xml version="1.0" encoding="UTF-8"?><Relationships xmlns="http://schemas.openxmlformats.org/package/2006/relationships"><Relationship Target="/docProps/custom.xml" Id="R0AB237AB"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財政課\財政課 財政\14-2 各種照会（市町支援課等）\☆財政状況資料集\R4年度決算分\R060306_【照会：3月1２日（火）期限】令和４年度財政状況資料集の作成等について\県提出\"/>
    </mc:Choice>
  </mc:AlternateContent>
  <bookViews>
    <workbookView xWindow="0" yWindow="0" windowWidth="15360" windowHeight="7635" tabRatio="938"/>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1" i="12" l="1"/>
  <c r="AA72" i="12"/>
  <c r="AA73" i="12"/>
  <c r="AA74" i="12"/>
  <c r="AA75" i="12"/>
  <c r="AA70" i="12"/>
  <c r="AA69" i="12"/>
  <c r="AA68" i="12"/>
  <c r="AA30" i="12" l="1"/>
  <c r="AA28" i="12"/>
  <c r="AA8" i="12"/>
  <c r="AA7" i="12"/>
  <c r="AO36"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<sst xmlns="http://schemas.openxmlformats.org/spreadsheetml/2006/main" count="1063" uniqueCount="595">
  <si>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</si>
  <si>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</si>
  <si>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</si>
  <si>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</si>
  <si>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</si>
  <si>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</si>
  <si>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</si>
  <si>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</si>
  <si>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</si>
  <si>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</si>
  <si>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</si>
  <si>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</si>
  <si>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</si>
  <si>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</si>
  <si>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</si>
  <si>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</si>
  <si>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</si>
  <si>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</si>
  <si>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</si>
  <si>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</si>
  <si>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</si>
  <si>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</si>
  <si>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</si>
  <si>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</si>
  <si>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</si>
  <si>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</si>
  <si>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</si>
  <si>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</si>
  <si>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</si>
  <si>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</si>
  <si>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</si>
  <si>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</si>
  <si>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</si>
  <si>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</si>
  <si>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</si>
  <si>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</si>
  <si>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</si>
  <si>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</si>
  <si>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</si>
  <si>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</si>
  <si>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</si>
  <si>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</si>
  <si>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</si>
  <si>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</si>
  <si>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</si>
  <si>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</si>
  <si>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</si>
  <si>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</si>
  <si>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</si>
  <si>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</si>
  <si>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</si>
  <si>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</si>
  <si>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</si>
  <si>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</si>
  <si>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</si>
  <si>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</si>
  <si>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</si>
  <si>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</si>
  <si>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</si>
  <si>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</si>
  <si>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</si>
  <si>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</si>
  <si>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</si>
  <si>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</si>
  <si>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</si>
  <si>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</si>
  <si>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</si>
  <si>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</si>
  <si>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</si>
  <si>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</si>
  <si>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</si>
  <si>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</si>
  <si>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</si>
  <si>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</si>
  <si>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</si>
  <si>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</si>
  <si>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</si>
  <si>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</si>
  <si>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</si>
  <si>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</si>
  <si>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</si>
  <si>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</si>
  <si>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</si>
  <si>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</si>
  <si>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</si>
  <si>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</si>
  <si>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</si>
  <si>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</si>
  <si>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</si>
  <si>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</si>
  <si>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</si>
  <si>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</si>
  <si>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</si>
  <si>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</si>
  <si>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</si>
  <si>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</si>
  <si>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</si>
  <si>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</si>
  <si>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</si>
  <si>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</si>
  <si>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嬉野市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</si>
  <si>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</si>
  <si>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</si>
  <si>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</si>
  <si>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</si>
  <si>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</si>
  <si>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</si>
  <si>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</si>
  <si>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</si>
  <si>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</si>
  <si>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</si>
  <si>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</si>
  <si>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</si>
  <si>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</si>
  <si>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</si>
  <si>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</si>
  <si>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</si>
  <si>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</si>
  <si>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</si>
  <si>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</si>
  <si>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</si>
  <si>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</si>
  <si>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</si>
  <si>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</si>
  <si>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</si>
  <si>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</si>
  <si>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</si>
  <si>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</si>
  <si>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</si>
  <si>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</si>
  <si>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</si>
  <si>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</si>
  <si>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</si>
  <si>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</si>
  <si>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</si>
  <si>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</si>
  <si>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</si>
  <si>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</si>
  <si>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</si>
  <si>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</si>
  <si>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</si>
  <si>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</si>
  <si>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</si>
  <si>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</si>
  <si>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</si>
  <si>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</si>
  <si>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</si>
  <si>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</si>
  <si>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</si>
  <si>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</si>
  <si>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</si>
  <si>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</si>
  <si>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</si>
  <si>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</si>
  <si>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</si>
  <si>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</si>
  <si>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</si>
  <si>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</si>
  <si>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</si>
  <si>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</si>
  <si>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</si>
  <si>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</si>
  <si>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</si>
  <si>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</si>
  <si>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</si>
  <si>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</si>
  <si>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</si>
  <si>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</si>
  <si>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</si>
  <si>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</si>
  <si>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</si>
  <si>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</si>
  <si>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</si>
  <si>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</si>
  <si>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</si>
  <si>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</si>
  <si>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</si>
  <si>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</si>
  <si>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</si>
  <si>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</si>
  <si>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</si>
  <si>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</si>
  <si>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</si>
  <si>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</si>
  <si>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</si>
  <si>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</si>
  <si>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</si>
  <si>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</si>
  <si>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</si>
  <si>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</si>
  <si>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</si>
  <si>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</si>
  <si>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</si>
  <si>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</si>
  <si>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</si>
  <si>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</si>
  <si>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</si>
  <si>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</si>
  <si>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</si>
  <si>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</si>
  <si>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</si>
  <si>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</si>
  <si>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</si>
  <si>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</si>
  <si>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</si>
  <si>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</si>
  <si>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</si>
  <si>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</si>
  <si>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</si>
  <si>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</si>
  <si>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</si>
  <si>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</si>
  <si>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</si>
  <si>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</si>
  <si>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</si>
  <si>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</si>
  <si>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</si>
  <si>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</si>
  <si>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佐賀県嬉野市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</si>
  <si>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</si>
  <si>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</si>
  <si>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</si>
  <si>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</si>
  <si>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</si>
  <si>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</si>
  <si>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</si>
  <si>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</si>
  <si>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</si>
  <si>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</si>
  <si>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</si>
  <si>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</si>
  <si>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</si>
  <si>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</si>
  <si>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</si>
  <si>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</si>
  <si>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</si>
  <si>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</si>
  <si>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</si>
  <si>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</si>
  <si>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</si>
  <si>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</si>
  <si>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</si>
  <si>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</si>
  <si>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</si>
  <si>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</si>
  <si>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</si>
  <si>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</si>
  <si>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</si>
  <si>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</si>
  <si>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</si>
  <si>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</si>
  <si>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</si>
  <si>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</si>
  <si>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</si>
  <si>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</si>
  <si>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</si>
  <si>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</si>
  <si>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</si>
  <si>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</si>
  <si>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</si>
  <si>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</si>
  <si>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</si>
  <si>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</si>
  <si>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</si>
  <si>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</si>
  <si>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</si>
  <si>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</si>
  <si>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</si>
  <si>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</si>
  <si>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</si>
  <si>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</si>
  <si>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</si>
  <si>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</si>
  <si>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</si>
  <si>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</si>
  <si>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</si>
  <si>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</si>
  <si>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</si>
  <si>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</si>
  <si>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</si>
  <si>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</si>
  <si>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</si>
  <si>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</si>
  <si>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</si>
  <si>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</si>
  <si>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</si>
  <si>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</si>
  <si>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</si>
  <si>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</si>
  <si>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</si>
  <si>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</si>
  <si>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</si>
  <si>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</si>
  <si>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</si>
  <si>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</si>
  <si>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</si>
  <si>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</si>
  <si>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</si>
  <si>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</si>
  <si>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</si>
  <si>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</si>
  <si>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</si>
  <si>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</si>
  <si>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</si>
  <si>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</si>
  <si>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</si>
  <si>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</si>
  <si>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</si>
  <si>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</si>
  <si>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</si>
  <si>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</si>
  <si>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</si>
  <si>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</si>
  <si>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</si>
  <si>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</si>
  <si>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</si>
  <si>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</si>
  <si>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</si>
  <si>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</si>
  <si>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</si>
  <si>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</si>
  <si>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</si>
  <si>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</si>
  <si>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</si>
  <si>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</si>
  <si>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</si>
  <si>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</si>
  <si>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</si>
  <si>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</si>
  <si>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</si>
  <si>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</si>
  <si>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</si>
  <si>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</si>
  <si>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</si>
  <si>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</si>
  <si>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</si>
  <si>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</si>
  <si>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</si>
  <si>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</si>
  <si>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</si>
  <si>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</si>
  <si>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</si>
  <si>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</si>
  <si>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</si>
  <si>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</si>
  <si>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</si>
  <si>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</si>
  <si>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</si>
  <si>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</si>
  <si>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</si>
  <si>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</si>
  <si>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</si>
  <si>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</si>
  <si>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</si>
  <si>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</si>
  <si>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</si>
  <si>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</si>
  <si>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</si>
  <si>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</si>
  <si>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</si>
  <si>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</si>
  <si>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</si>
  <si>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</si>
  <si>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</si>
  <si>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</si>
  <si>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</si>
  <si>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</si>
  <si>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</si>
  <si>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</si>
  <si>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</si>
  <si>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</si>
  <si>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</si>
  <si>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</si>
  <si>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佐賀県嬉野市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</si>
  <si>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</si>
  <si>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</si>
  <si>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</si>
  <si>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</si>
  <si>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</si>
  <si>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</si>
  <si>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</si>
  <si>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</si>
  <si>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</si>
  <si>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</si>
  <si>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</si>
  <si>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</si>
  <si>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</si>
  <si>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</si>
  <si>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</si>
  <si>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</si>
  <si>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</si>
  <si>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</si>
  <si>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</si>
  <si>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</si>
  <si>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嬉野市嬉野都市計画事業嬉野温泉駅周辺土地区画整理事業費特別会計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</si>
  <si>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</si>
  <si>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</si>
  <si>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</si>
  <si>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</si>
  <si>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</si>
  <si>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</si>
  <si>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</si>
  <si>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</si>
  <si>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</si>
  <si>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</si>
  <si>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</si>
  <si>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</si>
  <si>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</si>
  <si>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</si>
  <si>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嬉野市国民健康保険特別会計</t>
    <phoneticPr fontId="5"/>
  </si>
  <si>
    <t>嬉野市後期高齢者医療特別会計</t>
    <phoneticPr fontId="5"/>
  </si>
  <si>
    <t>嬉野市下水道事業会計（公共下水道事業）</t>
    <phoneticPr fontId="5"/>
  </si>
  <si>
    <t>法適用企業</t>
    <phoneticPr fontId="5"/>
  </si>
  <si>
    <t>嬉野市下水道事業会計（農業集落排水事業）</t>
    <phoneticPr fontId="5"/>
  </si>
  <si>
    <t>嬉野市下水道事業会計（特定地域生活排水処理事業）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</si>
  <si>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</si>
  <si>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</si>
  <si>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</si>
  <si>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</si>
  <si>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</si>
  <si>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</si>
  <si>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</si>
  <si>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</si>
  <si>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</si>
  <si>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</si>
  <si>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</si>
  <si>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</si>
  <si>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</si>
  <si>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</si>
  <si>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</si>
  <si>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</si>
  <si>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</si>
  <si>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</si>
  <si>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</si>
  <si>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</si>
  <si>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</si>
  <si>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</si>
  <si>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</si>
  <si>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</si>
  <si>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</si>
  <si>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</si>
  <si>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</si>
  <si>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</si>
  <si>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</si>
  <si>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</si>
  <si>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</si>
  <si>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</si>
  <si>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</si>
  <si>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</si>
  <si>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</si>
  <si>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</si>
  <si>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</si>
  <si>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</si>
  <si>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</si>
  <si>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</si>
  <si>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</si>
  <si>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</si>
  <si>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</si>
  <si>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</si>
  <si>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</si>
  <si>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</si>
  <si>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</si>
  <si>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</si>
  <si>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</si>
  <si>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</si>
  <si>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</si>
  <si>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</si>
  <si>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</si>
  <si>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</si>
  <si>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</si>
  <si>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</si>
  <si>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</si>
  <si>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</si>
  <si>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嬉野市下水道事業会計（公共下水道事業）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</si>
  <si>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</si>
  <si>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</si>
  <si>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</si>
  <si>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</si>
  <si>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</si>
  <si>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</si>
  <si>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</si>
  <si>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</si>
  <si>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</si>
  <si>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</si>
  <si>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</si>
  <si>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</si>
  <si>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</si>
  <si>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</si>
  <si>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</si>
  <si>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</si>
  <si>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</si>
  <si>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</si>
  <si>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</si>
  <si>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</si>
  <si>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</si>
  <si>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</si>
  <si>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</si>
  <si>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</si>
  <si>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</si>
  <si>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</si>
  <si>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</si>
  <si>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</si>
  <si>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</si>
  <si>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</si>
  <si>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</si>
  <si>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</si>
  <si>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</si>
  <si>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</si>
  <si>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</si>
  <si>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</si>
  <si>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</si>
  <si>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</si>
  <si>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</si>
  <si>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</si>
  <si>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</si>
  <si>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</si>
  <si>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</si>
  <si>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</si>
  <si>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</si>
  <si>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</si>
  <si>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</si>
  <si>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</si>
  <si>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</si>
  <si>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</si>
  <si>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</si>
  <si>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</si>
  <si>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</si>
  <si>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</si>
  <si>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</si>
  <si>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</si>
  <si>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</si>
  <si>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</si>
  <si>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</si>
  <si>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</si>
  <si>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</si>
  <si>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</si>
  <si>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</si>
  <si>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</si>
  <si>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</si>
  <si>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</si>
  <si>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</si>
  <si>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</si>
  <si>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</si>
  <si>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</si>
  <si>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</si>
  <si>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</si>
  <si>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</si>
  <si>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</si>
  <si>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</si>
  <si>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</si>
  <si>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</si>
  <si>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</si>
  <si>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</si>
  <si>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</si>
  <si>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</si>
  <si>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</si>
  <si>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</si>
  <si>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</si>
  <si>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</si>
  <si>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</si>
  <si>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嬉野市国民健康保険特別会計</t>
  </si>
  <si>
    <t>嬉野市下水道事業会計（公共下水道事業）</t>
  </si>
  <si>
    <t>嬉野市下水道事業会計（農業集落排水事業）</t>
  </si>
  <si>
    <t>嬉野市嬉野都市計画事業嬉野温泉駅周辺土地区画整理事業費特別会計</t>
  </si>
  <si>
    <t>嬉野市下水道事業会計（特定地域生活排水処理事業）</t>
  </si>
  <si>
    <t>嬉野市後期高齢者医療特別会計</t>
  </si>
  <si>
    <t>▲ 0.00</t>
  </si>
  <si>
    <t>その他会計（赤字）</t>
  </si>
  <si>
    <t>その他会計（黒字）</t>
  </si>
  <si>
    <t>（百万円）</t>
    <phoneticPr fontId="5"/>
  </si>
  <si>
    <t>H30</t>
    <phoneticPr fontId="5"/>
  </si>
  <si>
    <t>R01</t>
    <phoneticPr fontId="5"/>
  </si>
  <si>
    <t>R02</t>
    <phoneticPr fontId="5"/>
  </si>
  <si>
    <t>R03</t>
    <phoneticPr fontId="5"/>
  </si>
  <si>
    <t>R04</t>
    <phoneticPr fontId="5"/>
  </si>
  <si>
    <t>公共施設建設基金</t>
    <rPh sb="0" eb="2">
      <t>コウキョウ</t>
    </rPh>
    <rPh sb="2" eb="8">
      <t>シセツケンセツキキン</t>
    </rPh>
    <phoneticPr fontId="5"/>
  </si>
  <si>
    <t>合併振興基金</t>
    <rPh sb="0" eb="4">
      <t>ガッペイシンコウ</t>
    </rPh>
    <rPh sb="4" eb="6">
      <t>キキン</t>
    </rPh>
    <phoneticPr fontId="2"/>
  </si>
  <si>
    <t>ふるさと応援寄附金基金</t>
    <rPh sb="4" eb="6">
      <t>オウエン</t>
    </rPh>
    <rPh sb="6" eb="9">
      <t>キフキン</t>
    </rPh>
    <rPh sb="9" eb="11">
      <t>キキン</t>
    </rPh>
    <phoneticPr fontId="2"/>
  </si>
  <si>
    <t>地域福祉基金</t>
    <rPh sb="0" eb="6">
      <t>チイキフクシキキン</t>
    </rPh>
    <phoneticPr fontId="2"/>
  </si>
  <si>
    <t>地域づくり推進事業基金</t>
    <rPh sb="0" eb="2">
      <t>チイキ</t>
    </rPh>
    <rPh sb="5" eb="7">
      <t>スイシン</t>
    </rPh>
    <rPh sb="7" eb="9">
      <t>ジギョウ</t>
    </rPh>
    <rPh sb="9" eb="11">
      <t>キキン</t>
    </rPh>
    <phoneticPr fontId="2"/>
  </si>
  <si>
    <t>鹿島・藤津地区衛生施設組合</t>
    <rPh sb="0" eb="2">
      <t>カシマ</t>
    </rPh>
    <rPh sb="3" eb="5">
      <t>フジツ</t>
    </rPh>
    <rPh sb="5" eb="7">
      <t>チク</t>
    </rPh>
    <rPh sb="7" eb="9">
      <t>エイセイ</t>
    </rPh>
    <rPh sb="9" eb="11">
      <t>シセツ</t>
    </rPh>
    <rPh sb="11" eb="13">
      <t>クミアイ</t>
    </rPh>
    <phoneticPr fontId="2"/>
  </si>
  <si>
    <t>杵藤地区広域市町村圏組合</t>
    <rPh sb="0" eb="2">
      <t>キトウ</t>
    </rPh>
    <rPh sb="2" eb="4">
      <t>チク</t>
    </rPh>
    <rPh sb="4" eb="6">
      <t>コウイキ</t>
    </rPh>
    <rPh sb="6" eb="9">
      <t>シチョウソン</t>
    </rPh>
    <rPh sb="9" eb="10">
      <t>ケン</t>
    </rPh>
    <rPh sb="10" eb="12">
      <t>クミアイ</t>
    </rPh>
    <phoneticPr fontId="2"/>
  </si>
  <si>
    <t>杵藤地区広域市町村圏組合(特別会計)</t>
    <rPh sb="0" eb="2">
      <t>キトウ</t>
    </rPh>
    <rPh sb="2" eb="4">
      <t>チク</t>
    </rPh>
    <rPh sb="4" eb="6">
      <t>コウイキ</t>
    </rPh>
    <rPh sb="6" eb="9">
      <t>シチョウソン</t>
    </rPh>
    <rPh sb="9" eb="10">
      <t>ケン</t>
    </rPh>
    <rPh sb="10" eb="12">
      <t>クミアイ</t>
    </rPh>
    <rPh sb="13" eb="15">
      <t>トクベツ</t>
    </rPh>
    <rPh sb="15" eb="17">
      <t>カイケイ</t>
    </rPh>
    <phoneticPr fontId="2"/>
  </si>
  <si>
    <t>佐賀県後期高齢者医療広域連合</t>
    <rPh sb="0" eb="3">
      <t>サガケン</t>
    </rPh>
    <rPh sb="3" eb="8">
      <t>コウキコウレイシャ</t>
    </rPh>
    <rPh sb="8" eb="10">
      <t>イリョウ</t>
    </rPh>
    <rPh sb="10" eb="12">
      <t>コウイキ</t>
    </rPh>
    <rPh sb="12" eb="14">
      <t>レンゴウ</t>
    </rPh>
    <phoneticPr fontId="2"/>
  </si>
  <si>
    <t>佐賀県後期高齢者医療広域連合(医療)</t>
    <rPh sb="0" eb="3">
      <t>サガケン</t>
    </rPh>
    <rPh sb="3" eb="8">
      <t>コウキコウレイシャ</t>
    </rPh>
    <rPh sb="8" eb="10">
      <t>イリョウ</t>
    </rPh>
    <rPh sb="10" eb="12">
      <t>コウイキ</t>
    </rPh>
    <rPh sb="12" eb="14">
      <t>レンゴウ</t>
    </rPh>
    <rPh sb="15" eb="17">
      <t>イリョウ</t>
    </rPh>
    <phoneticPr fontId="2"/>
  </si>
  <si>
    <t>佐賀県市町総合事務組合</t>
    <rPh sb="0" eb="3">
      <t>サガケン</t>
    </rPh>
    <rPh sb="3" eb="5">
      <t>シマチ</t>
    </rPh>
    <rPh sb="5" eb="7">
      <t>ソウゴウ</t>
    </rPh>
    <rPh sb="7" eb="11">
      <t>ジムクミアイ</t>
    </rPh>
    <phoneticPr fontId="2"/>
  </si>
  <si>
    <t>佐賀県市町総合事務組合(交通災害)</t>
    <rPh sb="0" eb="3">
      <t>サガケン</t>
    </rPh>
    <rPh sb="3" eb="5">
      <t>シマチ</t>
    </rPh>
    <rPh sb="5" eb="7">
      <t>ソウゴウ</t>
    </rPh>
    <rPh sb="7" eb="11">
      <t>ジムクミアイ</t>
    </rPh>
    <rPh sb="12" eb="14">
      <t>コウツウ</t>
    </rPh>
    <rPh sb="14" eb="16">
      <t>サイガイ</t>
    </rPh>
    <phoneticPr fontId="2"/>
  </si>
  <si>
    <t>佐賀県西部広域環境組合</t>
    <rPh sb="0" eb="3">
      <t>サガケン</t>
    </rPh>
    <rPh sb="3" eb="5">
      <t>セイブ</t>
    </rPh>
    <rPh sb="5" eb="7">
      <t>コウイキ</t>
    </rPh>
    <rPh sb="7" eb="9">
      <t>カンキョウ</t>
    </rPh>
    <rPh sb="9" eb="11">
      <t>クミアイ</t>
    </rPh>
    <phoneticPr fontId="2"/>
  </si>
  <si>
    <t>嬉野市土地開発公社</t>
    <rPh sb="0" eb="3">
      <t>ウレシノシ</t>
    </rPh>
    <rPh sb="3" eb="5">
      <t>トチ</t>
    </rPh>
    <rPh sb="5" eb="7">
      <t>カイハツ</t>
    </rPh>
    <rPh sb="7" eb="9">
      <t>コウシャ</t>
    </rPh>
    <phoneticPr fontId="2"/>
  </si>
  <si>
    <t>‐</t>
    <phoneticPr fontId="2"/>
  </si>
  <si>
    <t>-</t>
    <phoneticPr fontId="2"/>
  </si>
  <si>
    <t>佐賀西部広域水道企業団(用水事業会計)</t>
    <rPh sb="0" eb="4">
      <t>サガセイブ</t>
    </rPh>
    <rPh sb="4" eb="6">
      <t>コウイキ</t>
    </rPh>
    <rPh sb="6" eb="8">
      <t>スイドウ</t>
    </rPh>
    <rPh sb="8" eb="11">
      <t>キギョウダン</t>
    </rPh>
    <rPh sb="12" eb="14">
      <t>ヨウスイ</t>
    </rPh>
    <rPh sb="14" eb="16">
      <t>ジギョウ</t>
    </rPh>
    <rPh sb="16" eb="18">
      <t>カイケイ</t>
    </rPh>
    <phoneticPr fontId="2"/>
  </si>
  <si>
    <t>佐賀西部広域水道企業団(水道事業会計)</t>
    <rPh sb="0" eb="4">
      <t>サガセイブ</t>
    </rPh>
    <rPh sb="4" eb="6">
      <t>コウイキ</t>
    </rPh>
    <rPh sb="6" eb="8">
      <t>スイドウ</t>
    </rPh>
    <rPh sb="8" eb="11">
      <t>キギョウダン</t>
    </rPh>
    <rPh sb="12" eb="14">
      <t>スイドウ</t>
    </rPh>
    <rPh sb="14" eb="16">
      <t>ジギョウ</t>
    </rPh>
    <rPh sb="16" eb="18">
      <t>カイケイ</t>
    </rPh>
    <phoneticPr fontId="2"/>
  </si>
  <si>
    <t>-</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</si>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</sst>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71279</c:v>
                </c:pt>
                <c:pt idx="4">
                  <c:v>74994</c:v>
                </c:pt>
              </c:numCache>
            </c:numRef>
          </c:val>
          <c:smooth val="0"/>
          <c:extLst>
            <c:ext xmlns:c16="http://schemas.microsoft.com/office/drawing/2014/chart" uri="{C3380CC4-5D6E-409C-BE32-E72D297353CC}">
              <c16:uniqueId val="{00000000-94F4-4CC6-B18D-F2E3E679AA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103012</c:v>
                </c:pt>
                <c:pt idx="1">
                  <c:v>59597</c:v>
                </c:pt>
                <c:pt idx="2">
                  <c:v>84998</c:v>
                </c:pt>
                <c:pt idx="3">
                  <c:v>64104</c:v>
                </c:pt>
                <c:pt idx="4">
                  <c:v>109361</c:v>
                </c:pt>
              </c:numCache>
            </c:numRef>
          </c:val>
          <c:smooth val="0"/>
          <c:extLst>
            <c:ext xmlns:c16="http://schemas.microsoft.com/office/drawing/2014/chart" uri="{C3380CC4-5D6E-409C-BE32-E72D297353CC}">
              <c16:uniqueId val="{00000001-94F4-4CC6-B18D-F2E3E679AA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4.76</c:v>
                </c:pt>
                <c:pt idx="1">
                  <c:v>7.13</c:v>
                </c:pt>
                <c:pt idx="2">
                  <c:v>8.1999999999999993</c:v>
                </c:pt>
                <c:pt idx="3">
                  <c:v>10.68</c:v>
                </c:pt>
                <c:pt idx="4">
                  <c:v>9.92</c:v>
                </c:pt>
              </c:numCache>
            </c:numRef>
          </c:val>
          <c:extLst>
            <c:ext xmlns:c16="http://schemas.microsoft.com/office/drawing/2014/chart" uri="{C3380CC4-5D6E-409C-BE32-E72D297353CC}">
              <c16:uniqueId val="{00000000-9790-4F9D-B71D-C35E1C045E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40.82</c:v>
                </c:pt>
                <c:pt idx="1">
                  <c:v>41.14</c:v>
                </c:pt>
                <c:pt idx="2">
                  <c:v>41.06</c:v>
                </c:pt>
                <c:pt idx="3">
                  <c:v>43.69</c:v>
                </c:pt>
                <c:pt idx="4">
                  <c:v>49.66</c:v>
                </c:pt>
              </c:numCache>
            </c:numRef>
          </c:val>
          <c:extLst>
            <c:ext xmlns:c16="http://schemas.microsoft.com/office/drawing/2014/chart" uri="{C3380CC4-5D6E-409C-BE32-E72D297353CC}">
              <c16:uniqueId val="{00000001-9790-4F9D-B71D-C35E1C045E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2.02</c:v>
                </c:pt>
                <c:pt idx="1">
                  <c:v>2.31</c:v>
                </c:pt>
                <c:pt idx="2">
                  <c:v>2.4900000000000002</c:v>
                </c:pt>
                <c:pt idx="3">
                  <c:v>6.79</c:v>
                </c:pt>
                <c:pt idx="4">
                  <c:v>3.79</c:v>
                </c:pt>
              </c:numCache>
            </c:numRef>
          </c:val>
          <c:smooth val="0"/>
          <c:extLst>
            <c:ext xmlns:c16="http://schemas.microsoft.com/office/drawing/2014/chart" uri="{C3380CC4-5D6E-409C-BE32-E72D297353CC}">
              <c16:uniqueId val="{00000002-9790-4F9D-B71D-C35E1C045E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16.68</c:v>
                </c:pt>
                <c:pt idx="2">
                  <c:v>#N/A</c:v>
                </c:pt>
                <c:pt idx="3">
                  <c:v>15.25</c:v>
                </c:pt>
                <c:pt idx="4">
                  <c:v>#N/A</c:v>
                </c:pt>
                <c:pt idx="5">
                  <c:v>0.53</c:v>
                </c:pt>
                <c:pt idx="6">
                  <c:v>#N/A</c:v>
                </c:pt>
                <c:pt idx="7">
                  <c:v>0.14000000000000001</c:v>
                </c:pt>
                <c:pt idx="8">
                  <c:v>0</c:v>
                </c:pt>
                <c:pt idx="9">
                  <c:v>0</c:v>
                </c:pt>
              </c:numCache>
            </c:numRef>
          </c:val>
          <c:extLst>
            <c:ext xmlns:c16="http://schemas.microsoft.com/office/drawing/2014/chart" uri="{C3380CC4-5D6E-409C-BE32-E72D297353CC}">
              <c16:uniqueId val="{00000000-5641-4C90-8011-0245B4F1C7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41-4C90-8011-0245B4F1C78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641-4C90-8011-0245B4F1C78F}"/>
            </c:ext>
          </c:extLst>
        </c:ser>
        <c:ser>
          <c:idx val="3"/>
          <c:order val="3"/>
          <c:tx>
            <c:strRef>
              <c:f>データシート!$A$30</c:f>
              <c:strCache>
                <c:ptCount val="1"/>
                <c:pt idx="0">
                  <c:v>嬉野市後期高齢者医療特別会計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0.03</c:v>
                </c:pt>
                <c:pt idx="4">
                  <c:v>#N/A</c:v>
                </c:pt>
                <c:pt idx="5">
                  <c:v>0</c:v>
                </c:pt>
                <c:pt idx="6">
                  <c:v>#N/A</c:v>
                </c:pt>
                <c:pt idx="7">
                  <c:v>0.02</c:v>
                </c:pt>
                <c:pt idx="8">
                  <c:v>#N/A</c:v>
                </c:pt>
                <c:pt idx="9">
                  <c:v>0.02</c:v>
                </c:pt>
              </c:numCache>
            </c:numRef>
          </c:val>
          <c:extLst>
            <c:ext xmlns:c16="http://schemas.microsoft.com/office/drawing/2014/chart" uri="{C3380CC4-5D6E-409C-BE32-E72D297353CC}">
              <c16:uniqueId val="{00000003-5641-4C90-8011-0245B4F1C78F}"/>
            </c:ext>
          </c:extLst>
        </c:ser>
        <c:ser>
          <c:idx val="4"/>
          <c:order val="4"/>
          <c:tx>
            <c:strRef>
              <c:f>データシート!$A$31</c:f>
              <c:strCache>
                <c:ptCount val="1"/>
                <c:pt idx="0">
                  <c:v>嬉野市下水道事業会計（特定地域生活排水処理事業）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0.08</c:v>
                </c:pt>
                <c:pt idx="4">
                  <c:v>#N/A</c:v>
                </c:pt>
                <c:pt idx="5">
                  <c:v>0.08</c:v>
                </c:pt>
                <c:pt idx="6">
                  <c:v>#N/A</c:v>
                </c:pt>
                <c:pt idx="7">
                  <c:v>0.14000000000000001</c:v>
                </c:pt>
                <c:pt idx="8">
                  <c:v>#N/A</c:v>
                </c:pt>
                <c:pt idx="9">
                  <c:v>0.2</c:v>
                </c:pt>
              </c:numCache>
            </c:numRef>
          </c:val>
          <c:extLst>
            <c:ext xmlns:c16="http://schemas.microsoft.com/office/drawing/2014/chart" uri="{C3380CC4-5D6E-409C-BE32-E72D297353CC}">
              <c16:uniqueId val="{00000004-5641-4C90-8011-0245B4F1C78F}"/>
            </c:ext>
          </c:extLst>
        </c:ser>
        <c:ser>
          <c:idx val="5"/>
          <c:order val="5"/>
          <c:tx>
            <c:strRef>
              <c:f>データシート!$A$32</c:f>
              <c:strCache>
                <c:ptCount val="1"/>
                <c:pt idx="0">
                  <c:v>嬉野市嬉野都市計画事業嬉野温泉駅周辺土地区画整理事業費特別会計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7.0000000000000007E-2</c:v>
                </c:pt>
                <c:pt idx="4">
                  <c:v>#N/A</c:v>
                </c:pt>
                <c:pt idx="5">
                  <c:v>0.2</c:v>
                </c:pt>
                <c:pt idx="6">
                  <c:v>#N/A</c:v>
                </c:pt>
                <c:pt idx="7">
                  <c:v>0.04</c:v>
                </c:pt>
                <c:pt idx="8">
                  <c:v>#N/A</c:v>
                </c:pt>
                <c:pt idx="9">
                  <c:v>0.21</c:v>
                </c:pt>
              </c:numCache>
            </c:numRef>
          </c:val>
          <c:extLst>
            <c:ext xmlns:c16="http://schemas.microsoft.com/office/drawing/2014/chart" uri="{C3380CC4-5D6E-409C-BE32-E72D297353CC}">
              <c16:uniqueId val="{00000005-5641-4C90-8011-0245B4F1C78F}"/>
            </c:ext>
          </c:extLst>
        </c:ser>
        <c:ser>
          <c:idx val="6"/>
          <c:order val="6"/>
          <c:tx>
            <c:strRef>
              <c:f>データシート!$A$33</c:f>
              <c:strCache>
                <c:ptCount val="1"/>
                <c:pt idx="0">
                  <c:v>嬉野市下水道事業会計（農業集落排水事業）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0.06</c:v>
                </c:pt>
                <c:pt idx="2">
                  <c:v>#N/A</c:v>
                </c:pt>
                <c:pt idx="3">
                  <c:v>0.09</c:v>
                </c:pt>
                <c:pt idx="4">
                  <c:v>#N/A</c:v>
                </c:pt>
                <c:pt idx="5">
                  <c:v>0.15</c:v>
                </c:pt>
                <c:pt idx="6">
                  <c:v>#N/A</c:v>
                </c:pt>
                <c:pt idx="7">
                  <c:v>0.17</c:v>
                </c:pt>
                <c:pt idx="8">
                  <c:v>#N/A</c:v>
                </c:pt>
                <c:pt idx="9">
                  <c:v>0.33</c:v>
                </c:pt>
              </c:numCache>
            </c:numRef>
          </c:val>
          <c:extLst>
            <c:ext xmlns:c16="http://schemas.microsoft.com/office/drawing/2014/chart" uri="{C3380CC4-5D6E-409C-BE32-E72D297353CC}">
              <c16:uniqueId val="{00000006-5641-4C90-8011-0245B4F1C78F}"/>
            </c:ext>
          </c:extLst>
        </c:ser>
        <c:ser>
          <c:idx val="7"/>
          <c:order val="7"/>
          <c:tx>
            <c:strRef>
              <c:f>データシート!$A$34</c:f>
              <c:strCache>
                <c:ptCount val="1"/>
                <c:pt idx="0">
                  <c:v>嬉野市下水道事業会計（公共下水道事業）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0.04</c:v>
                </c:pt>
                <c:pt idx="2">
                  <c:v>#N/A</c:v>
                </c:pt>
                <c:pt idx="3">
                  <c:v>0.15</c:v>
                </c:pt>
                <c:pt idx="4">
                  <c:v>#N/A</c:v>
                </c:pt>
                <c:pt idx="5">
                  <c:v>0.21</c:v>
                </c:pt>
                <c:pt idx="6">
                  <c:v>#N/A</c:v>
                </c:pt>
                <c:pt idx="7">
                  <c:v>0.08</c:v>
                </c:pt>
                <c:pt idx="8">
                  <c:v>#N/A</c:v>
                </c:pt>
                <c:pt idx="9">
                  <c:v>0.49</c:v>
                </c:pt>
              </c:numCache>
            </c:numRef>
          </c:val>
          <c:extLst>
            <c:ext xmlns:c16="http://schemas.microsoft.com/office/drawing/2014/chart" uri="{C3380CC4-5D6E-409C-BE32-E72D297353CC}">
              <c16:uniqueId val="{00000007-5641-4C90-8011-0245B4F1C78F}"/>
            </c:ext>
          </c:extLst>
        </c:ser>
        <c:ser>
          <c:idx val="8"/>
          <c:order val="8"/>
          <c:tx>
            <c:strRef>
              <c:f>データシート!$A$35</c:f>
              <c:strCache>
                <c:ptCount val="1"/>
                <c:pt idx="0">
                  <c:v>嬉野市国民健康保険特別会計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1.79</c:v>
                </c:pt>
                <c:pt idx="2">
                  <c:v>#N/A</c:v>
                </c:pt>
                <c:pt idx="3">
                  <c:v>0.37</c:v>
                </c:pt>
                <c:pt idx="4">
                  <c:v>#N/A</c:v>
                </c:pt>
                <c:pt idx="5">
                  <c:v>1.22</c:v>
                </c:pt>
                <c:pt idx="6">
                  <c:v>#N/A</c:v>
                </c:pt>
                <c:pt idx="7">
                  <c:v>1.48</c:v>
                </c:pt>
                <c:pt idx="8">
                  <c:v>#N/A</c:v>
                </c:pt>
                <c:pt idx="9">
                  <c:v>1.75</c:v>
                </c:pt>
              </c:numCache>
            </c:numRef>
          </c:val>
          <c:extLst>
            <c:ext xmlns:c16="http://schemas.microsoft.com/office/drawing/2014/chart" uri="{C3380CC4-5D6E-409C-BE32-E72D297353CC}">
              <c16:uniqueId val="{00000008-5641-4C90-8011-0245B4F1C78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4.71</c:v>
                </c:pt>
                <c:pt idx="2">
                  <c:v>#N/A</c:v>
                </c:pt>
                <c:pt idx="3">
                  <c:v>7.03</c:v>
                </c:pt>
                <c:pt idx="4">
                  <c:v>#N/A</c:v>
                </c:pt>
                <c:pt idx="5">
                  <c:v>7.96</c:v>
                </c:pt>
                <c:pt idx="6">
                  <c:v>#N/A</c:v>
                </c:pt>
                <c:pt idx="7">
                  <c:v>9.66</c:v>
                </c:pt>
                <c:pt idx="8">
                  <c:v>#N/A</c:v>
                </c:pt>
                <c:pt idx="9">
                  <c:v>9.69</c:v>
                </c:pt>
              </c:numCache>
            </c:numRef>
          </c:val>
          <c:extLst>
            <c:ext xmlns:c16="http://schemas.microsoft.com/office/drawing/2014/chart" uri="{C3380CC4-5D6E-409C-BE32-E72D297353CC}">
              <c16:uniqueId val="{00000009-5641-4C90-8011-0245B4F1C7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1400</c:v>
                </c:pt>
                <c:pt idx="5">
                  <c:v>1361</c:v>
                </c:pt>
                <c:pt idx="8">
                  <c:v>1342</c:v>
                </c:pt>
                <c:pt idx="11">
                  <c:v>1335</c:v>
                </c:pt>
                <c:pt idx="14">
                  <c:v>1318</c:v>
                </c:pt>
              </c:numCache>
            </c:numRef>
          </c:val>
          <c:extLst>
            <c:ext xmlns:c16="http://schemas.microsoft.com/office/drawing/2014/chart" uri="{C3380CC4-5D6E-409C-BE32-E72D297353CC}">
              <c16:uniqueId val="{00000000-E8BD-4A1D-AAEC-B2B8D22D52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BD-4A1D-AAEC-B2B8D22D52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8BD-4A1D-AAEC-B2B8D22D52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94</c:v>
                </c:pt>
                <c:pt idx="3">
                  <c:v>115</c:v>
                </c:pt>
                <c:pt idx="6">
                  <c:v>139</c:v>
                </c:pt>
                <c:pt idx="9">
                  <c:v>128</c:v>
                </c:pt>
                <c:pt idx="12">
                  <c:v>132</c:v>
                </c:pt>
              </c:numCache>
            </c:numRef>
          </c:val>
          <c:extLst>
            <c:ext xmlns:c16="http://schemas.microsoft.com/office/drawing/2014/chart" uri="{C3380CC4-5D6E-409C-BE32-E72D297353CC}">
              <c16:uniqueId val="{00000003-E8BD-4A1D-AAEC-B2B8D22D52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423</c:v>
                </c:pt>
                <c:pt idx="3">
                  <c:v>448</c:v>
                </c:pt>
                <c:pt idx="6">
                  <c:v>426</c:v>
                </c:pt>
                <c:pt idx="9">
                  <c:v>441</c:v>
                </c:pt>
                <c:pt idx="12">
                  <c:v>269</c:v>
                </c:pt>
              </c:numCache>
            </c:numRef>
          </c:val>
          <c:extLst>
            <c:ext xmlns:c16="http://schemas.microsoft.com/office/drawing/2014/chart" uri="{C3380CC4-5D6E-409C-BE32-E72D297353CC}">
              <c16:uniqueId val="{00000004-E8BD-4A1D-AAEC-B2B8D22D52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BD-4A1D-AAEC-B2B8D22D52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BD-4A1D-AAEC-B2B8D22D52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1492</c:v>
                </c:pt>
                <c:pt idx="3">
                  <c:v>1431</c:v>
                </c:pt>
                <c:pt idx="6">
                  <c:v>1444</c:v>
                </c:pt>
                <c:pt idx="9">
                  <c:v>1426</c:v>
                </c:pt>
                <c:pt idx="12">
                  <c:v>1437</c:v>
                </c:pt>
              </c:numCache>
            </c:numRef>
          </c:val>
          <c:extLst>
            <c:ext xmlns:c16="http://schemas.microsoft.com/office/drawing/2014/chart" uri="{C3380CC4-5D6E-409C-BE32-E72D297353CC}">
              <c16:uniqueId val="{00000007-E8BD-4A1D-AAEC-B2B8D22D52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609</c:v>
                </c:pt>
                <c:pt idx="2">
                  <c:v>#N/A</c:v>
                </c:pt>
                <c:pt idx="3">
                  <c:v>#N/A</c:v>
                </c:pt>
                <c:pt idx="4">
                  <c:v>633</c:v>
                </c:pt>
                <c:pt idx="5">
                  <c:v>#N/A</c:v>
                </c:pt>
                <c:pt idx="6">
                  <c:v>#N/A</c:v>
                </c:pt>
                <c:pt idx="7">
                  <c:v>667</c:v>
                </c:pt>
                <c:pt idx="8">
                  <c:v>#N/A</c:v>
                </c:pt>
                <c:pt idx="9">
                  <c:v>#N/A</c:v>
                </c:pt>
                <c:pt idx="10">
                  <c:v>660</c:v>
                </c:pt>
                <c:pt idx="11">
                  <c:v>#N/A</c:v>
                </c:pt>
                <c:pt idx="12">
                  <c:v>#N/A</c:v>
                </c:pt>
                <c:pt idx="13">
                  <c:v>520</c:v>
                </c:pt>
                <c:pt idx="14">
                  <c:v>#N/A</c:v>
                </c:pt>
              </c:numCache>
            </c:numRef>
          </c:val>
          <c:smooth val="0"/>
          <c:extLst>
            <c:ext xmlns:c16="http://schemas.microsoft.com/office/drawing/2014/chart" uri="{C3380CC4-5D6E-409C-BE32-E72D297353CC}">
              <c16:uniqueId val="{00000008-E8BD-4A1D-AAEC-B2B8D22D52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12978</c:v>
                </c:pt>
                <c:pt idx="5">
                  <c:v>11546</c:v>
                </c:pt>
                <c:pt idx="8">
                  <c:v>11859</c:v>
                </c:pt>
                <c:pt idx="11">
                  <c:v>11263</c:v>
                </c:pt>
                <c:pt idx="14">
                  <c:v>10589</c:v>
                </c:pt>
              </c:numCache>
            </c:numRef>
          </c:val>
          <c:extLst>
            <c:ext xmlns:c16="http://schemas.microsoft.com/office/drawing/2014/chart" uri="{C3380CC4-5D6E-409C-BE32-E72D297353CC}">
              <c16:uniqueId val="{00000000-AD2C-49F6-9DF7-F7CF18B291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127</c:v>
                </c:pt>
                <c:pt idx="5">
                  <c:v>101</c:v>
                </c:pt>
                <c:pt idx="8">
                  <c:v>88</c:v>
                </c:pt>
                <c:pt idx="11">
                  <c:v>64</c:v>
                </c:pt>
                <c:pt idx="14">
                  <c:v>50</c:v>
                </c:pt>
              </c:numCache>
            </c:numRef>
          </c:val>
          <c:extLst>
            <c:ext xmlns:c16="http://schemas.microsoft.com/office/drawing/2014/chart" uri="{C3380CC4-5D6E-409C-BE32-E72D297353CC}">
              <c16:uniqueId val="{00000001-AD2C-49F6-9DF7-F7CF18B291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6052</c:v>
                </c:pt>
                <c:pt idx="5">
                  <c:v>7195</c:v>
                </c:pt>
                <c:pt idx="8">
                  <c:v>7708</c:v>
                </c:pt>
                <c:pt idx="11">
                  <c:v>8626</c:v>
                </c:pt>
                <c:pt idx="14">
                  <c:v>9055</c:v>
                </c:pt>
              </c:numCache>
            </c:numRef>
          </c:val>
          <c:extLst>
            <c:ext xmlns:c16="http://schemas.microsoft.com/office/drawing/2014/chart" uri="{C3380CC4-5D6E-409C-BE32-E72D297353CC}">
              <c16:uniqueId val="{00000002-AD2C-49F6-9DF7-F7CF18B291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2C-49F6-9DF7-F7CF18B291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2C-49F6-9DF7-F7CF18B291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2C-49F6-9DF7-F7CF18B291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1844</c:v>
                </c:pt>
                <c:pt idx="3">
                  <c:v>1770</c:v>
                </c:pt>
                <c:pt idx="6">
                  <c:v>1882</c:v>
                </c:pt>
                <c:pt idx="9">
                  <c:v>1828</c:v>
                </c:pt>
                <c:pt idx="12">
                  <c:v>1710</c:v>
                </c:pt>
              </c:numCache>
            </c:numRef>
          </c:val>
          <c:extLst>
            <c:ext xmlns:c16="http://schemas.microsoft.com/office/drawing/2014/chart" uri="{C3380CC4-5D6E-409C-BE32-E72D297353CC}">
              <c16:uniqueId val="{00000006-AD2C-49F6-9DF7-F7CF18B291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1508</c:v>
                </c:pt>
                <c:pt idx="3">
                  <c:v>1366</c:v>
                </c:pt>
                <c:pt idx="6">
                  <c:v>1407</c:v>
                </c:pt>
                <c:pt idx="9">
                  <c:v>1325</c:v>
                </c:pt>
                <c:pt idx="12">
                  <c:v>1296</c:v>
                </c:pt>
              </c:numCache>
            </c:numRef>
          </c:val>
          <c:extLst>
            <c:ext xmlns:c16="http://schemas.microsoft.com/office/drawing/2014/chart" uri="{C3380CC4-5D6E-409C-BE32-E72D297353CC}">
              <c16:uniqueId val="{00000007-AD2C-49F6-9DF7-F7CF18B291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5749</c:v>
                </c:pt>
                <c:pt idx="3">
                  <c:v>5646</c:v>
                </c:pt>
                <c:pt idx="6">
                  <c:v>5232</c:v>
                </c:pt>
                <c:pt idx="9">
                  <c:v>5242</c:v>
                </c:pt>
                <c:pt idx="12">
                  <c:v>4187</c:v>
                </c:pt>
              </c:numCache>
            </c:numRef>
          </c:val>
          <c:extLst>
            <c:ext xmlns:c16="http://schemas.microsoft.com/office/drawing/2014/chart" uri="{C3380CC4-5D6E-409C-BE32-E72D297353CC}">
              <c16:uniqueId val="{00000008-AD2C-49F6-9DF7-F7CF18B291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1765</c:v>
                </c:pt>
                <c:pt idx="3">
                  <c:v>1767</c:v>
                </c:pt>
                <c:pt idx="6">
                  <c:v>1387</c:v>
                </c:pt>
                <c:pt idx="9">
                  <c:v>1388</c:v>
                </c:pt>
                <c:pt idx="12">
                  <c:v>1390</c:v>
                </c:pt>
              </c:numCache>
            </c:numRef>
          </c:val>
          <c:extLst>
            <c:ext xmlns:c16="http://schemas.microsoft.com/office/drawing/2014/chart" uri="{C3380CC4-5D6E-409C-BE32-E72D297353CC}">
              <c16:uniqueId val="{00000009-AD2C-49F6-9DF7-F7CF18B291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12672</c:v>
                </c:pt>
                <c:pt idx="3">
                  <c:v>12046</c:v>
                </c:pt>
                <c:pt idx="6">
                  <c:v>11528</c:v>
                </c:pt>
                <c:pt idx="9">
                  <c:v>10777</c:v>
                </c:pt>
                <c:pt idx="12">
                  <c:v>10227</c:v>
                </c:pt>
              </c:numCache>
            </c:numRef>
          </c:val>
          <c:extLst>
            <c:ext xmlns:c16="http://schemas.microsoft.com/office/drawing/2014/chart" uri="{C3380CC4-5D6E-409C-BE32-E72D297353CC}">
              <c16:uniqueId val="{0000000A-AD2C-49F6-9DF7-F7CF18B291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4382</c:v>
                </c:pt>
                <c:pt idx="2">
                  <c:v>#N/A</c:v>
                </c:pt>
                <c:pt idx="3">
                  <c:v>#N/A</c:v>
                </c:pt>
                <c:pt idx="4">
                  <c:v>3752</c:v>
                </c:pt>
                <c:pt idx="5">
                  <c:v>#N/A</c:v>
                </c:pt>
                <c:pt idx="6">
                  <c:v>#N/A</c:v>
                </c:pt>
                <c:pt idx="7">
                  <c:v>1781</c:v>
                </c:pt>
                <c:pt idx="8">
                  <c:v>#N/A</c:v>
                </c:pt>
                <c:pt idx="9">
                  <c:v>#N/A</c:v>
                </c:pt>
                <c:pt idx="10">
                  <c:v>607</c:v>
                </c:pt>
                <c:pt idx="11">
                  <c:v>#N/A</c:v>
                </c:pt>
                <c:pt idx="12">
                  <c:v>#N/A</c:v>
                </c:pt>
                <c:pt idx="13">
                  <c:v>0</c:v>
                </c:pt>
                <c:pt idx="14">
                  <c:v>#N/A</c:v>
                </c:pt>
              </c:numCache>
            </c:numRef>
          </c:val>
          <c:smooth val="0"/>
          <c:extLst>
            <c:ext xmlns:c16="http://schemas.microsoft.com/office/drawing/2014/chart" uri="{C3380CC4-5D6E-409C-BE32-E72D297353CC}">
              <c16:uniqueId val="{0000000B-AD2C-49F6-9DF7-F7CF18B291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3268</c:v>
                </c:pt>
                <c:pt idx="1">
                  <c:v>3600</c:v>
                </c:pt>
                <c:pt idx="2">
                  <c:v>3988</c:v>
                </c:pt>
              </c:numCache>
            </c:numRef>
          </c:val>
          <c:extLst>
            <c:ext xmlns:c16="http://schemas.microsoft.com/office/drawing/2014/chart" uri="{C3380CC4-5D6E-409C-BE32-E72D297353CC}">
              <c16:uniqueId val="{00000000-5868-47AC-96CC-41B13469EA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1155</c:v>
                </c:pt>
                <c:pt idx="1">
                  <c:v>1162</c:v>
                </c:pt>
                <c:pt idx="2">
                  <c:v>1168</c:v>
                </c:pt>
              </c:numCache>
            </c:numRef>
          </c:val>
          <c:extLst>
            <c:ext xmlns:c16="http://schemas.microsoft.com/office/drawing/2014/chart" uri="{C3380CC4-5D6E-409C-BE32-E72D297353CC}">
              <c16:uniqueId val="{00000001-5868-47AC-96CC-41B13469EA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4530</c:v>
                </c:pt>
                <c:pt idx="1">
                  <c:v>5103</c:v>
                </c:pt>
                <c:pt idx="2">
                  <c:v>5109</c:v>
                </c:pt>
              </c:numCache>
            </c:numRef>
          </c:val>
          <c:extLst>
            <c:ext xmlns:c16="http://schemas.microsoft.com/office/drawing/2014/chart" uri="{C3380CC4-5D6E-409C-BE32-E72D297353CC}">
              <c16:uniqueId val="{00000002-5868-47AC-96CC-41B13469EA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佐賀県嬉野市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令和４年度の元利償還金については、前年度から微増となったが、公営企業債の元利償還金に対する繰入金は前年度から</a:t>
          </a:r>
          <a:r>
            <a:rPr lang="en-US" altLang="ja-JP" sz="1100">
              <a:solidFill>
                <a:schemeClr val="dk1"/>
              </a:solidFill>
              <a:effectLst/>
              <a:latin typeface="+mn-lt"/>
              <a:ea typeface="+mn-ea"/>
              <a:cs typeface="+mn-cs"/>
            </a:rPr>
            <a:t>172</a:t>
          </a:r>
          <a:r>
            <a:rPr lang="ja-JP" altLang="ja-JP" sz="1100">
              <a:solidFill>
                <a:schemeClr val="dk1"/>
              </a:solidFill>
              <a:effectLst/>
              <a:latin typeface="+mn-lt"/>
              <a:ea typeface="+mn-ea"/>
              <a:cs typeface="+mn-cs"/>
            </a:rPr>
            <a:t>百万円減少し、</a:t>
          </a:r>
          <a:r>
            <a:rPr lang="ja-JP" altLang="en-US" sz="1100">
              <a:solidFill>
                <a:schemeClr val="dk1"/>
              </a:solidFill>
              <a:effectLst/>
              <a:latin typeface="+mn-lt"/>
              <a:ea typeface="+mn-ea"/>
              <a:cs typeface="+mn-cs"/>
            </a:rPr>
            <a:t>元利償還金等は</a:t>
          </a:r>
          <a:r>
            <a:rPr lang="ja-JP" altLang="ja-JP" sz="1100">
              <a:solidFill>
                <a:schemeClr val="dk1"/>
              </a:solidFill>
              <a:effectLst/>
              <a:latin typeface="+mn-lt"/>
              <a:ea typeface="+mn-ea"/>
              <a:cs typeface="+mn-cs"/>
            </a:rPr>
            <a:t>で</a:t>
          </a:r>
          <a:r>
            <a:rPr lang="en-US" altLang="ja-JP" sz="1100">
              <a:solidFill>
                <a:schemeClr val="dk1"/>
              </a:solidFill>
              <a:effectLst/>
              <a:latin typeface="+mn-lt"/>
              <a:ea typeface="+mn-ea"/>
              <a:cs typeface="+mn-cs"/>
            </a:rPr>
            <a:t>157</a:t>
          </a:r>
          <a:r>
            <a:rPr lang="ja-JP" altLang="ja-JP" sz="1100">
              <a:solidFill>
                <a:schemeClr val="dk1"/>
              </a:solidFill>
              <a:effectLst/>
              <a:latin typeface="+mn-lt"/>
              <a:ea typeface="+mn-ea"/>
              <a:cs typeface="+mn-cs"/>
            </a:rPr>
            <a:t>百万円減少した。算入公債費等については前年度から</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百万円減少した。実質公債費比率については、</a:t>
          </a:r>
          <a:r>
            <a:rPr lang="ja-JP" altLang="en-US" sz="1100">
              <a:solidFill>
                <a:schemeClr val="dk1"/>
              </a:solidFill>
              <a:effectLst/>
              <a:latin typeface="+mn-lt"/>
              <a:ea typeface="+mn-ea"/>
              <a:cs typeface="+mn-cs"/>
            </a:rPr>
            <a:t>分子の元利償還金等も減少したが、分母の算入公債費等も微減し、実質公債費比率は減少した。今</a:t>
          </a:r>
          <a:r>
            <a:rPr lang="ja-JP" altLang="ja-JP" sz="1100">
              <a:solidFill>
                <a:schemeClr val="dk1"/>
              </a:solidFill>
              <a:effectLst/>
              <a:latin typeface="+mn-lt"/>
              <a:ea typeface="+mn-ea"/>
              <a:cs typeface="+mn-cs"/>
            </a:rPr>
            <a:t>後は新庁舎建設などの大型事業も控えているため、減債基金の確保及び計画的な起債により償還額の平準化に努める。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u="none">
              <a:latin typeface="ＭＳ ゴシック" pitchFamily="49" charset="-128"/>
              <a:ea typeface="ＭＳ ゴシック" pitchFamily="49" charset="-128"/>
            </a:rPr>
            <a:t>当市では満期一括償還地方債を発行しておらず、今後も発行の予定はない。</a:t>
          </a:r>
          <a:endParaRPr kumimoji="1" lang="en-US" altLang="ja-JP" sz="1000" u="none">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佐賀県嬉野市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の分子について、地方債の償還額が新規起債額より多かったため、地方債現在高が減少し、また公営企業債等繰入見込額も減少した。また充当可能基金が増加していることから、令和４年度の将来負担比率の分子はマイナスとなった。</a:t>
          </a:r>
        </a:p>
        <a:p>
          <a:r>
            <a:rPr lang="ja-JP" altLang="ja-JP" sz="1100">
              <a:solidFill>
                <a:schemeClr val="dk1"/>
              </a:solidFill>
              <a:effectLst/>
              <a:latin typeface="+mn-lt"/>
              <a:ea typeface="+mn-ea"/>
              <a:cs typeface="+mn-cs"/>
            </a:rPr>
            <a:t>今後は、地方債の計画的な借入や新庁舎建設に関し、補助事業等を有効に活用し、また先行取得用地を早期に買い戻すことなど、将来負担額の軽減を図る。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佐賀県嬉野市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00">
              <a:solidFill>
                <a:schemeClr val="dk1"/>
              </a:solidFill>
              <a:effectLst/>
              <a:latin typeface="+mn-lt"/>
              <a:ea typeface="+mn-ea"/>
              <a:cs typeface="+mn-cs"/>
            </a:rPr>
            <a:t>その他の特定目的基金</a:t>
          </a:r>
          <a:r>
            <a:rPr lang="ja-JP" altLang="ja-JP" sz="1100">
              <a:solidFill>
                <a:schemeClr val="dk1"/>
              </a:solidFill>
              <a:effectLst/>
              <a:latin typeface="+mn-lt"/>
              <a:ea typeface="+mn-ea"/>
              <a:cs typeface="+mn-cs"/>
            </a:rPr>
            <a:t>では、</a:t>
          </a:r>
          <a:r>
            <a:rPr lang="ja-JP" altLang="en-US" sz="1100">
              <a:solidFill>
                <a:schemeClr val="dk1"/>
              </a:solidFill>
              <a:effectLst/>
              <a:latin typeface="+mn-lt"/>
              <a:ea typeface="+mn-ea"/>
              <a:cs typeface="+mn-cs"/>
            </a:rPr>
            <a:t>ふるさと応援寄附金の減少により</a:t>
          </a:r>
          <a:r>
            <a:rPr lang="ja-JP" altLang="ja-JP" sz="1100">
              <a:solidFill>
                <a:schemeClr val="dk1"/>
              </a:solidFill>
              <a:effectLst/>
              <a:latin typeface="+mn-lt"/>
              <a:ea typeface="+mn-ea"/>
              <a:cs typeface="+mn-cs"/>
            </a:rPr>
            <a:t>ふるさと応援寄附金基金が減少し、</a:t>
          </a:r>
          <a:r>
            <a:rPr lang="ja-JP" altLang="en-US" sz="1100">
              <a:solidFill>
                <a:schemeClr val="dk1"/>
              </a:solidFill>
              <a:effectLst/>
              <a:latin typeface="+mn-lt"/>
              <a:ea typeface="+mn-ea"/>
              <a:cs typeface="+mn-cs"/>
            </a:rPr>
            <a:t>新庁舎等建設の財源にするため</a:t>
          </a:r>
          <a:r>
            <a:rPr lang="ja-JP" altLang="ja-JP" sz="1100">
              <a:solidFill>
                <a:schemeClr val="dk1"/>
              </a:solidFill>
              <a:effectLst/>
              <a:latin typeface="+mn-lt"/>
              <a:ea typeface="+mn-ea"/>
              <a:cs typeface="+mn-cs"/>
            </a:rPr>
            <a:t>公共施設建設基金が増加した。財政調整基金が増加したことにより</a:t>
          </a:r>
          <a:r>
            <a:rPr lang="ja-JP" altLang="en-US" sz="1100">
              <a:solidFill>
                <a:schemeClr val="dk1"/>
              </a:solidFill>
              <a:effectLst/>
              <a:latin typeface="+mn-lt"/>
              <a:ea typeface="+mn-ea"/>
              <a:cs typeface="+mn-cs"/>
            </a:rPr>
            <a:t>全体の</a:t>
          </a:r>
          <a:r>
            <a:rPr lang="ja-JP" altLang="ja-JP" sz="1100">
              <a:solidFill>
                <a:schemeClr val="dk1"/>
              </a:solidFill>
              <a:effectLst/>
              <a:latin typeface="+mn-lt"/>
              <a:ea typeface="+mn-ea"/>
              <a:cs typeface="+mn-cs"/>
            </a:rPr>
            <a:t>基金残高は</a:t>
          </a:r>
          <a:r>
            <a:rPr lang="en-US" altLang="ja-JP" sz="1100">
              <a:solidFill>
                <a:schemeClr val="dk1"/>
              </a:solidFill>
              <a:effectLst/>
              <a:latin typeface="+mn-lt"/>
              <a:ea typeface="+mn-ea"/>
              <a:cs typeface="+mn-cs"/>
            </a:rPr>
            <a:t>400</a:t>
          </a:r>
          <a:r>
            <a:rPr lang="ja-JP" altLang="ja-JP" sz="1100">
              <a:solidFill>
                <a:schemeClr val="dk1"/>
              </a:solidFill>
              <a:effectLst/>
              <a:latin typeface="+mn-lt"/>
              <a:ea typeface="+mn-ea"/>
              <a:cs typeface="+mn-cs"/>
            </a:rPr>
            <a:t>百万円増加した。</a:t>
          </a:r>
          <a:endParaRPr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（財政調整基金：</a:t>
          </a:r>
          <a:r>
            <a:rPr kumimoji="1" lang="en-US" altLang="ja-JP" sz="1100">
              <a:solidFill>
                <a:schemeClr val="dk1"/>
              </a:solidFill>
              <a:effectLst/>
              <a:latin typeface="+mn-lt"/>
              <a:ea typeface="+mn-ea"/>
              <a:cs typeface="+mn-cs"/>
            </a:rPr>
            <a:t>388</a:t>
          </a:r>
          <a:r>
            <a:rPr kumimoji="1" lang="ja-JP" altLang="ja-JP" sz="1100">
              <a:solidFill>
                <a:schemeClr val="dk1"/>
              </a:solidFill>
              <a:effectLst/>
              <a:latin typeface="+mn-lt"/>
              <a:ea typeface="+mn-ea"/>
              <a:cs typeface="+mn-cs"/>
            </a:rPr>
            <a:t>百万円の増。減債基金：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百万円の増。その他特定目的基金：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百万円の増）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新庁舎建設事業などの大型事業に備え、可能な限り積み増しに努める。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ふるさと応援寄附金基金：多様な人々の参加による個性と活力のあるふるさとづくりを推進</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合併振興基金：市民の連携の強化及び一体感の醸成並びに本市の振興</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公共施設建設基金：公共施設の建設資金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地域づくり推進事業基金：地域づくり推進事業を円滑に推進</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地域福祉基金：地域における保健福祉活動の推進</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ふるさと応援寄附金：令和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年度分の基金積立金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寄附受入額－経費）は</a:t>
          </a:r>
          <a:r>
            <a:rPr kumimoji="1" lang="en-US" altLang="ja-JP" sz="1100">
              <a:solidFill>
                <a:schemeClr val="dk1"/>
              </a:solidFill>
              <a:effectLst/>
              <a:latin typeface="+mn-lt"/>
              <a:ea typeface="+mn-ea"/>
              <a:cs typeface="+mn-cs"/>
            </a:rPr>
            <a:t>1,089</a:t>
          </a:r>
          <a:r>
            <a:rPr kumimoji="1" lang="ja-JP" altLang="ja-JP" sz="1100">
              <a:solidFill>
                <a:schemeClr val="dk1"/>
              </a:solidFill>
              <a:effectLst/>
              <a:latin typeface="+mn-lt"/>
              <a:ea typeface="+mn-ea"/>
              <a:cs typeface="+mn-cs"/>
            </a:rPr>
            <a:t>百万円。令和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度繰入金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年度積立金）は</a:t>
          </a:r>
          <a:r>
            <a:rPr kumimoji="1" lang="en-US" altLang="ja-JP" sz="1100">
              <a:solidFill>
                <a:schemeClr val="dk1"/>
              </a:solidFill>
              <a:effectLst/>
              <a:latin typeface="+mn-lt"/>
              <a:ea typeface="+mn-ea"/>
              <a:cs typeface="+mn-cs"/>
            </a:rPr>
            <a:t>1,452</a:t>
          </a:r>
          <a:r>
            <a:rPr kumimoji="1" lang="ja-JP" altLang="ja-JP" sz="1100">
              <a:solidFill>
                <a:schemeClr val="dk1"/>
              </a:solidFill>
              <a:effectLst/>
              <a:latin typeface="+mn-lt"/>
              <a:ea typeface="+mn-ea"/>
              <a:cs typeface="+mn-cs"/>
            </a:rPr>
            <a:t>百万円。差</a:t>
          </a:r>
          <a:r>
            <a:rPr kumimoji="1" lang="ja-JP" altLang="en-US" sz="1100">
              <a:solidFill>
                <a:schemeClr val="dk1"/>
              </a:solidFill>
              <a:effectLst/>
              <a:latin typeface="+mn-lt"/>
              <a:ea typeface="+mn-ea"/>
              <a:cs typeface="+mn-cs"/>
            </a:rPr>
            <a:t>引</a:t>
          </a:r>
          <a:r>
            <a:rPr kumimoji="1" lang="en-US" altLang="ja-JP" sz="1100">
              <a:solidFill>
                <a:schemeClr val="dk1"/>
              </a:solidFill>
              <a:effectLst/>
              <a:latin typeface="+mn-lt"/>
              <a:ea typeface="+mn-ea"/>
              <a:cs typeface="+mn-cs"/>
            </a:rPr>
            <a:t>363</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　合併振興基金：令和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百万円の積立てを行っているが、令和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年度事業へ</a:t>
          </a:r>
          <a:r>
            <a:rPr kumimoji="1" lang="en-US" altLang="ja-JP" sz="1100">
              <a:solidFill>
                <a:schemeClr val="dk1"/>
              </a:solidFill>
              <a:effectLst/>
              <a:latin typeface="+mn-lt"/>
              <a:ea typeface="+mn-ea"/>
              <a:cs typeface="+mn-cs"/>
            </a:rPr>
            <a:t>34.5</a:t>
          </a:r>
          <a:r>
            <a:rPr kumimoji="1" lang="ja-JP" altLang="ja-JP" sz="1100">
              <a:solidFill>
                <a:schemeClr val="dk1"/>
              </a:solidFill>
              <a:effectLst/>
              <a:latin typeface="+mn-lt"/>
              <a:ea typeface="+mn-ea"/>
              <a:cs typeface="+mn-cs"/>
            </a:rPr>
            <a:t>百万円を充当したため減となった。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合併振興基金：市史編纂のため令和</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年度までに、</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億円を取り崩す予定である。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地方財政法第７条第１項の規定に基づき、令和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を下回らない額を積立て、取崩額が</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百万円あり、</a:t>
          </a:r>
          <a:r>
            <a:rPr kumimoji="1" lang="en-US" altLang="ja-JP" sz="1100">
              <a:solidFill>
                <a:sysClr val="windowText" lastClr="000000"/>
              </a:solidFill>
              <a:effectLst/>
              <a:latin typeface="+mn-lt"/>
              <a:ea typeface="+mn-ea"/>
              <a:cs typeface="+mn-cs"/>
            </a:rPr>
            <a:t>388</a:t>
          </a:r>
          <a:r>
            <a:rPr kumimoji="1" lang="ja-JP" altLang="ja-JP" sz="1100">
              <a:solidFill>
                <a:schemeClr val="dk1"/>
              </a:solidFill>
              <a:effectLst/>
              <a:latin typeface="+mn-lt"/>
              <a:ea typeface="+mn-ea"/>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先行取得用地</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買い戻</a:t>
          </a:r>
          <a:r>
            <a:rPr lang="ja-JP" altLang="en-US" sz="1100">
              <a:solidFill>
                <a:schemeClr val="dk1"/>
              </a:solidFill>
              <a:effectLst/>
              <a:latin typeface="+mn-lt"/>
              <a:ea typeface="+mn-ea"/>
              <a:cs typeface="+mn-cs"/>
            </a:rPr>
            <a:t>しや</a:t>
          </a:r>
          <a:r>
            <a:rPr kumimoji="1" lang="ja-JP" altLang="ja-JP" sz="1100">
              <a:solidFill>
                <a:schemeClr val="dk1"/>
              </a:solidFill>
              <a:effectLst/>
              <a:latin typeface="+mn-lt"/>
              <a:ea typeface="+mn-ea"/>
              <a:cs typeface="+mn-cs"/>
            </a:rPr>
            <a:t>、新庁舎建設事業などの大型事業の本格化に備え、可能な限り積み増しに努める。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地方債の償還に備え、令和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百万円の積立てを行ったが、償還財源として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百万円の取崩しを行ったため、</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地方債残高は</a:t>
          </a:r>
          <a:r>
            <a:rPr kumimoji="1" lang="ja-JP" altLang="en-US" sz="1100">
              <a:solidFill>
                <a:schemeClr val="dk1"/>
              </a:solidFill>
              <a:effectLst/>
              <a:latin typeface="+mn-lt"/>
              <a:ea typeface="+mn-ea"/>
              <a:cs typeface="+mn-cs"/>
            </a:rPr>
            <a:t>平成３０年度から減少をしている</a:t>
          </a:r>
          <a:r>
            <a:rPr kumimoji="1" lang="ja-JP" altLang="ja-JP" sz="1100">
              <a:solidFill>
                <a:schemeClr val="dk1"/>
              </a:solidFill>
              <a:effectLst/>
              <a:latin typeface="+mn-lt"/>
              <a:ea typeface="+mn-ea"/>
              <a:cs typeface="+mn-cs"/>
            </a:rPr>
            <a:t>。今後は、新庁舎建設事業などの大型事業も本格化するため、可能な限り積み増しに努める。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25,090
24,883
126.41
21,572,074
20,603,033
796,363
8,031,048
10,227,179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財政力指数は類似団体平均値よりやや低めの結果となった。令和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収入面については固定資産税や入湯税などの地方税収入が増加したが、ふるさと応援寄附金は減少し、全体としては昨年度と比べ微増となった。しかしながら、財政力指数は県内他市町と比べ低く、徴収率の向上に取り組んでいるものの、更なる対策が課題となっている。需要面は増加傾向にあるため、今後も税収の増加を図るとともに、引き続き、企業誘致や交流人口の増加対策に積極的に取り組み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8165</xdr:rowOff>
    </xdr:to>
    <xdr:cxnSp macro="">
      <xdr:nvCxnSpPr>
        <xdr:cNvPr id="70" name="直線コネクタ 69"/>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8165</xdr:rowOff>
    </xdr:to>
    <xdr:cxnSp macro="">
      <xdr:nvCxnSpPr>
        <xdr:cNvPr id="73" name="直線コネクタ 72"/>
        <xdr:cNvCxnSpPr/>
      </xdr:nvCxnSpPr>
      <xdr:spPr>
        <a:xfrm>
          <a:off x="3225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162378</xdr:rowOff>
    </xdr:to>
    <xdr:cxnSp macro="">
      <xdr:nvCxnSpPr>
        <xdr:cNvPr id="76" name="直線コネクタ 75"/>
        <xdr:cNvCxnSpPr/>
      </xdr:nvCxnSpPr>
      <xdr:spPr>
        <a:xfrm>
          <a:off x="2336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8" name="テキスト ボックス 77"/>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145143</xdr:rowOff>
    </xdr:to>
    <xdr:cxnSp macro="">
      <xdr:nvCxnSpPr>
        <xdr:cNvPr id="79" name="直線コネクタ 78"/>
        <xdr:cNvCxnSpPr/>
      </xdr:nvCxnSpPr>
      <xdr:spPr>
        <a:xfrm>
          <a:off x="1447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0" name="フローチャート: 判断 79"/>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1" name="テキスト ボックス 80"/>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89" name="楕円 88"/>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0" name="財政力該当値テキスト"/>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1" name="楕円 90"/>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2" name="テキスト ボックス 91"/>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3" name="楕円 92"/>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4" name="テキスト ボックス 93"/>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5" name="楕円 94"/>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96" name="テキスト ボックス 95"/>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7" name="楕円 96"/>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98" name="テキスト ボックス 97"/>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分子の歳出経常一般財源は前年度と比較しほぼ横ばいであった。一方、市税は増加したものの、地方特例交付金、普通交付税、臨時財政対策債が減少したことで分母が減少し、前年度に比べ経常収支比率が悪化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109855</xdr:rowOff>
    </xdr:from>
    <xdr:to>
      <xdr:col>23</xdr:col>
      <xdr:colOff>133350</xdr:colOff>
      <xdr:row>61</xdr:row>
      <xdr:rowOff>46990</xdr:rowOff>
    </xdr:to>
    <xdr:cxnSp macro="">
      <xdr:nvCxnSpPr>
        <xdr:cNvPr id="129" name="直線コネクタ 128"/>
        <xdr:cNvCxnSpPr/>
      </xdr:nvCxnSpPr>
      <xdr:spPr>
        <a:xfrm>
          <a:off x="4114800" y="1039685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109855</xdr:rowOff>
    </xdr:from>
    <xdr:to>
      <xdr:col>19</xdr:col>
      <xdr:colOff>133350</xdr:colOff>
      <xdr:row>61</xdr:row>
      <xdr:rowOff>119380</xdr:rowOff>
    </xdr:to>
    <xdr:cxnSp macro="">
      <xdr:nvCxnSpPr>
        <xdr:cNvPr id="132" name="直線コネクタ 131"/>
        <xdr:cNvCxnSpPr/>
      </xdr:nvCxnSpPr>
      <xdr:spPr>
        <a:xfrm flipV="1">
          <a:off x="3225800" y="1039685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64</xdr:row>
      <xdr:rowOff>33338</xdr:rowOff>
    </xdr:to>
    <xdr:cxnSp macro="">
      <xdr:nvCxnSpPr>
        <xdr:cNvPr id="135" name="直線コネクタ 134"/>
        <xdr:cNvCxnSpPr/>
      </xdr:nvCxnSpPr>
      <xdr:spPr>
        <a:xfrm flipV="1">
          <a:off x="2336800" y="10577830"/>
          <a:ext cx="889000" cy="4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93663</xdr:rowOff>
    </xdr:from>
    <xdr:to>
      <xdr:col>15</xdr:col>
      <xdr:colOff>133350</xdr:colOff>
      <xdr:row>64</xdr:row>
      <xdr:rowOff>23813</xdr:rowOff>
    </xdr:to>
    <xdr:sp macro="" textlink="">
      <xdr:nvSpPr>
        <xdr:cNvPr id="136" name="フローチャート: 判断 135"/>
        <xdr:cNvSpPr/>
      </xdr:nvSpPr>
      <xdr:spPr>
        <a:xfrm>
          <a:off x="3175000" y="108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8590</xdr:rowOff>
    </xdr:from>
    <xdr:ext cx="762000" cy="259045"/>
    <xdr:sp macro="" textlink="">
      <xdr:nvSpPr>
        <xdr:cNvPr id="137" name="テキスト ボックス 136"/>
        <xdr:cNvSpPr txBox="1"/>
      </xdr:nvSpPr>
      <xdr:spPr>
        <a:xfrm>
          <a:off x="2844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108268</xdr:rowOff>
    </xdr:from>
    <xdr:to>
      <xdr:col>11</xdr:col>
      <xdr:colOff>31750</xdr:colOff>
      <xdr:row>64</xdr:row>
      <xdr:rowOff>33338</xdr:rowOff>
    </xdr:to>
    <xdr:cxnSp macro="">
      <xdr:nvCxnSpPr>
        <xdr:cNvPr id="138" name="直線コネクタ 137"/>
        <xdr:cNvCxnSpPr/>
      </xdr:nvCxnSpPr>
      <xdr:spPr>
        <a:xfrm>
          <a:off x="1447800" y="1090961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166053</xdr:rowOff>
    </xdr:from>
    <xdr:to>
      <xdr:col>11</xdr:col>
      <xdr:colOff>82550</xdr:colOff>
      <xdr:row>64</xdr:row>
      <xdr:rowOff>96203</xdr:rowOff>
    </xdr:to>
    <xdr:sp macro="" textlink="">
      <xdr:nvSpPr>
        <xdr:cNvPr id="139" name="フローチャート: 判断 138"/>
        <xdr:cNvSpPr/>
      </xdr:nvSpPr>
      <xdr:spPr>
        <a:xfrm>
          <a:off x="2286000" y="1096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80980</xdr:rowOff>
    </xdr:from>
    <xdr:ext cx="762000" cy="259045"/>
    <xdr:sp macro="" textlink="">
      <xdr:nvSpPr>
        <xdr:cNvPr id="140" name="テキスト ボックス 139"/>
        <xdr:cNvSpPr txBox="1"/>
      </xdr:nvSpPr>
      <xdr:spPr>
        <a:xfrm>
          <a:off x="1955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41" name="フローチャート: 判断 140"/>
        <xdr:cNvSpPr/>
      </xdr:nvSpPr>
      <xdr:spPr>
        <a:xfrm>
          <a:off x="13970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38752</xdr:rowOff>
    </xdr:from>
    <xdr:ext cx="762000" cy="259045"/>
    <xdr:sp macro="" textlink="">
      <xdr:nvSpPr>
        <xdr:cNvPr id="142" name="テキスト ボックス 141"/>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48" name="楕円 147"/>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49"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59055</xdr:rowOff>
    </xdr:from>
    <xdr:to>
      <xdr:col>19</xdr:col>
      <xdr:colOff>184150</xdr:colOff>
      <xdr:row>60</xdr:row>
      <xdr:rowOff>160655</xdr:rowOff>
    </xdr:to>
    <xdr:sp macro="" textlink="">
      <xdr:nvSpPr>
        <xdr:cNvPr id="150" name="楕円 149"/>
        <xdr:cNvSpPr/>
      </xdr:nvSpPr>
      <xdr:spPr>
        <a:xfrm>
          <a:off x="4064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170832</xdr:rowOff>
    </xdr:from>
    <xdr:ext cx="736600" cy="259045"/>
    <xdr:sp macro="" textlink="">
      <xdr:nvSpPr>
        <xdr:cNvPr id="151" name="テキスト ボックス 150"/>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2" name="楕円 151"/>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3" name="テキスト ボックス 152"/>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153988</xdr:rowOff>
    </xdr:from>
    <xdr:to>
      <xdr:col>11</xdr:col>
      <xdr:colOff>82550</xdr:colOff>
      <xdr:row>64</xdr:row>
      <xdr:rowOff>84138</xdr:rowOff>
    </xdr:to>
    <xdr:sp macro="" textlink="">
      <xdr:nvSpPr>
        <xdr:cNvPr id="154" name="楕円 153"/>
        <xdr:cNvSpPr/>
      </xdr:nvSpPr>
      <xdr:spPr>
        <a:xfrm>
          <a:off x="2286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94315</xdr:rowOff>
    </xdr:from>
    <xdr:ext cx="762000" cy="259045"/>
    <xdr:sp macro="" textlink="">
      <xdr:nvSpPr>
        <xdr:cNvPr id="155" name="テキスト ボックス 154"/>
        <xdr:cNvSpPr txBox="1"/>
      </xdr:nvSpPr>
      <xdr:spPr>
        <a:xfrm>
          <a:off x="1955800" y="1072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56" name="楕円 155"/>
        <xdr:cNvSpPr/>
      </xdr:nvSpPr>
      <xdr:spPr>
        <a:xfrm>
          <a:off x="1397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57" name="テキスト ボックス 156"/>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に比べ人口一人当たりの人件費・物件費は微減となっている。物件費については新型コロナウイルス感染症の影響が薄れたことにより旅費や交際費が前年度に比べ増加したが、ふるさと応援寄附金額の減少に伴う物件費の減少等により、全体では減少した。人件費については、職員給や災害による避難所開設の時間外手当等が減少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147493</xdr:rowOff>
    </xdr:from>
    <xdr:to>
      <xdr:col>23</xdr:col>
      <xdr:colOff>133350</xdr:colOff>
      <xdr:row>82</xdr:row>
      <xdr:rowOff>148462</xdr:rowOff>
    </xdr:to>
    <xdr:cxnSp macro="">
      <xdr:nvCxnSpPr>
        <xdr:cNvPr id="194" name="直線コネクタ 193"/>
        <xdr:cNvCxnSpPr/>
      </xdr:nvCxnSpPr>
      <xdr:spPr>
        <a:xfrm flipV="1">
          <a:off x="4114800" y="14206393"/>
          <a:ext cx="8382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xdr:cNvSpPr txBox="1"/>
      </xdr:nvSpPr>
      <xdr:spPr>
        <a:xfrm>
          <a:off x="5041900" y="1381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70433</xdr:rowOff>
    </xdr:from>
    <xdr:to>
      <xdr:col>19</xdr:col>
      <xdr:colOff>133350</xdr:colOff>
      <xdr:row>82</xdr:row>
      <xdr:rowOff>148462</xdr:rowOff>
    </xdr:to>
    <xdr:cxnSp macro="">
      <xdr:nvCxnSpPr>
        <xdr:cNvPr id="197" name="直線コネクタ 196"/>
        <xdr:cNvCxnSpPr/>
      </xdr:nvCxnSpPr>
      <xdr:spPr>
        <a:xfrm>
          <a:off x="3225800" y="14129333"/>
          <a:ext cx="8890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xdr:cNvSpPr txBox="1"/>
      </xdr:nvSpPr>
      <xdr:spPr>
        <a:xfrm>
          <a:off x="3733800" y="1372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156138</xdr:rowOff>
    </xdr:from>
    <xdr:to>
      <xdr:col>15</xdr:col>
      <xdr:colOff>82550</xdr:colOff>
      <xdr:row>82</xdr:row>
      <xdr:rowOff>70433</xdr:rowOff>
    </xdr:to>
    <xdr:cxnSp macro="">
      <xdr:nvCxnSpPr>
        <xdr:cNvPr id="200" name="直線コネクタ 199"/>
        <xdr:cNvCxnSpPr/>
      </xdr:nvCxnSpPr>
      <xdr:spPr>
        <a:xfrm>
          <a:off x="2336800" y="14043588"/>
          <a:ext cx="889000" cy="8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132578</xdr:rowOff>
    </xdr:from>
    <xdr:to>
      <xdr:col>15</xdr:col>
      <xdr:colOff>133350</xdr:colOff>
      <xdr:row>82</xdr:row>
      <xdr:rowOff>62728</xdr:rowOff>
    </xdr:to>
    <xdr:sp macro="" textlink="">
      <xdr:nvSpPr>
        <xdr:cNvPr id="201" name="フローチャート: 判断 200"/>
        <xdr:cNvSpPr/>
      </xdr:nvSpPr>
      <xdr:spPr>
        <a:xfrm>
          <a:off x="3175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72905</xdr:rowOff>
    </xdr:from>
    <xdr:ext cx="762000" cy="259045"/>
    <xdr:sp macro="" textlink="">
      <xdr:nvSpPr>
        <xdr:cNvPr id="202" name="テキスト ボックス 201"/>
        <xdr:cNvSpPr txBox="1"/>
      </xdr:nvSpPr>
      <xdr:spPr>
        <a:xfrm>
          <a:off x="2844800" y="137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137275</xdr:rowOff>
    </xdr:from>
    <xdr:to>
      <xdr:col>11</xdr:col>
      <xdr:colOff>31750</xdr:colOff>
      <xdr:row>81</xdr:row>
      <xdr:rowOff>156138</xdr:rowOff>
    </xdr:to>
    <xdr:cxnSp macro="">
      <xdr:nvCxnSpPr>
        <xdr:cNvPr id="203" name="直線コネクタ 202"/>
        <xdr:cNvCxnSpPr/>
      </xdr:nvCxnSpPr>
      <xdr:spPr>
        <a:xfrm>
          <a:off x="1447800" y="14024725"/>
          <a:ext cx="889000" cy="1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76350</xdr:rowOff>
    </xdr:from>
    <xdr:to>
      <xdr:col>11</xdr:col>
      <xdr:colOff>82550</xdr:colOff>
      <xdr:row>82</xdr:row>
      <xdr:rowOff>6500</xdr:rowOff>
    </xdr:to>
    <xdr:sp macro="" textlink="">
      <xdr:nvSpPr>
        <xdr:cNvPr id="204" name="フローチャート: 判断 203"/>
        <xdr:cNvSpPr/>
      </xdr:nvSpPr>
      <xdr:spPr>
        <a:xfrm>
          <a:off x="2286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16677</xdr:rowOff>
    </xdr:from>
    <xdr:ext cx="762000" cy="259045"/>
    <xdr:sp macro="" textlink="">
      <xdr:nvSpPr>
        <xdr:cNvPr id="205" name="テキスト ボックス 204"/>
        <xdr:cNvSpPr txBox="1"/>
      </xdr:nvSpPr>
      <xdr:spPr>
        <a:xfrm>
          <a:off x="1955800" y="137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54561</xdr:rowOff>
    </xdr:from>
    <xdr:to>
      <xdr:col>7</xdr:col>
      <xdr:colOff>31750</xdr:colOff>
      <xdr:row>81</xdr:row>
      <xdr:rowOff>156161</xdr:rowOff>
    </xdr:to>
    <xdr:sp macro="" textlink="">
      <xdr:nvSpPr>
        <xdr:cNvPr id="206" name="フローチャート: 判断 205"/>
        <xdr:cNvSpPr/>
      </xdr:nvSpPr>
      <xdr:spPr>
        <a:xfrm>
          <a:off x="1397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166338</xdr:rowOff>
    </xdr:from>
    <xdr:ext cx="762000" cy="259045"/>
    <xdr:sp macro="" textlink="">
      <xdr:nvSpPr>
        <xdr:cNvPr id="207" name="テキスト ボックス 206"/>
        <xdr:cNvSpPr txBox="1"/>
      </xdr:nvSpPr>
      <xdr:spPr>
        <a:xfrm>
          <a:off x="1066800" y="137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96693</xdr:rowOff>
    </xdr:from>
    <xdr:to>
      <xdr:col>23</xdr:col>
      <xdr:colOff>184150</xdr:colOff>
      <xdr:row>83</xdr:row>
      <xdr:rowOff>26843</xdr:rowOff>
    </xdr:to>
    <xdr:sp macro="" textlink="">
      <xdr:nvSpPr>
        <xdr:cNvPr id="213" name="楕円 212"/>
        <xdr:cNvSpPr/>
      </xdr:nvSpPr>
      <xdr:spPr>
        <a:xfrm>
          <a:off x="4902200" y="1415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68770</xdr:rowOff>
    </xdr:from>
    <xdr:ext cx="762000" cy="259045"/>
    <xdr:sp macro="" textlink="">
      <xdr:nvSpPr>
        <xdr:cNvPr id="214" name="人件費・物件費等の状況該当値テキスト"/>
        <xdr:cNvSpPr txBox="1"/>
      </xdr:nvSpPr>
      <xdr:spPr>
        <a:xfrm>
          <a:off x="5041900" y="1412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97662</xdr:rowOff>
    </xdr:from>
    <xdr:to>
      <xdr:col>19</xdr:col>
      <xdr:colOff>184150</xdr:colOff>
      <xdr:row>83</xdr:row>
      <xdr:rowOff>27812</xdr:rowOff>
    </xdr:to>
    <xdr:sp macro="" textlink="">
      <xdr:nvSpPr>
        <xdr:cNvPr id="215" name="楕円 214"/>
        <xdr:cNvSpPr/>
      </xdr:nvSpPr>
      <xdr:spPr>
        <a:xfrm>
          <a:off x="4064000" y="1415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12589</xdr:rowOff>
    </xdr:from>
    <xdr:ext cx="736600" cy="259045"/>
    <xdr:sp macro="" textlink="">
      <xdr:nvSpPr>
        <xdr:cNvPr id="216" name="テキスト ボックス 215"/>
        <xdr:cNvSpPr txBox="1"/>
      </xdr:nvSpPr>
      <xdr:spPr>
        <a:xfrm>
          <a:off x="3733800" y="1424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19633</xdr:rowOff>
    </xdr:from>
    <xdr:to>
      <xdr:col>15</xdr:col>
      <xdr:colOff>133350</xdr:colOff>
      <xdr:row>82</xdr:row>
      <xdr:rowOff>121233</xdr:rowOff>
    </xdr:to>
    <xdr:sp macro="" textlink="">
      <xdr:nvSpPr>
        <xdr:cNvPr id="217" name="楕円 216"/>
        <xdr:cNvSpPr/>
      </xdr:nvSpPr>
      <xdr:spPr>
        <a:xfrm>
          <a:off x="3175000" y="1407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106010</xdr:rowOff>
    </xdr:from>
    <xdr:ext cx="762000" cy="259045"/>
    <xdr:sp macro="" textlink="">
      <xdr:nvSpPr>
        <xdr:cNvPr id="218" name="テキスト ボックス 217"/>
        <xdr:cNvSpPr txBox="1"/>
      </xdr:nvSpPr>
      <xdr:spPr>
        <a:xfrm>
          <a:off x="2844800" y="1416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105338</xdr:rowOff>
    </xdr:from>
    <xdr:to>
      <xdr:col>11</xdr:col>
      <xdr:colOff>82550</xdr:colOff>
      <xdr:row>82</xdr:row>
      <xdr:rowOff>35488</xdr:rowOff>
    </xdr:to>
    <xdr:sp macro="" textlink="">
      <xdr:nvSpPr>
        <xdr:cNvPr id="219" name="楕円 218"/>
        <xdr:cNvSpPr/>
      </xdr:nvSpPr>
      <xdr:spPr>
        <a:xfrm>
          <a:off x="2286000" y="139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20265</xdr:rowOff>
    </xdr:from>
    <xdr:ext cx="762000" cy="259045"/>
    <xdr:sp macro="" textlink="">
      <xdr:nvSpPr>
        <xdr:cNvPr id="220" name="テキスト ボックス 219"/>
        <xdr:cNvSpPr txBox="1"/>
      </xdr:nvSpPr>
      <xdr:spPr>
        <a:xfrm>
          <a:off x="1955800" y="1407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86475</xdr:rowOff>
    </xdr:from>
    <xdr:to>
      <xdr:col>7</xdr:col>
      <xdr:colOff>31750</xdr:colOff>
      <xdr:row>82</xdr:row>
      <xdr:rowOff>16625</xdr:rowOff>
    </xdr:to>
    <xdr:sp macro="" textlink="">
      <xdr:nvSpPr>
        <xdr:cNvPr id="221" name="楕円 220"/>
        <xdr:cNvSpPr/>
      </xdr:nvSpPr>
      <xdr:spPr>
        <a:xfrm>
          <a:off x="1397000" y="139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1402</xdr:rowOff>
    </xdr:from>
    <xdr:ext cx="762000" cy="259045"/>
    <xdr:sp macro="" textlink="">
      <xdr:nvSpPr>
        <xdr:cNvPr id="222" name="テキスト ボックス 221"/>
        <xdr:cNvSpPr txBox="1"/>
      </xdr:nvSpPr>
      <xdr:spPr>
        <a:xfrm>
          <a:off x="1066800" y="1406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給与制度の適正な運用により類似団体と比較して低く、また県内でも低水準である。嬉野市は正規職員数の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割強が任期付職員となっており、経験年数によって給与が設定されている事が主な要因である。今後は、人事評価制度の本格的な導入により、成果による給与配分にも取り組む必要がある。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147864</xdr:rowOff>
    </xdr:from>
    <xdr:to>
      <xdr:col>81</xdr:col>
      <xdr:colOff>44450</xdr:colOff>
      <xdr:row>80</xdr:row>
      <xdr:rowOff>147864</xdr:rowOff>
    </xdr:to>
    <xdr:cxnSp macro="">
      <xdr:nvCxnSpPr>
        <xdr:cNvPr id="258" name="直線コネクタ 257"/>
        <xdr:cNvCxnSpPr/>
      </xdr:nvCxnSpPr>
      <xdr:spPr>
        <a:xfrm>
          <a:off x="16179800" y="138638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147864</xdr:rowOff>
    </xdr:from>
    <xdr:to>
      <xdr:col>77</xdr:col>
      <xdr:colOff>44450</xdr:colOff>
      <xdr:row>81</xdr:row>
      <xdr:rowOff>79829</xdr:rowOff>
    </xdr:to>
    <xdr:cxnSp macro="">
      <xdr:nvCxnSpPr>
        <xdr:cNvPr id="261" name="直線コネクタ 260"/>
        <xdr:cNvCxnSpPr/>
      </xdr:nvCxnSpPr>
      <xdr:spPr>
        <a:xfrm flipV="1">
          <a:off x="15290800" y="138638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82</xdr:row>
      <xdr:rowOff>97971</xdr:rowOff>
    </xdr:to>
    <xdr:cxnSp macro="">
      <xdr:nvCxnSpPr>
        <xdr:cNvPr id="264" name="直線コネクタ 263"/>
        <xdr:cNvCxnSpPr/>
      </xdr:nvCxnSpPr>
      <xdr:spPr>
        <a:xfrm flipV="1">
          <a:off x="14401800" y="1396727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5" name="フローチャート: 判断 264"/>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66" name="テキスト ボックス 265"/>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80736</xdr:rowOff>
    </xdr:from>
    <xdr:to>
      <xdr:col>68</xdr:col>
      <xdr:colOff>152400</xdr:colOff>
      <xdr:row>82</xdr:row>
      <xdr:rowOff>97971</xdr:rowOff>
    </xdr:to>
    <xdr:cxnSp macro="">
      <xdr:nvCxnSpPr>
        <xdr:cNvPr id="267" name="直線コネクタ 266"/>
        <xdr:cNvCxnSpPr/>
      </xdr:nvCxnSpPr>
      <xdr:spPr>
        <a:xfrm>
          <a:off x="13512800" y="141396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69" name="テキスト ボックス 268"/>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0" name="フローチャート: 判断 269"/>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71" name="テキスト ボックス 270"/>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97064</xdr:rowOff>
    </xdr:from>
    <xdr:to>
      <xdr:col>81</xdr:col>
      <xdr:colOff>95250</xdr:colOff>
      <xdr:row>81</xdr:row>
      <xdr:rowOff>27214</xdr:rowOff>
    </xdr:to>
    <xdr:sp macro="" textlink="">
      <xdr:nvSpPr>
        <xdr:cNvPr id="277" name="楕円 276"/>
        <xdr:cNvSpPr/>
      </xdr:nvSpPr>
      <xdr:spPr>
        <a:xfrm>
          <a:off x="169672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113591</xdr:rowOff>
    </xdr:from>
    <xdr:ext cx="762000" cy="259045"/>
    <xdr:sp macro="" textlink="">
      <xdr:nvSpPr>
        <xdr:cNvPr id="278" name="給与水準   （国との比較）該当値テキスト"/>
        <xdr:cNvSpPr txBox="1"/>
      </xdr:nvSpPr>
      <xdr:spPr>
        <a:xfrm>
          <a:off x="17106900" y="1365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97064</xdr:rowOff>
    </xdr:from>
    <xdr:to>
      <xdr:col>77</xdr:col>
      <xdr:colOff>95250</xdr:colOff>
      <xdr:row>81</xdr:row>
      <xdr:rowOff>27214</xdr:rowOff>
    </xdr:to>
    <xdr:sp macro="" textlink="">
      <xdr:nvSpPr>
        <xdr:cNvPr id="279" name="楕円 278"/>
        <xdr:cNvSpPr/>
      </xdr:nvSpPr>
      <xdr:spPr>
        <a:xfrm>
          <a:off x="16129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37391</xdr:rowOff>
    </xdr:from>
    <xdr:ext cx="736600" cy="259045"/>
    <xdr:sp macro="" textlink="">
      <xdr:nvSpPr>
        <xdr:cNvPr id="280" name="テキスト ボックス 279"/>
        <xdr:cNvSpPr txBox="1"/>
      </xdr:nvSpPr>
      <xdr:spPr>
        <a:xfrm>
          <a:off x="15798800" y="1358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29029</xdr:rowOff>
    </xdr:from>
    <xdr:to>
      <xdr:col>73</xdr:col>
      <xdr:colOff>44450</xdr:colOff>
      <xdr:row>81</xdr:row>
      <xdr:rowOff>130629</xdr:rowOff>
    </xdr:to>
    <xdr:sp macro="" textlink="">
      <xdr:nvSpPr>
        <xdr:cNvPr id="281" name="楕円 280"/>
        <xdr:cNvSpPr/>
      </xdr:nvSpPr>
      <xdr:spPr>
        <a:xfrm>
          <a:off x="15240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140806</xdr:rowOff>
    </xdr:from>
    <xdr:ext cx="762000" cy="259045"/>
    <xdr:sp macro="" textlink="">
      <xdr:nvSpPr>
        <xdr:cNvPr id="282" name="テキスト ボックス 281"/>
        <xdr:cNvSpPr txBox="1"/>
      </xdr:nvSpPr>
      <xdr:spPr>
        <a:xfrm>
          <a:off x="14909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3" name="楕円 282"/>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4" name="テキスト ボックス 283"/>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29936</xdr:rowOff>
    </xdr:from>
    <xdr:to>
      <xdr:col>64</xdr:col>
      <xdr:colOff>152400</xdr:colOff>
      <xdr:row>82</xdr:row>
      <xdr:rowOff>131536</xdr:rowOff>
    </xdr:to>
    <xdr:sp macro="" textlink="">
      <xdr:nvSpPr>
        <xdr:cNvPr id="285" name="楕円 284"/>
        <xdr:cNvSpPr/>
      </xdr:nvSpPr>
      <xdr:spPr>
        <a:xfrm>
          <a:off x="13462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141713</xdr:rowOff>
    </xdr:from>
    <xdr:ext cx="762000" cy="259045"/>
    <xdr:sp macro="" textlink="">
      <xdr:nvSpPr>
        <xdr:cNvPr id="286" name="テキスト ボックス 285"/>
        <xdr:cNvSpPr txBox="1"/>
      </xdr:nvSpPr>
      <xdr:spPr>
        <a:xfrm>
          <a:off x="13131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合併後の定員適正化計画（退職者の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補充）の実施（平成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年度まで実施）により職員数は減少し、類似団体の数値を下回っていたが、令和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佐賀で開催される国民スポーツ大会に向け職員数は増加した。今後は住民サービスを低下させることがないように人員を確保しつつ、業務委託や業務効率化手法の導入等により、引き続き人員の適正化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24595</xdr:rowOff>
    </xdr:from>
    <xdr:to>
      <xdr:col>81</xdr:col>
      <xdr:colOff>44450</xdr:colOff>
      <xdr:row>60</xdr:row>
      <xdr:rowOff>32237</xdr:rowOff>
    </xdr:to>
    <xdr:cxnSp macro="">
      <xdr:nvCxnSpPr>
        <xdr:cNvPr id="320" name="直線コネクタ 319"/>
        <xdr:cNvCxnSpPr/>
      </xdr:nvCxnSpPr>
      <xdr:spPr>
        <a:xfrm>
          <a:off x="16179800" y="10311595"/>
          <a:ext cx="8382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17014</xdr:rowOff>
    </xdr:from>
    <xdr:ext cx="762000" cy="259045"/>
    <xdr:sp macro="" textlink="">
      <xdr:nvSpPr>
        <xdr:cNvPr id="321" name="定員管理の状況平均値テキスト"/>
        <xdr:cNvSpPr txBox="1"/>
      </xdr:nvSpPr>
      <xdr:spPr>
        <a:xfrm>
          <a:off x="17106900" y="1030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20172</xdr:rowOff>
    </xdr:from>
    <xdr:to>
      <xdr:col>77</xdr:col>
      <xdr:colOff>44450</xdr:colOff>
      <xdr:row>60</xdr:row>
      <xdr:rowOff>24595</xdr:rowOff>
    </xdr:to>
    <xdr:cxnSp macro="">
      <xdr:nvCxnSpPr>
        <xdr:cNvPr id="323" name="直線コネクタ 322"/>
        <xdr:cNvCxnSpPr/>
      </xdr:nvCxnSpPr>
      <xdr:spPr>
        <a:xfrm>
          <a:off x="15290800" y="10307172"/>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12129</xdr:rowOff>
    </xdr:from>
    <xdr:to>
      <xdr:col>72</xdr:col>
      <xdr:colOff>203200</xdr:colOff>
      <xdr:row>60</xdr:row>
      <xdr:rowOff>20172</xdr:rowOff>
    </xdr:to>
    <xdr:cxnSp macro="">
      <xdr:nvCxnSpPr>
        <xdr:cNvPr id="326" name="直線コネクタ 325"/>
        <xdr:cNvCxnSpPr/>
      </xdr:nvCxnSpPr>
      <xdr:spPr>
        <a:xfrm>
          <a:off x="14401800" y="1029912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65490</xdr:rowOff>
    </xdr:from>
    <xdr:to>
      <xdr:col>73</xdr:col>
      <xdr:colOff>44450</xdr:colOff>
      <xdr:row>60</xdr:row>
      <xdr:rowOff>167090</xdr:rowOff>
    </xdr:to>
    <xdr:sp macro="" textlink="">
      <xdr:nvSpPr>
        <xdr:cNvPr id="327" name="フローチャート: 判断 326"/>
        <xdr:cNvSpPr/>
      </xdr:nvSpPr>
      <xdr:spPr>
        <a:xfrm>
          <a:off x="15240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151867</xdr:rowOff>
    </xdr:from>
    <xdr:ext cx="762000" cy="259045"/>
    <xdr:sp macro="" textlink="">
      <xdr:nvSpPr>
        <xdr:cNvPr id="328" name="テキスト ボックス 327"/>
        <xdr:cNvSpPr txBox="1"/>
      </xdr:nvSpPr>
      <xdr:spPr>
        <a:xfrm>
          <a:off x="14909800" y="1043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167090</xdr:rowOff>
    </xdr:from>
    <xdr:to>
      <xdr:col>68</xdr:col>
      <xdr:colOff>152400</xdr:colOff>
      <xdr:row>60</xdr:row>
      <xdr:rowOff>12129</xdr:rowOff>
    </xdr:to>
    <xdr:cxnSp macro="">
      <xdr:nvCxnSpPr>
        <xdr:cNvPr id="329" name="直線コネクタ 328"/>
        <xdr:cNvCxnSpPr/>
      </xdr:nvCxnSpPr>
      <xdr:spPr>
        <a:xfrm>
          <a:off x="13512800" y="10282640"/>
          <a:ext cx="8890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62272</xdr:rowOff>
    </xdr:from>
    <xdr:to>
      <xdr:col>68</xdr:col>
      <xdr:colOff>203200</xdr:colOff>
      <xdr:row>60</xdr:row>
      <xdr:rowOff>163872</xdr:rowOff>
    </xdr:to>
    <xdr:sp macro="" textlink="">
      <xdr:nvSpPr>
        <xdr:cNvPr id="330" name="フローチャート: 判断 329"/>
        <xdr:cNvSpPr/>
      </xdr:nvSpPr>
      <xdr:spPr>
        <a:xfrm>
          <a:off x="14351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148649</xdr:rowOff>
    </xdr:from>
    <xdr:ext cx="762000" cy="259045"/>
    <xdr:sp macro="" textlink="">
      <xdr:nvSpPr>
        <xdr:cNvPr id="331" name="テキスト ボックス 330"/>
        <xdr:cNvSpPr txBox="1"/>
      </xdr:nvSpPr>
      <xdr:spPr>
        <a:xfrm>
          <a:off x="14020800" y="104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57848</xdr:rowOff>
    </xdr:from>
    <xdr:to>
      <xdr:col>64</xdr:col>
      <xdr:colOff>152400</xdr:colOff>
      <xdr:row>60</xdr:row>
      <xdr:rowOff>159448</xdr:rowOff>
    </xdr:to>
    <xdr:sp macro="" textlink="">
      <xdr:nvSpPr>
        <xdr:cNvPr id="332" name="フローチャート: 判断 331"/>
        <xdr:cNvSpPr/>
      </xdr:nvSpPr>
      <xdr:spPr>
        <a:xfrm>
          <a:off x="13462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144225</xdr:rowOff>
    </xdr:from>
    <xdr:ext cx="762000" cy="259045"/>
    <xdr:sp macro="" textlink="">
      <xdr:nvSpPr>
        <xdr:cNvPr id="333" name="テキスト ボックス 332"/>
        <xdr:cNvSpPr txBox="1"/>
      </xdr:nvSpPr>
      <xdr:spPr>
        <a:xfrm>
          <a:off x="13131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152887</xdr:rowOff>
    </xdr:from>
    <xdr:to>
      <xdr:col>81</xdr:col>
      <xdr:colOff>95250</xdr:colOff>
      <xdr:row>60</xdr:row>
      <xdr:rowOff>83037</xdr:rowOff>
    </xdr:to>
    <xdr:sp macro="" textlink="">
      <xdr:nvSpPr>
        <xdr:cNvPr id="339" name="楕円 338"/>
        <xdr:cNvSpPr/>
      </xdr:nvSpPr>
      <xdr:spPr>
        <a:xfrm>
          <a:off x="16967200" y="1026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74164</xdr:rowOff>
    </xdr:from>
    <xdr:ext cx="762000" cy="259045"/>
    <xdr:sp macro="" textlink="">
      <xdr:nvSpPr>
        <xdr:cNvPr id="340" name="定員管理の状況該当値テキスト"/>
        <xdr:cNvSpPr txBox="1"/>
      </xdr:nvSpPr>
      <xdr:spPr>
        <a:xfrm>
          <a:off x="17106900" y="1018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145245</xdr:rowOff>
    </xdr:from>
    <xdr:to>
      <xdr:col>77</xdr:col>
      <xdr:colOff>95250</xdr:colOff>
      <xdr:row>60</xdr:row>
      <xdr:rowOff>75395</xdr:rowOff>
    </xdr:to>
    <xdr:sp macro="" textlink="">
      <xdr:nvSpPr>
        <xdr:cNvPr id="341" name="楕円 340"/>
        <xdr:cNvSpPr/>
      </xdr:nvSpPr>
      <xdr:spPr>
        <a:xfrm>
          <a:off x="16129000" y="10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85572</xdr:rowOff>
    </xdr:from>
    <xdr:ext cx="736600" cy="259045"/>
    <xdr:sp macro="" textlink="">
      <xdr:nvSpPr>
        <xdr:cNvPr id="342" name="テキスト ボックス 341"/>
        <xdr:cNvSpPr txBox="1"/>
      </xdr:nvSpPr>
      <xdr:spPr>
        <a:xfrm>
          <a:off x="15798800" y="1002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140822</xdr:rowOff>
    </xdr:from>
    <xdr:to>
      <xdr:col>73</xdr:col>
      <xdr:colOff>44450</xdr:colOff>
      <xdr:row>60</xdr:row>
      <xdr:rowOff>70972</xdr:rowOff>
    </xdr:to>
    <xdr:sp macro="" textlink="">
      <xdr:nvSpPr>
        <xdr:cNvPr id="343" name="楕円 342"/>
        <xdr:cNvSpPr/>
      </xdr:nvSpPr>
      <xdr:spPr>
        <a:xfrm>
          <a:off x="15240000" y="1025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81149</xdr:rowOff>
    </xdr:from>
    <xdr:ext cx="762000" cy="259045"/>
    <xdr:sp macro="" textlink="">
      <xdr:nvSpPr>
        <xdr:cNvPr id="344" name="テキスト ボックス 343"/>
        <xdr:cNvSpPr txBox="1"/>
      </xdr:nvSpPr>
      <xdr:spPr>
        <a:xfrm>
          <a:off x="14909800" y="1002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132779</xdr:rowOff>
    </xdr:from>
    <xdr:to>
      <xdr:col>68</xdr:col>
      <xdr:colOff>203200</xdr:colOff>
      <xdr:row>60</xdr:row>
      <xdr:rowOff>62929</xdr:rowOff>
    </xdr:to>
    <xdr:sp macro="" textlink="">
      <xdr:nvSpPr>
        <xdr:cNvPr id="345" name="楕円 344"/>
        <xdr:cNvSpPr/>
      </xdr:nvSpPr>
      <xdr:spPr>
        <a:xfrm>
          <a:off x="14351000" y="102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73106</xdr:rowOff>
    </xdr:from>
    <xdr:ext cx="762000" cy="259045"/>
    <xdr:sp macro="" textlink="">
      <xdr:nvSpPr>
        <xdr:cNvPr id="346" name="テキスト ボックス 345"/>
        <xdr:cNvSpPr txBox="1"/>
      </xdr:nvSpPr>
      <xdr:spPr>
        <a:xfrm>
          <a:off x="14020800" y="1001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116290</xdr:rowOff>
    </xdr:from>
    <xdr:to>
      <xdr:col>64</xdr:col>
      <xdr:colOff>152400</xdr:colOff>
      <xdr:row>60</xdr:row>
      <xdr:rowOff>46440</xdr:rowOff>
    </xdr:to>
    <xdr:sp macro="" textlink="">
      <xdr:nvSpPr>
        <xdr:cNvPr id="347" name="楕円 346"/>
        <xdr:cNvSpPr/>
      </xdr:nvSpPr>
      <xdr:spPr>
        <a:xfrm>
          <a:off x="13462000" y="102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56617</xdr:rowOff>
    </xdr:from>
    <xdr:ext cx="762000" cy="259045"/>
    <xdr:sp macro="" textlink="">
      <xdr:nvSpPr>
        <xdr:cNvPr id="348" name="テキスト ボックス 347"/>
        <xdr:cNvSpPr txBox="1"/>
      </xdr:nvSpPr>
      <xdr:spPr>
        <a:xfrm>
          <a:off x="13131800" y="100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利率の高い地方債の償還が進んだことや、交付税措置率の高い合併特例債の有効活用により平成３０年度までは類似団体を下回っていたが、その後は類似団体を上回る比率で推移している。令和４年度は前年度より改善したものの、今後は令和７年度末までに完成予定の新庁舎建設に伴う新規の起債発行により比率の上昇が見込まれるため、引き続き、起債の抑制や有利な地方債の活用に努め水準を抑え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42</xdr:row>
      <xdr:rowOff>6096</xdr:rowOff>
    </xdr:to>
    <xdr:cxnSp macro="">
      <xdr:nvCxnSpPr>
        <xdr:cNvPr id="380" name="直線コネクタ 379"/>
        <xdr:cNvCxnSpPr/>
      </xdr:nvCxnSpPr>
      <xdr:spPr>
        <a:xfrm flipV="1">
          <a:off x="16179800" y="713943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6096</xdr:rowOff>
    </xdr:from>
    <xdr:to>
      <xdr:col>77</xdr:col>
      <xdr:colOff>44450</xdr:colOff>
      <xdr:row>42</xdr:row>
      <xdr:rowOff>6096</xdr:rowOff>
    </xdr:to>
    <xdr:cxnSp macro="">
      <xdr:nvCxnSpPr>
        <xdr:cNvPr id="383" name="直線コネクタ 382"/>
        <xdr:cNvCxnSpPr/>
      </xdr:nvCxnSpPr>
      <xdr:spPr>
        <a:xfrm>
          <a:off x="15290800" y="7206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5" name="テキスト ボックス 384"/>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6096</xdr:rowOff>
    </xdr:to>
    <xdr:cxnSp macro="">
      <xdr:nvCxnSpPr>
        <xdr:cNvPr id="386" name="直線コネクタ 385"/>
        <xdr:cNvCxnSpPr/>
      </xdr:nvCxnSpPr>
      <xdr:spPr>
        <a:xfrm>
          <a:off x="14401800" y="71876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7" name="フローチャート: 判断 386"/>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388" name="テキスト ボックス 387"/>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158242</xdr:rowOff>
    </xdr:to>
    <xdr:cxnSp macro="">
      <xdr:nvCxnSpPr>
        <xdr:cNvPr id="389" name="直線コネクタ 388"/>
        <xdr:cNvCxnSpPr/>
      </xdr:nvCxnSpPr>
      <xdr:spPr>
        <a:xfrm>
          <a:off x="13512800" y="71297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3" name="テキスト ボックス 392"/>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9" name="楕円 398"/>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400"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126746</xdr:rowOff>
    </xdr:from>
    <xdr:to>
      <xdr:col>77</xdr:col>
      <xdr:colOff>95250</xdr:colOff>
      <xdr:row>42</xdr:row>
      <xdr:rowOff>56896</xdr:rowOff>
    </xdr:to>
    <xdr:sp macro="" textlink="">
      <xdr:nvSpPr>
        <xdr:cNvPr id="401" name="楕円 400"/>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41673</xdr:rowOff>
    </xdr:from>
    <xdr:ext cx="736600" cy="259045"/>
    <xdr:sp macro="" textlink="">
      <xdr:nvSpPr>
        <xdr:cNvPr id="402" name="テキスト ボックス 401"/>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126746</xdr:rowOff>
    </xdr:from>
    <xdr:to>
      <xdr:col>73</xdr:col>
      <xdr:colOff>44450</xdr:colOff>
      <xdr:row>42</xdr:row>
      <xdr:rowOff>56896</xdr:rowOff>
    </xdr:to>
    <xdr:sp macro="" textlink="">
      <xdr:nvSpPr>
        <xdr:cNvPr id="403" name="楕円 402"/>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41673</xdr:rowOff>
    </xdr:from>
    <xdr:ext cx="762000" cy="259045"/>
    <xdr:sp macro="" textlink="">
      <xdr:nvSpPr>
        <xdr:cNvPr id="404" name="テキスト ボックス 403"/>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107442</xdr:rowOff>
    </xdr:from>
    <xdr:to>
      <xdr:col>68</xdr:col>
      <xdr:colOff>203200</xdr:colOff>
      <xdr:row>42</xdr:row>
      <xdr:rowOff>37592</xdr:rowOff>
    </xdr:to>
    <xdr:sp macro="" textlink="">
      <xdr:nvSpPr>
        <xdr:cNvPr id="405" name="楕円 404"/>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406" name="テキスト ボックス 405"/>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7" name="楕円 406"/>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8" name="テキスト ボックス 407"/>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令和元年度までは、公共施設等整備事業（</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：うれしの茶交流館等、</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中央体育館、市民センター）に伴う借入金の増加に加え、新幹線嬉野温泉駅周辺整備の本格実施による事業経費の増加及び土地開発公社に対する大規模な債務負担行為の発生により、将来負担比率は類似団体に比べやや高い状態にあっ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新規発行起債額より償還金額が多く、また公営企業や一部事務組合の地方債残高も減少し、基金残高も増加したことにより将来負担比率はマイナスとなった。今後も財政調整基金及び減債基金の積み立てによる充当可能財源の増並びに地方債発行の抑制など、計画的な運営を行っ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134772</xdr:rowOff>
    </xdr:from>
    <xdr:to>
      <xdr:col>77</xdr:col>
      <xdr:colOff>44450</xdr:colOff>
      <xdr:row>15</xdr:row>
      <xdr:rowOff>138024</xdr:rowOff>
    </xdr:to>
    <xdr:cxnSp macro="">
      <xdr:nvCxnSpPr>
        <xdr:cNvPr id="440" name="直線コネクタ 439"/>
        <xdr:cNvCxnSpPr/>
      </xdr:nvCxnSpPr>
      <xdr:spPr>
        <a:xfrm flipV="1">
          <a:off x="15290800" y="2535072"/>
          <a:ext cx="889000" cy="17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1" name="将来負担の状況平均値テキスト"/>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138024</xdr:rowOff>
    </xdr:from>
    <xdr:to>
      <xdr:col>72</xdr:col>
      <xdr:colOff>203200</xdr:colOff>
      <xdr:row>17</xdr:row>
      <xdr:rowOff>104953</xdr:rowOff>
    </xdr:to>
    <xdr:cxnSp macro="">
      <xdr:nvCxnSpPr>
        <xdr:cNvPr id="443" name="直線コネクタ 442"/>
        <xdr:cNvCxnSpPr/>
      </xdr:nvCxnSpPr>
      <xdr:spPr>
        <a:xfrm flipV="1">
          <a:off x="14401800" y="2709774"/>
          <a:ext cx="889000" cy="30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5" name="テキスト ボックス 444"/>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104953</xdr:rowOff>
    </xdr:from>
    <xdr:to>
      <xdr:col>68</xdr:col>
      <xdr:colOff>152400</xdr:colOff>
      <xdr:row>18</xdr:row>
      <xdr:rowOff>26162</xdr:rowOff>
    </xdr:to>
    <xdr:cxnSp macro="">
      <xdr:nvCxnSpPr>
        <xdr:cNvPr id="446" name="直線コネクタ 445"/>
        <xdr:cNvCxnSpPr/>
      </xdr:nvCxnSpPr>
      <xdr:spPr>
        <a:xfrm flipV="1">
          <a:off x="13512800" y="3019603"/>
          <a:ext cx="8890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57658</xdr:rowOff>
    </xdr:from>
    <xdr:to>
      <xdr:col>73</xdr:col>
      <xdr:colOff>44450</xdr:colOff>
      <xdr:row>16</xdr:row>
      <xdr:rowOff>159258</xdr:rowOff>
    </xdr:to>
    <xdr:sp macro="" textlink="">
      <xdr:nvSpPr>
        <xdr:cNvPr id="447" name="フローチャート: 判断 446"/>
        <xdr:cNvSpPr/>
      </xdr:nvSpPr>
      <xdr:spPr>
        <a:xfrm>
          <a:off x="15240000" y="280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144035</xdr:rowOff>
    </xdr:from>
    <xdr:ext cx="762000" cy="259045"/>
    <xdr:sp macro="" textlink="">
      <xdr:nvSpPr>
        <xdr:cNvPr id="448" name="テキスト ボックス 447"/>
        <xdr:cNvSpPr txBox="1"/>
      </xdr:nvSpPr>
      <xdr:spPr>
        <a:xfrm>
          <a:off x="14909800" y="28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131013</xdr:rowOff>
    </xdr:from>
    <xdr:to>
      <xdr:col>68</xdr:col>
      <xdr:colOff>203200</xdr:colOff>
      <xdr:row>17</xdr:row>
      <xdr:rowOff>61163</xdr:rowOff>
    </xdr:to>
    <xdr:sp macro="" textlink="">
      <xdr:nvSpPr>
        <xdr:cNvPr id="449" name="フローチャート: 判断 448"/>
        <xdr:cNvSpPr/>
      </xdr:nvSpPr>
      <xdr:spPr>
        <a:xfrm>
          <a:off x="14351000" y="28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71340</xdr:rowOff>
    </xdr:from>
    <xdr:ext cx="762000" cy="259045"/>
    <xdr:sp macro="" textlink="">
      <xdr:nvSpPr>
        <xdr:cNvPr id="450" name="テキスト ボックス 449"/>
        <xdr:cNvSpPr txBox="1"/>
      </xdr:nvSpPr>
      <xdr:spPr>
        <a:xfrm>
          <a:off x="14020800" y="264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120396</xdr:rowOff>
    </xdr:from>
    <xdr:to>
      <xdr:col>64</xdr:col>
      <xdr:colOff>152400</xdr:colOff>
      <xdr:row>17</xdr:row>
      <xdr:rowOff>50546</xdr:rowOff>
    </xdr:to>
    <xdr:sp macro="" textlink="">
      <xdr:nvSpPr>
        <xdr:cNvPr id="451" name="フローチャート: 判断 450"/>
        <xdr:cNvSpPr/>
      </xdr:nvSpPr>
      <xdr:spPr>
        <a:xfrm>
          <a:off x="134620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60723</xdr:rowOff>
    </xdr:from>
    <xdr:ext cx="762000" cy="259045"/>
    <xdr:sp macro="" textlink="">
      <xdr:nvSpPr>
        <xdr:cNvPr id="452" name="テキスト ボックス 451"/>
        <xdr:cNvSpPr txBox="1"/>
      </xdr:nvSpPr>
      <xdr:spPr>
        <a:xfrm>
          <a:off x="131318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83972</xdr:rowOff>
    </xdr:from>
    <xdr:to>
      <xdr:col>77</xdr:col>
      <xdr:colOff>95250</xdr:colOff>
      <xdr:row>15</xdr:row>
      <xdr:rowOff>14122</xdr:rowOff>
    </xdr:to>
    <xdr:sp macro="" textlink="">
      <xdr:nvSpPr>
        <xdr:cNvPr id="458" name="楕円 457"/>
        <xdr:cNvSpPr/>
      </xdr:nvSpPr>
      <xdr:spPr>
        <a:xfrm>
          <a:off x="16129000" y="24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24299</xdr:rowOff>
    </xdr:from>
    <xdr:ext cx="736600" cy="259045"/>
    <xdr:sp macro="" textlink="">
      <xdr:nvSpPr>
        <xdr:cNvPr id="459" name="テキスト ボックス 458"/>
        <xdr:cNvSpPr txBox="1"/>
      </xdr:nvSpPr>
      <xdr:spPr>
        <a:xfrm>
          <a:off x="15798800" y="225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87224</xdr:rowOff>
    </xdr:from>
    <xdr:to>
      <xdr:col>73</xdr:col>
      <xdr:colOff>44450</xdr:colOff>
      <xdr:row>16</xdr:row>
      <xdr:rowOff>17374</xdr:rowOff>
    </xdr:to>
    <xdr:sp macro="" textlink="">
      <xdr:nvSpPr>
        <xdr:cNvPr id="460" name="楕円 459"/>
        <xdr:cNvSpPr/>
      </xdr:nvSpPr>
      <xdr:spPr>
        <a:xfrm>
          <a:off x="15240000" y="265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27551</xdr:rowOff>
    </xdr:from>
    <xdr:ext cx="762000" cy="259045"/>
    <xdr:sp macro="" textlink="">
      <xdr:nvSpPr>
        <xdr:cNvPr id="461" name="テキスト ボックス 460"/>
        <xdr:cNvSpPr txBox="1"/>
      </xdr:nvSpPr>
      <xdr:spPr>
        <a:xfrm>
          <a:off x="14909800" y="242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54153</xdr:rowOff>
    </xdr:from>
    <xdr:to>
      <xdr:col>68</xdr:col>
      <xdr:colOff>203200</xdr:colOff>
      <xdr:row>17</xdr:row>
      <xdr:rowOff>155753</xdr:rowOff>
    </xdr:to>
    <xdr:sp macro="" textlink="">
      <xdr:nvSpPr>
        <xdr:cNvPr id="462" name="楕円 461"/>
        <xdr:cNvSpPr/>
      </xdr:nvSpPr>
      <xdr:spPr>
        <a:xfrm>
          <a:off x="14351000" y="29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140530</xdr:rowOff>
    </xdr:from>
    <xdr:ext cx="762000" cy="259045"/>
    <xdr:sp macro="" textlink="">
      <xdr:nvSpPr>
        <xdr:cNvPr id="463" name="テキスト ボックス 462"/>
        <xdr:cNvSpPr txBox="1"/>
      </xdr:nvSpPr>
      <xdr:spPr>
        <a:xfrm>
          <a:off x="14020800" y="305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146812</xdr:rowOff>
    </xdr:from>
    <xdr:to>
      <xdr:col>64</xdr:col>
      <xdr:colOff>152400</xdr:colOff>
      <xdr:row>18</xdr:row>
      <xdr:rowOff>76962</xdr:rowOff>
    </xdr:to>
    <xdr:sp macro="" textlink="">
      <xdr:nvSpPr>
        <xdr:cNvPr id="464" name="楕円 463"/>
        <xdr:cNvSpPr/>
      </xdr:nvSpPr>
      <xdr:spPr>
        <a:xfrm>
          <a:off x="13462000" y="30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61739</xdr:rowOff>
    </xdr:from>
    <xdr:ext cx="762000" cy="259045"/>
    <xdr:sp macro="" textlink="">
      <xdr:nvSpPr>
        <xdr:cNvPr id="465" name="テキスト ボックス 464"/>
        <xdr:cNvSpPr txBox="1"/>
      </xdr:nvSpPr>
      <xdr:spPr>
        <a:xfrm>
          <a:off x="13131800" y="314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25,090
24,883
126.41
21,572,074
20,603,033
796,363
8,031,048
10,227,179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mn-lt"/>
              <a:ea typeface="+mn-ea"/>
              <a:cs typeface="+mn-cs"/>
            </a:rPr>
            <a:t>令和４年度の人件費に係る経常収支比率は前年度より</a:t>
          </a:r>
          <a:r>
            <a:rPr kumimoji="1" lang="en-US" altLang="ja-JP" sz="1000">
              <a:solidFill>
                <a:schemeClr val="dk1"/>
              </a:solidFill>
              <a:effectLst/>
              <a:latin typeface="+mn-lt"/>
              <a:ea typeface="+mn-ea"/>
              <a:cs typeface="+mn-cs"/>
            </a:rPr>
            <a:t>0.3%</a:t>
          </a:r>
          <a:r>
            <a:rPr kumimoji="1" lang="ja-JP" altLang="en-US" sz="1000">
              <a:solidFill>
                <a:schemeClr val="dk1"/>
              </a:solidFill>
              <a:effectLst/>
              <a:latin typeface="+mn-lt"/>
              <a:ea typeface="+mn-ea"/>
              <a:cs typeface="+mn-cs"/>
            </a:rPr>
            <a:t>増加したが、全国平均</a:t>
          </a:r>
          <a:r>
            <a:rPr kumimoji="1" lang="en-US" altLang="ja-JP" sz="1000">
              <a:solidFill>
                <a:schemeClr val="dk1"/>
              </a:solidFill>
              <a:effectLst/>
              <a:latin typeface="+mn-lt"/>
              <a:ea typeface="+mn-ea"/>
              <a:cs typeface="+mn-cs"/>
            </a:rPr>
            <a:t>(25.9</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、佐賀県平均</a:t>
          </a:r>
          <a:r>
            <a:rPr kumimoji="1" lang="en-US" altLang="ja-JP" sz="1000">
              <a:solidFill>
                <a:schemeClr val="dk1"/>
              </a:solidFill>
              <a:effectLst/>
              <a:latin typeface="+mn-lt"/>
              <a:ea typeface="+mn-ea"/>
              <a:cs typeface="+mn-cs"/>
            </a:rPr>
            <a:t>(24.1%)</a:t>
          </a:r>
          <a:r>
            <a:rPr kumimoji="1" lang="ja-JP" altLang="en-US" sz="1000">
              <a:solidFill>
                <a:schemeClr val="dk1"/>
              </a:solidFill>
              <a:effectLst/>
              <a:latin typeface="+mn-lt"/>
              <a:ea typeface="+mn-ea"/>
              <a:cs typeface="+mn-cs"/>
            </a:rPr>
            <a:t>を下回った。類似団体と比較しても低くなった。今後庁舎が統合されることにより職員数が適正な数になるよう人員管理に努める。</a:t>
          </a:r>
          <a:endParaRPr kumimoji="1" lang="en-US" altLang="ja-JP" sz="1000">
            <a:solidFill>
              <a:schemeClr val="dk1"/>
            </a:solidFill>
            <a:effectLst/>
            <a:latin typeface="+mn-lt"/>
            <a:ea typeface="+mn-ea"/>
            <a:cs typeface="+mn-cs"/>
          </a:endParaRPr>
        </a:p>
        <a:p>
          <a:pPr eaLnBrk="1" fontAlgn="auto" latinLnBrk="0" hangingPunct="1"/>
          <a:endParaRPr kumimoji="1" lang="en-US" altLang="ja-JP" sz="800">
            <a:solidFill>
              <a:schemeClr val="dk1"/>
            </a:solidFill>
            <a:effectLst/>
            <a:latin typeface="+mn-lt"/>
            <a:ea typeface="+mn-ea"/>
            <a:cs typeface="+mn-cs"/>
          </a:endParaRPr>
        </a:p>
        <a:p>
          <a:pPr eaLnBrk="1" fontAlgn="auto" latinLnBrk="0" hangingPunct="1"/>
          <a:endParaRPr kumimoji="1" lang="en-US" altLang="ja-JP" sz="80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14986</xdr:rowOff>
    </xdr:to>
    <xdr:cxnSp macro="">
      <xdr:nvCxnSpPr>
        <xdr:cNvPr id="64" name="直線コネクタ 63"/>
        <xdr:cNvCxnSpPr/>
      </xdr:nvCxnSpPr>
      <xdr:spPr>
        <a:xfrm>
          <a:off x="3987800" y="63449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28702</xdr:rowOff>
    </xdr:to>
    <xdr:cxnSp macro="">
      <xdr:nvCxnSpPr>
        <xdr:cNvPr id="67" name="直線コネクタ 66"/>
        <xdr:cNvCxnSpPr/>
      </xdr:nvCxnSpPr>
      <xdr:spPr>
        <a:xfrm flipV="1">
          <a:off x="3098800" y="6344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28702</xdr:rowOff>
    </xdr:to>
    <xdr:cxnSp macro="">
      <xdr:nvCxnSpPr>
        <xdr:cNvPr id="70" name="直線コネクタ 69"/>
        <xdr:cNvCxnSpPr/>
      </xdr:nvCxnSpPr>
      <xdr:spPr>
        <a:xfrm>
          <a:off x="2209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24130</xdr:rowOff>
    </xdr:to>
    <xdr:cxnSp macro="">
      <xdr:nvCxnSpPr>
        <xdr:cNvPr id="73" name="直線コネクタ 72"/>
        <xdr:cNvCxnSpPr/>
      </xdr:nvCxnSpPr>
      <xdr:spPr>
        <a:xfrm>
          <a:off x="1320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152163</xdr:rowOff>
    </xdr:from>
    <xdr:ext cx="762000" cy="259045"/>
    <xdr:sp macro="" textlink="">
      <xdr:nvSpPr>
        <xdr:cNvPr id="84" name="人件費該当値テキスト"/>
        <xdr:cNvSpPr txBox="1"/>
      </xdr:nvSpPr>
      <xdr:spPr>
        <a:xfrm>
          <a:off x="4914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6" name="テキスト ボックス 85"/>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88" name="テキスト ボックス 87"/>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90" name="テキスト ボックス 89"/>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92" name="テキスト ボックス 91"/>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物件費に係る経常収支比率について、平成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年度以降は</a:t>
          </a:r>
          <a:r>
            <a:rPr kumimoji="1" lang="ja-JP" altLang="en-US" sz="1100">
              <a:solidFill>
                <a:schemeClr val="dk1"/>
              </a:solidFill>
              <a:effectLst/>
              <a:latin typeface="+mn-lt"/>
              <a:ea typeface="+mn-ea"/>
              <a:cs typeface="+mn-cs"/>
            </a:rPr>
            <a:t>類似団体より低い数値</a:t>
          </a:r>
          <a:r>
            <a:rPr kumimoji="1" lang="ja-JP" altLang="ja-JP" sz="1100">
              <a:solidFill>
                <a:schemeClr val="dk1"/>
              </a:solidFill>
              <a:effectLst/>
              <a:latin typeface="+mn-lt"/>
              <a:ea typeface="+mn-ea"/>
              <a:cs typeface="+mn-cs"/>
            </a:rPr>
            <a:t>で推移し</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となった。今後も経常経費の枠配分による予算編成を継続して実施し、物件費の抑制に努める。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157480</xdr:rowOff>
    </xdr:from>
    <xdr:to>
      <xdr:col>82</xdr:col>
      <xdr:colOff>107950</xdr:colOff>
      <xdr:row>15</xdr:row>
      <xdr:rowOff>46990</xdr:rowOff>
    </xdr:to>
    <xdr:cxnSp macro="">
      <xdr:nvCxnSpPr>
        <xdr:cNvPr id="125" name="直線コネクタ 124"/>
        <xdr:cNvCxnSpPr/>
      </xdr:nvCxnSpPr>
      <xdr:spPr>
        <a:xfrm>
          <a:off x="15671800" y="2557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157480</xdr:rowOff>
    </xdr:from>
    <xdr:to>
      <xdr:col>78</xdr:col>
      <xdr:colOff>69850</xdr:colOff>
      <xdr:row>15</xdr:row>
      <xdr:rowOff>46990</xdr:rowOff>
    </xdr:to>
    <xdr:cxnSp macro="">
      <xdr:nvCxnSpPr>
        <xdr:cNvPr id="128" name="直線コネクタ 127"/>
        <xdr:cNvCxnSpPr/>
      </xdr:nvCxnSpPr>
      <xdr:spPr>
        <a:xfrm flipV="1">
          <a:off x="14782800" y="255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130810</xdr:rowOff>
    </xdr:to>
    <xdr:cxnSp macro="">
      <xdr:nvCxnSpPr>
        <xdr:cNvPr id="131" name="直線コネクタ 130"/>
        <xdr:cNvCxnSpPr/>
      </xdr:nvCxnSpPr>
      <xdr:spPr>
        <a:xfrm flipV="1">
          <a:off x="13893800" y="2618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15</xdr:row>
      <xdr:rowOff>130810</xdr:rowOff>
    </xdr:to>
    <xdr:cxnSp macro="">
      <xdr:nvCxnSpPr>
        <xdr:cNvPr id="134" name="直線コネクタ 133"/>
        <xdr:cNvCxnSpPr/>
      </xdr:nvCxnSpPr>
      <xdr:spPr>
        <a:xfrm>
          <a:off x="13004800" y="2656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5" name="フローチャート: 判断 134"/>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36" name="テキスト ボックス 135"/>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7" name="フローチャート: 判断 136"/>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38" name="テキスト ボックス 137"/>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46" name="楕円 145"/>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47007</xdr:rowOff>
    </xdr:from>
    <xdr:ext cx="736600" cy="259045"/>
    <xdr:sp macro="" textlink="">
      <xdr:nvSpPr>
        <xdr:cNvPr id="147" name="テキスト ボックス 146"/>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8" name="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0" name="楕円 149"/>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51" name="テキスト ボックス 150"/>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2" name="楕円 151"/>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53" name="テキスト ボックス 152"/>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令和４年度の</a:t>
          </a:r>
          <a:r>
            <a:rPr kumimoji="1" lang="ja-JP" altLang="en-US" sz="1000">
              <a:solidFill>
                <a:schemeClr val="dk1"/>
              </a:solidFill>
              <a:effectLst/>
              <a:latin typeface="+mn-lt"/>
              <a:ea typeface="+mn-ea"/>
              <a:cs typeface="+mn-cs"/>
            </a:rPr>
            <a:t>扶助費に係る</a:t>
          </a:r>
          <a:r>
            <a:rPr kumimoji="1" lang="ja-JP" altLang="ja-JP" sz="1000">
              <a:solidFill>
                <a:schemeClr val="dk1"/>
              </a:solidFill>
              <a:effectLst/>
              <a:latin typeface="+mn-lt"/>
              <a:ea typeface="+mn-ea"/>
              <a:cs typeface="+mn-cs"/>
            </a:rPr>
            <a:t>経常収支比率は</a:t>
          </a:r>
          <a:r>
            <a:rPr kumimoji="1" lang="en-US" altLang="ja-JP" sz="1000">
              <a:solidFill>
                <a:schemeClr val="dk1"/>
              </a:solidFill>
              <a:effectLst/>
              <a:latin typeface="+mn-lt"/>
              <a:ea typeface="+mn-ea"/>
              <a:cs typeface="+mn-cs"/>
            </a:rPr>
            <a:t>10.0%</a:t>
          </a:r>
          <a:r>
            <a:rPr kumimoji="1" lang="ja-JP" altLang="en-US" sz="1000">
              <a:solidFill>
                <a:schemeClr val="dk1"/>
              </a:solidFill>
              <a:effectLst/>
              <a:latin typeface="+mn-lt"/>
              <a:ea typeface="+mn-ea"/>
              <a:cs typeface="+mn-cs"/>
            </a:rPr>
            <a:t>で</a:t>
          </a:r>
          <a:r>
            <a:rPr kumimoji="1" lang="ja-JP" altLang="ja-JP" sz="1000">
              <a:solidFill>
                <a:schemeClr val="dk1"/>
              </a:solidFill>
              <a:effectLst/>
              <a:latin typeface="+mn-lt"/>
              <a:ea typeface="+mn-ea"/>
              <a:cs typeface="+mn-cs"/>
            </a:rPr>
            <a:t>前年度より</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増加したが、全国平均</a:t>
          </a:r>
          <a:r>
            <a:rPr kumimoji="1" lang="en-US" altLang="ja-JP" sz="1000">
              <a:solidFill>
                <a:schemeClr val="dk1"/>
              </a:solidFill>
              <a:effectLst/>
              <a:latin typeface="+mn-lt"/>
              <a:ea typeface="+mn-ea"/>
              <a:cs typeface="+mn-cs"/>
            </a:rPr>
            <a:t>(12.5</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、佐賀県平均</a:t>
          </a:r>
          <a:r>
            <a:rPr kumimoji="1" lang="en-US" altLang="ja-JP" sz="1000">
              <a:solidFill>
                <a:schemeClr val="dk1"/>
              </a:solidFill>
              <a:effectLst/>
              <a:latin typeface="+mn-lt"/>
              <a:ea typeface="+mn-ea"/>
              <a:cs typeface="+mn-cs"/>
            </a:rPr>
            <a:t>(11.1%)</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下回った。</a:t>
          </a:r>
          <a:r>
            <a:rPr kumimoji="1" lang="ja-JP" altLang="en-US" sz="1000">
              <a:solidFill>
                <a:schemeClr val="dk1"/>
              </a:solidFill>
              <a:effectLst/>
              <a:latin typeface="+mn-lt"/>
              <a:ea typeface="+mn-ea"/>
              <a:cs typeface="+mn-cs"/>
            </a:rPr>
            <a:t>ただ、今後障害者自立支援関連経費や高校生までの医療費助成に関する経費が増加すると見込まれるため、予防医療の推進や生活保護資格審査等のさらなる適正化を進め、扶助費の上昇傾向に歯止めをかけるよう努める。</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39370</xdr:rowOff>
    </xdr:from>
    <xdr:to>
      <xdr:col>24</xdr:col>
      <xdr:colOff>25400</xdr:colOff>
      <xdr:row>57</xdr:row>
      <xdr:rowOff>69850</xdr:rowOff>
    </xdr:to>
    <xdr:cxnSp macro="">
      <xdr:nvCxnSpPr>
        <xdr:cNvPr id="185" name="直線コネクタ 184"/>
        <xdr:cNvCxnSpPr/>
      </xdr:nvCxnSpPr>
      <xdr:spPr>
        <a:xfrm>
          <a:off x="3987800" y="9812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39370</xdr:rowOff>
    </xdr:from>
    <xdr:to>
      <xdr:col>19</xdr:col>
      <xdr:colOff>187325</xdr:colOff>
      <xdr:row>57</xdr:row>
      <xdr:rowOff>62230</xdr:rowOff>
    </xdr:to>
    <xdr:cxnSp macro="">
      <xdr:nvCxnSpPr>
        <xdr:cNvPr id="188" name="直線コネクタ 187"/>
        <xdr:cNvCxnSpPr/>
      </xdr:nvCxnSpPr>
      <xdr:spPr>
        <a:xfrm flipV="1">
          <a:off x="3098800" y="981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62230</xdr:rowOff>
    </xdr:from>
    <xdr:to>
      <xdr:col>15</xdr:col>
      <xdr:colOff>98425</xdr:colOff>
      <xdr:row>57</xdr:row>
      <xdr:rowOff>85090</xdr:rowOff>
    </xdr:to>
    <xdr:cxnSp macro="">
      <xdr:nvCxnSpPr>
        <xdr:cNvPr id="191" name="直線コネクタ 190"/>
        <xdr:cNvCxnSpPr/>
      </xdr:nvCxnSpPr>
      <xdr:spPr>
        <a:xfrm flipV="1">
          <a:off x="2209800" y="983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2" name="フローチャート: 判断 191"/>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193" name="テキスト ボックス 192"/>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85090</xdr:rowOff>
    </xdr:from>
    <xdr:to>
      <xdr:col>11</xdr:col>
      <xdr:colOff>9525</xdr:colOff>
      <xdr:row>57</xdr:row>
      <xdr:rowOff>107950</xdr:rowOff>
    </xdr:to>
    <xdr:cxnSp macro="">
      <xdr:nvCxnSpPr>
        <xdr:cNvPr id="194" name="直線コネクタ 193"/>
        <xdr:cNvCxnSpPr/>
      </xdr:nvCxnSpPr>
      <xdr:spPr>
        <a:xfrm flipV="1">
          <a:off x="1320800" y="985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5" name="フローチャート: 判断 194"/>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6" name="テキスト ボックス 195"/>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197" name="フローチャート: 判断 196"/>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62247</xdr:rowOff>
    </xdr:from>
    <xdr:ext cx="762000" cy="259045"/>
    <xdr:sp macro="" textlink="">
      <xdr:nvSpPr>
        <xdr:cNvPr id="198" name="テキスト ボックス 197"/>
        <xdr:cNvSpPr txBox="1"/>
      </xdr:nvSpPr>
      <xdr:spPr>
        <a:xfrm>
          <a:off x="939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4" name="楕円 203"/>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5"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160020</xdr:rowOff>
    </xdr:from>
    <xdr:to>
      <xdr:col>20</xdr:col>
      <xdr:colOff>38100</xdr:colOff>
      <xdr:row>57</xdr:row>
      <xdr:rowOff>90170</xdr:rowOff>
    </xdr:to>
    <xdr:sp macro="" textlink="">
      <xdr:nvSpPr>
        <xdr:cNvPr id="206" name="楕円 205"/>
        <xdr:cNvSpPr/>
      </xdr:nvSpPr>
      <xdr:spPr>
        <a:xfrm>
          <a:off x="3937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74947</xdr:rowOff>
    </xdr:from>
    <xdr:ext cx="736600" cy="259045"/>
    <xdr:sp macro="" textlink="">
      <xdr:nvSpPr>
        <xdr:cNvPr id="207" name="テキスト ボックス 206"/>
        <xdr:cNvSpPr txBox="1"/>
      </xdr:nvSpPr>
      <xdr:spPr>
        <a:xfrm>
          <a:off x="3606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xdr:rowOff>
    </xdr:from>
    <xdr:to>
      <xdr:col>15</xdr:col>
      <xdr:colOff>149225</xdr:colOff>
      <xdr:row>57</xdr:row>
      <xdr:rowOff>113030</xdr:rowOff>
    </xdr:to>
    <xdr:sp macro="" textlink="">
      <xdr:nvSpPr>
        <xdr:cNvPr id="208" name="楕円 207"/>
        <xdr:cNvSpPr/>
      </xdr:nvSpPr>
      <xdr:spPr>
        <a:xfrm>
          <a:off x="3048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97807</xdr:rowOff>
    </xdr:from>
    <xdr:ext cx="762000" cy="259045"/>
    <xdr:sp macro="" textlink="">
      <xdr:nvSpPr>
        <xdr:cNvPr id="209" name="テキスト ボックス 208"/>
        <xdr:cNvSpPr txBox="1"/>
      </xdr:nvSpPr>
      <xdr:spPr>
        <a:xfrm>
          <a:off x="2717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34290</xdr:rowOff>
    </xdr:from>
    <xdr:to>
      <xdr:col>11</xdr:col>
      <xdr:colOff>60325</xdr:colOff>
      <xdr:row>57</xdr:row>
      <xdr:rowOff>135890</xdr:rowOff>
    </xdr:to>
    <xdr:sp macro="" textlink="">
      <xdr:nvSpPr>
        <xdr:cNvPr id="210" name="楕円 209"/>
        <xdr:cNvSpPr/>
      </xdr:nvSpPr>
      <xdr:spPr>
        <a:xfrm>
          <a:off x="2159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120667</xdr:rowOff>
    </xdr:from>
    <xdr:ext cx="762000" cy="259045"/>
    <xdr:sp macro="" textlink="">
      <xdr:nvSpPr>
        <xdr:cNvPr id="211" name="テキスト ボックス 210"/>
        <xdr:cNvSpPr txBox="1"/>
      </xdr:nvSpPr>
      <xdr:spPr>
        <a:xfrm>
          <a:off x="1828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2" name="楕円 211"/>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3" name="テキスト ボックス 212"/>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a:effectLst/>
            </a:rPr>
            <a:t>その他に係る経常収支比率は</a:t>
          </a:r>
          <a:r>
            <a:rPr lang="en-US" altLang="ja-JP" sz="1200">
              <a:effectLst/>
            </a:rPr>
            <a:t>10.4%</a:t>
          </a:r>
          <a:r>
            <a:rPr lang="ja-JP" altLang="en-US" sz="1200">
              <a:effectLst/>
            </a:rPr>
            <a:t>となっており、全国平均</a:t>
          </a:r>
          <a:r>
            <a:rPr lang="en-US" altLang="ja-JP" sz="1200">
              <a:effectLst/>
            </a:rPr>
            <a:t>(12.4</a:t>
          </a:r>
          <a:r>
            <a:rPr lang="ja-JP" altLang="en-US" sz="1200">
              <a:effectLst/>
            </a:rPr>
            <a:t>％</a:t>
          </a:r>
          <a:r>
            <a:rPr lang="en-US" altLang="ja-JP" sz="1200">
              <a:effectLst/>
            </a:rPr>
            <a:t>)</a:t>
          </a:r>
          <a:r>
            <a:rPr lang="ja-JP" altLang="en-US" sz="1200">
              <a:effectLst/>
            </a:rPr>
            <a:t>、佐賀県平均</a:t>
          </a:r>
          <a:r>
            <a:rPr lang="en-US" altLang="ja-JP" sz="1200">
              <a:effectLst/>
            </a:rPr>
            <a:t>(13.2%)</a:t>
          </a:r>
          <a:r>
            <a:rPr lang="ja-JP" altLang="en-US" sz="1200">
              <a:effectLst/>
            </a:rPr>
            <a:t>と比べ低くなっている。前年度までは類似団体と比較して高い数値で推移していたが、今年度は低い数値となった。要因として令和</a:t>
          </a:r>
          <a:r>
            <a:rPr lang="en-US" altLang="ja-JP" sz="1200">
              <a:effectLst/>
            </a:rPr>
            <a:t>4</a:t>
          </a:r>
          <a:r>
            <a:rPr lang="ja-JP" altLang="en-US" sz="1200">
              <a:effectLst/>
            </a:rPr>
            <a:t>年度から下水道事業が法適化し、前年度まで繰出金の費目で支出していたものが、補助金となったためその他に係る経常収支比率が低下した。</a:t>
          </a:r>
          <a:endParaRPr lang="en-US" altLang="ja-JP" sz="12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75293</xdr:rowOff>
    </xdr:from>
    <xdr:to>
      <xdr:col>82</xdr:col>
      <xdr:colOff>107950</xdr:colOff>
      <xdr:row>58</xdr:row>
      <xdr:rowOff>61685</xdr:rowOff>
    </xdr:to>
    <xdr:cxnSp macro="">
      <xdr:nvCxnSpPr>
        <xdr:cNvPr id="248" name="直線コネクタ 247"/>
        <xdr:cNvCxnSpPr/>
      </xdr:nvCxnSpPr>
      <xdr:spPr>
        <a:xfrm flipV="1">
          <a:off x="15671800" y="9505043"/>
          <a:ext cx="838200" cy="50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140805</xdr:rowOff>
    </xdr:from>
    <xdr:ext cx="762000" cy="259045"/>
    <xdr:sp macro="" textlink="">
      <xdr:nvSpPr>
        <xdr:cNvPr id="249" name="その他平均値テキスト"/>
        <xdr:cNvSpPr txBox="1"/>
      </xdr:nvSpPr>
      <xdr:spPr>
        <a:xfrm>
          <a:off x="16598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xdr:rowOff>
    </xdr:from>
    <xdr:to>
      <xdr:col>78</xdr:col>
      <xdr:colOff>69850</xdr:colOff>
      <xdr:row>58</xdr:row>
      <xdr:rowOff>61685</xdr:rowOff>
    </xdr:to>
    <xdr:cxnSp macro="">
      <xdr:nvCxnSpPr>
        <xdr:cNvPr id="251" name="直線コネクタ 250"/>
        <xdr:cNvCxnSpPr/>
      </xdr:nvCxnSpPr>
      <xdr:spPr>
        <a:xfrm>
          <a:off x="14782800" y="9951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xdr:rowOff>
    </xdr:from>
    <xdr:to>
      <xdr:col>73</xdr:col>
      <xdr:colOff>180975</xdr:colOff>
      <xdr:row>60</xdr:row>
      <xdr:rowOff>78015</xdr:rowOff>
    </xdr:to>
    <xdr:cxnSp macro="">
      <xdr:nvCxnSpPr>
        <xdr:cNvPr id="254" name="直線コネクタ 253"/>
        <xdr:cNvCxnSpPr/>
      </xdr:nvCxnSpPr>
      <xdr:spPr>
        <a:xfrm flipV="1">
          <a:off x="13893800" y="9951357"/>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5" name="フローチャート: 判断 254"/>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56" name="テキスト ボックス 255"/>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162378</xdr:rowOff>
    </xdr:from>
    <xdr:to>
      <xdr:col>69</xdr:col>
      <xdr:colOff>92075</xdr:colOff>
      <xdr:row>60</xdr:row>
      <xdr:rowOff>78015</xdr:rowOff>
    </xdr:to>
    <xdr:cxnSp macro="">
      <xdr:nvCxnSpPr>
        <xdr:cNvPr id="257" name="直線コネクタ 256"/>
        <xdr:cNvCxnSpPr/>
      </xdr:nvCxnSpPr>
      <xdr:spPr>
        <a:xfrm>
          <a:off x="13004800" y="102779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8" name="フローチャート: 判断 257"/>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59" name="テキスト ボックス 258"/>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0" name="フローチャート: 判断 259"/>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61" name="テキスト ボックス 260"/>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24493</xdr:rowOff>
    </xdr:from>
    <xdr:to>
      <xdr:col>82</xdr:col>
      <xdr:colOff>158750</xdr:colOff>
      <xdr:row>55</xdr:row>
      <xdr:rowOff>126093</xdr:rowOff>
    </xdr:to>
    <xdr:sp macro="" textlink="">
      <xdr:nvSpPr>
        <xdr:cNvPr id="267" name="楕円 266"/>
        <xdr:cNvSpPr/>
      </xdr:nvSpPr>
      <xdr:spPr>
        <a:xfrm>
          <a:off x="16459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41020</xdr:rowOff>
    </xdr:from>
    <xdr:ext cx="762000" cy="259045"/>
    <xdr:sp macro="" textlink="">
      <xdr:nvSpPr>
        <xdr:cNvPr id="268" name="その他該当値テキスト"/>
        <xdr:cNvSpPr txBox="1"/>
      </xdr:nvSpPr>
      <xdr:spPr>
        <a:xfrm>
          <a:off x="16598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xdr:rowOff>
    </xdr:from>
    <xdr:to>
      <xdr:col>78</xdr:col>
      <xdr:colOff>120650</xdr:colOff>
      <xdr:row>58</xdr:row>
      <xdr:rowOff>112485</xdr:rowOff>
    </xdr:to>
    <xdr:sp macro="" textlink="">
      <xdr:nvSpPr>
        <xdr:cNvPr id="269" name="楕円 268"/>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70" name="テキスト ボックス 269"/>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127907</xdr:rowOff>
    </xdr:from>
    <xdr:to>
      <xdr:col>74</xdr:col>
      <xdr:colOff>31750</xdr:colOff>
      <xdr:row>58</xdr:row>
      <xdr:rowOff>58057</xdr:rowOff>
    </xdr:to>
    <xdr:sp macro="" textlink="">
      <xdr:nvSpPr>
        <xdr:cNvPr id="271" name="楕円 270"/>
        <xdr:cNvSpPr/>
      </xdr:nvSpPr>
      <xdr:spPr>
        <a:xfrm>
          <a:off x="14732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42834</xdr:rowOff>
    </xdr:from>
    <xdr:ext cx="762000" cy="259045"/>
    <xdr:sp macro="" textlink="">
      <xdr:nvSpPr>
        <xdr:cNvPr id="272" name="テキスト ボックス 271"/>
        <xdr:cNvSpPr txBox="1"/>
      </xdr:nvSpPr>
      <xdr:spPr>
        <a:xfrm>
          <a:off x="14401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27215</xdr:rowOff>
    </xdr:from>
    <xdr:to>
      <xdr:col>69</xdr:col>
      <xdr:colOff>142875</xdr:colOff>
      <xdr:row>60</xdr:row>
      <xdr:rowOff>128815</xdr:rowOff>
    </xdr:to>
    <xdr:sp macro="" textlink="">
      <xdr:nvSpPr>
        <xdr:cNvPr id="273" name="楕円 272"/>
        <xdr:cNvSpPr/>
      </xdr:nvSpPr>
      <xdr:spPr>
        <a:xfrm>
          <a:off x="13843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113592</xdr:rowOff>
    </xdr:from>
    <xdr:ext cx="762000" cy="259045"/>
    <xdr:sp macro="" textlink="">
      <xdr:nvSpPr>
        <xdr:cNvPr id="274" name="テキスト ボックス 273"/>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111578</xdr:rowOff>
    </xdr:from>
    <xdr:to>
      <xdr:col>65</xdr:col>
      <xdr:colOff>53975</xdr:colOff>
      <xdr:row>60</xdr:row>
      <xdr:rowOff>41728</xdr:rowOff>
    </xdr:to>
    <xdr:sp macro="" textlink="">
      <xdr:nvSpPr>
        <xdr:cNvPr id="275" name="楕円 274"/>
        <xdr:cNvSpPr/>
      </xdr:nvSpPr>
      <xdr:spPr>
        <a:xfrm>
          <a:off x="12954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26505</xdr:rowOff>
    </xdr:from>
    <xdr:ext cx="762000" cy="259045"/>
    <xdr:sp macro="" textlink="">
      <xdr:nvSpPr>
        <xdr:cNvPr id="276" name="テキスト ボックス 275"/>
        <xdr:cNvSpPr txBox="1"/>
      </xdr:nvSpPr>
      <xdr:spPr>
        <a:xfrm>
          <a:off x="12623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游ゴシック" panose="020B0400000000000000" pitchFamily="50" charset="-128"/>
              <a:ea typeface="游ゴシック" panose="020B0400000000000000" pitchFamily="50" charset="-128"/>
            </a:rPr>
            <a:t>補助費等に係る経常収支比率は</a:t>
          </a:r>
          <a:r>
            <a:rPr kumimoji="1" lang="en-US" altLang="ja-JP" sz="1200">
              <a:latin typeface="游ゴシック" panose="020B0400000000000000" pitchFamily="50" charset="-128"/>
              <a:ea typeface="游ゴシック" panose="020B0400000000000000" pitchFamily="50" charset="-128"/>
            </a:rPr>
            <a:t>13.5%</a:t>
          </a:r>
          <a:r>
            <a:rPr kumimoji="1" lang="ja-JP" altLang="en-US" sz="1200">
              <a:latin typeface="游ゴシック" panose="020B0400000000000000" pitchFamily="50" charset="-128"/>
              <a:ea typeface="游ゴシック" panose="020B0400000000000000" pitchFamily="50" charset="-128"/>
            </a:rPr>
            <a:t>となっており、全国平均</a:t>
          </a:r>
          <a:r>
            <a:rPr kumimoji="1" lang="en-US" altLang="ja-JP" sz="1200">
              <a:latin typeface="游ゴシック" panose="020B0400000000000000" pitchFamily="50" charset="-128"/>
              <a:ea typeface="游ゴシック" panose="020B0400000000000000" pitchFamily="50" charset="-128"/>
            </a:rPr>
            <a:t>(10.5%)</a:t>
          </a:r>
          <a:r>
            <a:rPr kumimoji="1" lang="ja-JP" altLang="en-US" sz="1200">
              <a:latin typeface="游ゴシック" panose="020B0400000000000000" pitchFamily="50" charset="-128"/>
              <a:ea typeface="游ゴシック" panose="020B0400000000000000" pitchFamily="50" charset="-128"/>
            </a:rPr>
            <a:t>や佐賀県平均</a:t>
          </a:r>
          <a:r>
            <a:rPr kumimoji="1" lang="en-US" altLang="ja-JP" sz="1200">
              <a:latin typeface="游ゴシック" panose="020B0400000000000000" pitchFamily="50" charset="-128"/>
              <a:ea typeface="游ゴシック" panose="020B0400000000000000" pitchFamily="50" charset="-128"/>
            </a:rPr>
            <a:t>(12.4%)</a:t>
          </a:r>
          <a:r>
            <a:rPr kumimoji="1" lang="ja-JP" altLang="en-US" sz="1200">
              <a:latin typeface="游ゴシック" panose="020B0400000000000000" pitchFamily="50" charset="-128"/>
              <a:ea typeface="游ゴシック" panose="020B0400000000000000" pitchFamily="50" charset="-128"/>
            </a:rPr>
            <a:t>と比べ高く、類似団体</a:t>
          </a:r>
          <a:r>
            <a:rPr kumimoji="1" lang="en-US" altLang="ja-JP" sz="1200">
              <a:latin typeface="游ゴシック" panose="020B0400000000000000" pitchFamily="50" charset="-128"/>
              <a:ea typeface="游ゴシック" panose="020B0400000000000000" pitchFamily="50" charset="-128"/>
            </a:rPr>
            <a:t>(14.2</a:t>
          </a:r>
          <a:r>
            <a:rPr kumimoji="1" lang="ja-JP" altLang="en-US" sz="1200">
              <a:latin typeface="游ゴシック" panose="020B0400000000000000" pitchFamily="50" charset="-128"/>
              <a:ea typeface="游ゴシック" panose="020B0400000000000000" pitchFamily="50" charset="-128"/>
            </a:rPr>
            <a:t>％</a:t>
          </a:r>
          <a:r>
            <a:rPr kumimoji="1" lang="en-US" altLang="ja-JP" sz="1200">
              <a:latin typeface="游ゴシック" panose="020B0400000000000000" pitchFamily="50" charset="-128"/>
              <a:ea typeface="游ゴシック" panose="020B0400000000000000" pitchFamily="50" charset="-128"/>
            </a:rPr>
            <a:t>)</a:t>
          </a:r>
          <a:r>
            <a:rPr kumimoji="1" lang="ja-JP" altLang="en-US" sz="1200">
              <a:latin typeface="游ゴシック" panose="020B0400000000000000" pitchFamily="50" charset="-128"/>
              <a:ea typeface="游ゴシック" panose="020B0400000000000000" pitchFamily="50" charset="-128"/>
            </a:rPr>
            <a:t>と比較すると低くなっている。令和</a:t>
          </a:r>
          <a:r>
            <a:rPr kumimoji="1" lang="en-US" altLang="ja-JP" sz="1200">
              <a:latin typeface="游ゴシック" panose="020B0400000000000000" pitchFamily="50" charset="-128"/>
              <a:ea typeface="游ゴシック" panose="020B0400000000000000" pitchFamily="50" charset="-128"/>
            </a:rPr>
            <a:t>4</a:t>
          </a:r>
          <a:r>
            <a:rPr kumimoji="1" lang="ja-JP" altLang="en-US" sz="1200">
              <a:latin typeface="游ゴシック" panose="020B0400000000000000" pitchFamily="50" charset="-128"/>
              <a:ea typeface="游ゴシック" panose="020B0400000000000000" pitchFamily="50" charset="-128"/>
            </a:rPr>
            <a:t>年度から下水道事業への繰出金が補助金として支出されたことにより数値が高くなっている。</a:t>
          </a:r>
          <a:endParaRPr kumimoji="1" lang="en-US" altLang="ja-JP" sz="1200">
            <a:latin typeface="游ゴシック" panose="020B0400000000000000" pitchFamily="50" charset="-128"/>
            <a:ea typeface="游ゴシック" panose="020B0400000000000000"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37</xdr:row>
      <xdr:rowOff>1270</xdr:rowOff>
    </xdr:to>
    <xdr:cxnSp macro="">
      <xdr:nvCxnSpPr>
        <xdr:cNvPr id="306" name="直線コネクタ 305"/>
        <xdr:cNvCxnSpPr/>
      </xdr:nvCxnSpPr>
      <xdr:spPr>
        <a:xfrm>
          <a:off x="15671800" y="614375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36</xdr:row>
      <xdr:rowOff>3556</xdr:rowOff>
    </xdr:to>
    <xdr:cxnSp macro="">
      <xdr:nvCxnSpPr>
        <xdr:cNvPr id="309" name="直線コネクタ 308"/>
        <xdr:cNvCxnSpPr/>
      </xdr:nvCxnSpPr>
      <xdr:spPr>
        <a:xfrm flipV="1">
          <a:off x="14782800" y="6143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90424</xdr:rowOff>
    </xdr:to>
    <xdr:cxnSp macro="">
      <xdr:nvCxnSpPr>
        <xdr:cNvPr id="312" name="直線コネクタ 311"/>
        <xdr:cNvCxnSpPr/>
      </xdr:nvCxnSpPr>
      <xdr:spPr>
        <a:xfrm flipV="1">
          <a:off x="13893800" y="61757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3" name="フローチャート: 判断 312"/>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4" name="テキスト ボックス 313"/>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90424</xdr:rowOff>
    </xdr:to>
    <xdr:cxnSp macro="">
      <xdr:nvCxnSpPr>
        <xdr:cNvPr id="315" name="直線コネクタ 314"/>
        <xdr:cNvCxnSpPr/>
      </xdr:nvCxnSpPr>
      <xdr:spPr>
        <a:xfrm>
          <a:off x="13004800" y="6239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6" name="フローチャート: 判断 315"/>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7" name="テキスト ボックス 316"/>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8" name="フローチャート: 判断 317"/>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9" name="テキスト ボックス 318"/>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5" name="楕円 324"/>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26"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7" name="楕円 326"/>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8" name="テキスト ボックス 327"/>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9" name="楕円 328"/>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0" name="テキスト ボックス 329"/>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1" name="楕円 330"/>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32" name="テキスト ボックス 33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3" name="楕円 332"/>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4" name="テキスト ボックス 33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令和４年度の公債費に係る経常収支比率は</a:t>
          </a:r>
          <a:r>
            <a:rPr kumimoji="1" lang="en-US" altLang="ja-JP" sz="1000">
              <a:solidFill>
                <a:schemeClr val="dk1"/>
              </a:solidFill>
              <a:effectLst/>
              <a:latin typeface="+mn-lt"/>
              <a:ea typeface="+mn-ea"/>
              <a:cs typeface="+mn-cs"/>
            </a:rPr>
            <a:t>17.3%</a:t>
          </a:r>
          <a:r>
            <a:rPr kumimoji="1" lang="ja-JP" altLang="en-US" sz="1000">
              <a:solidFill>
                <a:schemeClr val="dk1"/>
              </a:solidFill>
              <a:effectLst/>
              <a:latin typeface="+mn-lt"/>
              <a:ea typeface="+mn-ea"/>
              <a:cs typeface="+mn-cs"/>
            </a:rPr>
            <a:t>となり、全国平均</a:t>
          </a:r>
          <a:r>
            <a:rPr kumimoji="1" lang="en-US" altLang="ja-JP" sz="1000">
              <a:solidFill>
                <a:schemeClr val="dk1"/>
              </a:solidFill>
              <a:effectLst/>
              <a:latin typeface="+mn-lt"/>
              <a:ea typeface="+mn-ea"/>
              <a:cs typeface="+mn-cs"/>
            </a:rPr>
            <a:t>(16.0</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、佐賀県平均</a:t>
          </a:r>
          <a:r>
            <a:rPr kumimoji="1" lang="en-US" altLang="ja-JP" sz="1000">
              <a:solidFill>
                <a:schemeClr val="dk1"/>
              </a:solidFill>
              <a:effectLst/>
              <a:latin typeface="+mn-lt"/>
              <a:ea typeface="+mn-ea"/>
              <a:cs typeface="+mn-cs"/>
            </a:rPr>
            <a:t>(17.1%)</a:t>
          </a:r>
          <a:r>
            <a:rPr kumimoji="1" lang="ja-JP" altLang="en-US" sz="1000">
              <a:solidFill>
                <a:schemeClr val="dk1"/>
              </a:solidFill>
              <a:effectLst/>
              <a:latin typeface="+mn-lt"/>
              <a:ea typeface="+mn-ea"/>
              <a:cs typeface="+mn-cs"/>
            </a:rPr>
            <a:t>より上回った。償還元金が増加したことにより公債費率が前年度と比較して</a:t>
          </a:r>
          <a:r>
            <a:rPr kumimoji="1" lang="en-US" altLang="ja-JP" sz="1000">
              <a:solidFill>
                <a:schemeClr val="dk1"/>
              </a:solidFill>
              <a:effectLst/>
              <a:latin typeface="+mn-lt"/>
              <a:ea typeface="+mn-ea"/>
              <a:cs typeface="+mn-cs"/>
            </a:rPr>
            <a:t>0.5%</a:t>
          </a:r>
          <a:r>
            <a:rPr kumimoji="1" lang="ja-JP" altLang="en-US" sz="1000">
              <a:solidFill>
                <a:schemeClr val="dk1"/>
              </a:solidFill>
              <a:effectLst/>
              <a:latin typeface="+mn-lt"/>
              <a:ea typeface="+mn-ea"/>
              <a:cs typeface="+mn-cs"/>
            </a:rPr>
            <a:t>増加した。今後は、新庁舎建設による大型事業を予定しているため、新規発行予定の起債の増加が見込まれるが、補助事業や基金を活用し、起債の適正な発行に努める。</a:t>
          </a:r>
          <a:endParaRPr kumimoji="1" lang="en-US" altLang="ja-JP" sz="1000">
            <a:solidFill>
              <a:schemeClr val="dk1"/>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102507</xdr:rowOff>
    </xdr:from>
    <xdr:to>
      <xdr:col>24</xdr:col>
      <xdr:colOff>25400</xdr:colOff>
      <xdr:row>77</xdr:row>
      <xdr:rowOff>156936</xdr:rowOff>
    </xdr:to>
    <xdr:cxnSp macro="">
      <xdr:nvCxnSpPr>
        <xdr:cNvPr id="369" name="直線コネクタ 368"/>
        <xdr:cNvCxnSpPr/>
      </xdr:nvCxnSpPr>
      <xdr:spPr>
        <a:xfrm>
          <a:off x="3987800" y="133041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0" name="公債費平均値テキスト"/>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102507</xdr:rowOff>
    </xdr:from>
    <xdr:to>
      <xdr:col>19</xdr:col>
      <xdr:colOff>187325</xdr:colOff>
      <xdr:row>78</xdr:row>
      <xdr:rowOff>50800</xdr:rowOff>
    </xdr:to>
    <xdr:cxnSp macro="">
      <xdr:nvCxnSpPr>
        <xdr:cNvPr id="372" name="直線コネクタ 371"/>
        <xdr:cNvCxnSpPr/>
      </xdr:nvCxnSpPr>
      <xdr:spPr>
        <a:xfrm flipV="1">
          <a:off x="3098800" y="13304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141713</xdr:rowOff>
    </xdr:from>
    <xdr:ext cx="736600" cy="259045"/>
    <xdr:sp macro="" textlink="">
      <xdr:nvSpPr>
        <xdr:cNvPr id="374" name="テキスト ボックス 373"/>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61686</xdr:rowOff>
    </xdr:to>
    <xdr:cxnSp macro="">
      <xdr:nvCxnSpPr>
        <xdr:cNvPr id="375" name="直線コネクタ 374"/>
        <xdr:cNvCxnSpPr/>
      </xdr:nvCxnSpPr>
      <xdr:spPr>
        <a:xfrm flipV="1">
          <a:off x="2209800" y="13423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130629</xdr:rowOff>
    </xdr:from>
    <xdr:to>
      <xdr:col>15</xdr:col>
      <xdr:colOff>149225</xdr:colOff>
      <xdr:row>79</xdr:row>
      <xdr:rowOff>60779</xdr:rowOff>
    </xdr:to>
    <xdr:sp macro="" textlink="">
      <xdr:nvSpPr>
        <xdr:cNvPr id="376" name="フローチャート: 判断 375"/>
        <xdr:cNvSpPr/>
      </xdr:nvSpPr>
      <xdr:spPr>
        <a:xfrm>
          <a:off x="3048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45556</xdr:rowOff>
    </xdr:from>
    <xdr:ext cx="762000" cy="259045"/>
    <xdr:sp macro="" textlink="">
      <xdr:nvSpPr>
        <xdr:cNvPr id="377" name="テキスト ボックス 376"/>
        <xdr:cNvSpPr txBox="1"/>
      </xdr:nvSpPr>
      <xdr:spPr>
        <a:xfrm>
          <a:off x="2717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61686</xdr:rowOff>
    </xdr:from>
    <xdr:to>
      <xdr:col>11</xdr:col>
      <xdr:colOff>9525</xdr:colOff>
      <xdr:row>78</xdr:row>
      <xdr:rowOff>159657</xdr:rowOff>
    </xdr:to>
    <xdr:cxnSp macro="">
      <xdr:nvCxnSpPr>
        <xdr:cNvPr id="378" name="直線コネクタ 377"/>
        <xdr:cNvCxnSpPr/>
      </xdr:nvCxnSpPr>
      <xdr:spPr>
        <a:xfrm flipV="1">
          <a:off x="1320800" y="134347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141514</xdr:rowOff>
    </xdr:from>
    <xdr:to>
      <xdr:col>11</xdr:col>
      <xdr:colOff>60325</xdr:colOff>
      <xdr:row>79</xdr:row>
      <xdr:rowOff>71664</xdr:rowOff>
    </xdr:to>
    <xdr:sp macro="" textlink="">
      <xdr:nvSpPr>
        <xdr:cNvPr id="379" name="フローチャート: 判断 378"/>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380" name="テキスト ボックス 379"/>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1" name="フローチャート: 判断 380"/>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82" name="テキスト ボックス 381"/>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88" name="楕円 387"/>
        <xdr:cNvSpPr/>
      </xdr:nvSpPr>
      <xdr:spPr>
        <a:xfrm>
          <a:off x="47752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78213</xdr:rowOff>
    </xdr:from>
    <xdr:ext cx="762000" cy="259045"/>
    <xdr:sp macro="" textlink="">
      <xdr:nvSpPr>
        <xdr:cNvPr id="389" name="公債費該当値テキスト"/>
        <xdr:cNvSpPr txBox="1"/>
      </xdr:nvSpPr>
      <xdr:spPr>
        <a:xfrm>
          <a:off x="4914900" y="1327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51707</xdr:rowOff>
    </xdr:from>
    <xdr:to>
      <xdr:col>20</xdr:col>
      <xdr:colOff>38100</xdr:colOff>
      <xdr:row>77</xdr:row>
      <xdr:rowOff>153307</xdr:rowOff>
    </xdr:to>
    <xdr:sp macro="" textlink="">
      <xdr:nvSpPr>
        <xdr:cNvPr id="390" name="楕円 389"/>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91" name="テキスト ボックス 390"/>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92" name="楕円 391"/>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93" name="テキスト ボックス 392"/>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10886</xdr:rowOff>
    </xdr:from>
    <xdr:to>
      <xdr:col>11</xdr:col>
      <xdr:colOff>60325</xdr:colOff>
      <xdr:row>78</xdr:row>
      <xdr:rowOff>112486</xdr:rowOff>
    </xdr:to>
    <xdr:sp macro="" textlink="">
      <xdr:nvSpPr>
        <xdr:cNvPr id="394" name="楕円 393"/>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122663</xdr:rowOff>
    </xdr:from>
    <xdr:ext cx="762000" cy="259045"/>
    <xdr:sp macro="" textlink="">
      <xdr:nvSpPr>
        <xdr:cNvPr id="395" name="テキスト ボックス 394"/>
        <xdr:cNvSpPr txBox="1"/>
      </xdr:nvSpPr>
      <xdr:spPr>
        <a:xfrm>
          <a:off x="1828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108857</xdr:rowOff>
    </xdr:from>
    <xdr:to>
      <xdr:col>6</xdr:col>
      <xdr:colOff>171450</xdr:colOff>
      <xdr:row>79</xdr:row>
      <xdr:rowOff>39007</xdr:rowOff>
    </xdr:to>
    <xdr:sp macro="" textlink="">
      <xdr:nvSpPr>
        <xdr:cNvPr id="396" name="楕円 395"/>
        <xdr:cNvSpPr/>
      </xdr:nvSpPr>
      <xdr:spPr>
        <a:xfrm>
          <a:off x="1270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49184</xdr:rowOff>
    </xdr:from>
    <xdr:ext cx="762000" cy="259045"/>
    <xdr:sp macro="" textlink="">
      <xdr:nvSpPr>
        <xdr:cNvPr id="397" name="テキスト ボックス 396"/>
        <xdr:cNvSpPr txBox="1"/>
      </xdr:nvSpPr>
      <xdr:spPr>
        <a:xfrm>
          <a:off x="939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令和元年度</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は類似団体平均と同程度で推移していたが、令和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は、ふるさと応援寄附金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多額の繰入等により改善傾向にある。今後も、医療費や各種社会保障</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等の自然増による扶助費の増加が見込まれる。そのため、行財政改革の取り組みによる自主財源の確保や、事業の民間委託の推進などにより経費削減に努め、財政基盤の安定化を図っていく。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88138</xdr:rowOff>
    </xdr:to>
    <xdr:cxnSp macro="">
      <xdr:nvCxnSpPr>
        <xdr:cNvPr id="428" name="直線コネクタ 427"/>
        <xdr:cNvCxnSpPr/>
      </xdr:nvCxnSpPr>
      <xdr:spPr>
        <a:xfrm>
          <a:off x="15671800" y="128874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9" name="公債費以外平均値テキスト"/>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75</xdr:row>
      <xdr:rowOff>115570</xdr:rowOff>
    </xdr:to>
    <xdr:cxnSp macro="">
      <xdr:nvCxnSpPr>
        <xdr:cNvPr id="431" name="直線コネクタ 430"/>
        <xdr:cNvCxnSpPr/>
      </xdr:nvCxnSpPr>
      <xdr:spPr>
        <a:xfrm flipV="1">
          <a:off x="14782800" y="128874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77</xdr:row>
      <xdr:rowOff>92711</xdr:rowOff>
    </xdr:to>
    <xdr:cxnSp macro="">
      <xdr:nvCxnSpPr>
        <xdr:cNvPr id="434" name="直線コネクタ 433"/>
        <xdr:cNvCxnSpPr/>
      </xdr:nvCxnSpPr>
      <xdr:spPr>
        <a:xfrm flipV="1">
          <a:off x="13893800" y="12974320"/>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92711</xdr:rowOff>
    </xdr:to>
    <xdr:cxnSp macro="">
      <xdr:nvCxnSpPr>
        <xdr:cNvPr id="437" name="直線コネクタ 436"/>
        <xdr:cNvCxnSpPr/>
      </xdr:nvCxnSpPr>
      <xdr:spPr>
        <a:xfrm>
          <a:off x="13004800" y="131800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37338</xdr:rowOff>
    </xdr:from>
    <xdr:to>
      <xdr:col>82</xdr:col>
      <xdr:colOff>158750</xdr:colOff>
      <xdr:row>75</xdr:row>
      <xdr:rowOff>138938</xdr:rowOff>
    </xdr:to>
    <xdr:sp macro="" textlink="">
      <xdr:nvSpPr>
        <xdr:cNvPr id="447" name="楕円 446"/>
        <xdr:cNvSpPr/>
      </xdr:nvSpPr>
      <xdr:spPr>
        <a:xfrm>
          <a:off x="16459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53865</xdr:rowOff>
    </xdr:from>
    <xdr:ext cx="762000" cy="259045"/>
    <xdr:sp macro="" textlink="">
      <xdr:nvSpPr>
        <xdr:cNvPr id="448" name="公債費以外該当値テキスト"/>
        <xdr:cNvSpPr txBox="1"/>
      </xdr:nvSpPr>
      <xdr:spPr>
        <a:xfrm>
          <a:off x="16598900" y="1274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49" name="楕円 448"/>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50" name="テキスト ボックス 449"/>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51" name="楕円 450"/>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52" name="テキスト ボックス 451"/>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3" name="楕円 452"/>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4" name="テキスト ボックス 453"/>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5" name="楕円 454"/>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56" name="テキスト ボックス 455"/>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61087</xdr:rowOff>
    </xdr:from>
    <xdr:to>
      <xdr:col>29</xdr:col>
      <xdr:colOff>127000</xdr:colOff>
      <xdr:row>18</xdr:row>
      <xdr:rowOff>63846</xdr:rowOff>
    </xdr:to>
    <xdr:cxnSp macro="">
      <xdr:nvCxnSpPr>
        <xdr:cNvPr id="49" name="直線コネクタ 48"/>
        <xdr:cNvCxnSpPr/>
      </xdr:nvCxnSpPr>
      <xdr:spPr bwMode="auto">
        <a:xfrm flipV="1">
          <a:off x="5003800" y="3194812"/>
          <a:ext cx="647700" cy="2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63846</xdr:rowOff>
    </xdr:from>
    <xdr:to>
      <xdr:col>26</xdr:col>
      <xdr:colOff>50800</xdr:colOff>
      <xdr:row>18</xdr:row>
      <xdr:rowOff>78735</xdr:rowOff>
    </xdr:to>
    <xdr:cxnSp macro="">
      <xdr:nvCxnSpPr>
        <xdr:cNvPr id="52" name="直線コネクタ 51"/>
        <xdr:cNvCxnSpPr/>
      </xdr:nvCxnSpPr>
      <xdr:spPr bwMode="auto">
        <a:xfrm flipV="1">
          <a:off x="4305300" y="3197571"/>
          <a:ext cx="698500" cy="14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78735</xdr:rowOff>
    </xdr:from>
    <xdr:to>
      <xdr:col>22</xdr:col>
      <xdr:colOff>114300</xdr:colOff>
      <xdr:row>18</xdr:row>
      <xdr:rowOff>90816</xdr:rowOff>
    </xdr:to>
    <xdr:cxnSp macro="">
      <xdr:nvCxnSpPr>
        <xdr:cNvPr id="55" name="直線コネクタ 54"/>
        <xdr:cNvCxnSpPr/>
      </xdr:nvCxnSpPr>
      <xdr:spPr bwMode="auto">
        <a:xfrm flipV="1">
          <a:off x="3606800" y="3212460"/>
          <a:ext cx="698500" cy="12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122728</xdr:rowOff>
    </xdr:from>
    <xdr:to>
      <xdr:col>22</xdr:col>
      <xdr:colOff>165100</xdr:colOff>
      <xdr:row>18</xdr:row>
      <xdr:rowOff>52878</xdr:rowOff>
    </xdr:to>
    <xdr:sp macro="" textlink="">
      <xdr:nvSpPr>
        <xdr:cNvPr id="56" name="フローチャート: 判断 55"/>
        <xdr:cNvSpPr/>
      </xdr:nvSpPr>
      <xdr:spPr bwMode="auto">
        <a:xfrm>
          <a:off x="4254500" y="308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63055</xdr:rowOff>
    </xdr:from>
    <xdr:ext cx="762000" cy="259045"/>
    <xdr:sp macro="" textlink="">
      <xdr:nvSpPr>
        <xdr:cNvPr id="57" name="テキスト ボックス 56"/>
        <xdr:cNvSpPr txBox="1"/>
      </xdr:nvSpPr>
      <xdr:spPr>
        <a:xfrm>
          <a:off x="3924300" y="285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90816</xdr:rowOff>
    </xdr:from>
    <xdr:to>
      <xdr:col>18</xdr:col>
      <xdr:colOff>177800</xdr:colOff>
      <xdr:row>18</xdr:row>
      <xdr:rowOff>100463</xdr:rowOff>
    </xdr:to>
    <xdr:cxnSp macro="">
      <xdr:nvCxnSpPr>
        <xdr:cNvPr id="58" name="直線コネクタ 57"/>
        <xdr:cNvCxnSpPr/>
      </xdr:nvCxnSpPr>
      <xdr:spPr bwMode="auto">
        <a:xfrm flipV="1">
          <a:off x="2908300" y="3224541"/>
          <a:ext cx="698500" cy="9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134028</xdr:rowOff>
    </xdr:from>
    <xdr:to>
      <xdr:col>19</xdr:col>
      <xdr:colOff>38100</xdr:colOff>
      <xdr:row>18</xdr:row>
      <xdr:rowOff>64178</xdr:rowOff>
    </xdr:to>
    <xdr:sp macro="" textlink="">
      <xdr:nvSpPr>
        <xdr:cNvPr id="59" name="フローチャート: 判断 58"/>
        <xdr:cNvSpPr/>
      </xdr:nvSpPr>
      <xdr:spPr bwMode="auto">
        <a:xfrm>
          <a:off x="3556000" y="309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74355</xdr:rowOff>
    </xdr:from>
    <xdr:ext cx="762000" cy="259045"/>
    <xdr:sp macro="" textlink="">
      <xdr:nvSpPr>
        <xdr:cNvPr id="60" name="テキスト ボックス 59"/>
        <xdr:cNvSpPr txBox="1"/>
      </xdr:nvSpPr>
      <xdr:spPr>
        <a:xfrm>
          <a:off x="3225800" y="28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140155</xdr:rowOff>
    </xdr:from>
    <xdr:to>
      <xdr:col>15</xdr:col>
      <xdr:colOff>101600</xdr:colOff>
      <xdr:row>18</xdr:row>
      <xdr:rowOff>70305</xdr:rowOff>
    </xdr:to>
    <xdr:sp macro="" textlink="">
      <xdr:nvSpPr>
        <xdr:cNvPr id="61" name="フローチャート: 判断 60"/>
        <xdr:cNvSpPr/>
      </xdr:nvSpPr>
      <xdr:spPr bwMode="auto">
        <a:xfrm>
          <a:off x="2857500" y="3102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80482</xdr:rowOff>
    </xdr:from>
    <xdr:ext cx="762000" cy="259045"/>
    <xdr:sp macro="" textlink="">
      <xdr:nvSpPr>
        <xdr:cNvPr id="62" name="テキスト ボックス 61"/>
        <xdr:cNvSpPr txBox="1"/>
      </xdr:nvSpPr>
      <xdr:spPr>
        <a:xfrm>
          <a:off x="2527300" y="287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10287</xdr:rowOff>
    </xdr:from>
    <xdr:to>
      <xdr:col>29</xdr:col>
      <xdr:colOff>177800</xdr:colOff>
      <xdr:row>18</xdr:row>
      <xdr:rowOff>111887</xdr:rowOff>
    </xdr:to>
    <xdr:sp macro="" textlink="">
      <xdr:nvSpPr>
        <xdr:cNvPr id="68" name="楕円 67"/>
        <xdr:cNvSpPr/>
      </xdr:nvSpPr>
      <xdr:spPr bwMode="auto">
        <a:xfrm>
          <a:off x="5600700" y="3144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116414</xdr:rowOff>
    </xdr:from>
    <xdr:ext cx="762000" cy="259045"/>
    <xdr:sp macro="" textlink="">
      <xdr:nvSpPr>
        <xdr:cNvPr id="69" name="人口1人当たり決算額の推移該当値テキスト130"/>
        <xdr:cNvSpPr txBox="1"/>
      </xdr:nvSpPr>
      <xdr:spPr>
        <a:xfrm>
          <a:off x="5740400" y="307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13046</xdr:rowOff>
    </xdr:from>
    <xdr:to>
      <xdr:col>26</xdr:col>
      <xdr:colOff>101600</xdr:colOff>
      <xdr:row>18</xdr:row>
      <xdr:rowOff>114646</xdr:rowOff>
    </xdr:to>
    <xdr:sp macro="" textlink="">
      <xdr:nvSpPr>
        <xdr:cNvPr id="70" name="楕円 69"/>
        <xdr:cNvSpPr/>
      </xdr:nvSpPr>
      <xdr:spPr bwMode="auto">
        <a:xfrm>
          <a:off x="4953000" y="3146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99422</xdr:rowOff>
    </xdr:from>
    <xdr:ext cx="736600" cy="259045"/>
    <xdr:sp macro="" textlink="">
      <xdr:nvSpPr>
        <xdr:cNvPr id="71" name="テキスト ボックス 70"/>
        <xdr:cNvSpPr txBox="1"/>
      </xdr:nvSpPr>
      <xdr:spPr>
        <a:xfrm>
          <a:off x="4622800" y="3233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27935</xdr:rowOff>
    </xdr:from>
    <xdr:to>
      <xdr:col>22</xdr:col>
      <xdr:colOff>165100</xdr:colOff>
      <xdr:row>18</xdr:row>
      <xdr:rowOff>129535</xdr:rowOff>
    </xdr:to>
    <xdr:sp macro="" textlink="">
      <xdr:nvSpPr>
        <xdr:cNvPr id="72" name="楕円 71"/>
        <xdr:cNvSpPr/>
      </xdr:nvSpPr>
      <xdr:spPr bwMode="auto">
        <a:xfrm>
          <a:off x="4254500" y="3161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114312</xdr:rowOff>
    </xdr:from>
    <xdr:ext cx="762000" cy="259045"/>
    <xdr:sp macro="" textlink="">
      <xdr:nvSpPr>
        <xdr:cNvPr id="73" name="テキスト ボックス 72"/>
        <xdr:cNvSpPr txBox="1"/>
      </xdr:nvSpPr>
      <xdr:spPr>
        <a:xfrm>
          <a:off x="3924300" y="324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40016</xdr:rowOff>
    </xdr:from>
    <xdr:to>
      <xdr:col>19</xdr:col>
      <xdr:colOff>38100</xdr:colOff>
      <xdr:row>18</xdr:row>
      <xdr:rowOff>141616</xdr:rowOff>
    </xdr:to>
    <xdr:sp macro="" textlink="">
      <xdr:nvSpPr>
        <xdr:cNvPr id="74" name="楕円 73"/>
        <xdr:cNvSpPr/>
      </xdr:nvSpPr>
      <xdr:spPr bwMode="auto">
        <a:xfrm>
          <a:off x="3556000" y="3173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126394</xdr:rowOff>
    </xdr:from>
    <xdr:ext cx="762000" cy="259045"/>
    <xdr:sp macro="" textlink="">
      <xdr:nvSpPr>
        <xdr:cNvPr id="75" name="テキスト ボックス 74"/>
        <xdr:cNvSpPr txBox="1"/>
      </xdr:nvSpPr>
      <xdr:spPr>
        <a:xfrm>
          <a:off x="3225800" y="326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49663</xdr:rowOff>
    </xdr:from>
    <xdr:to>
      <xdr:col>15</xdr:col>
      <xdr:colOff>101600</xdr:colOff>
      <xdr:row>18</xdr:row>
      <xdr:rowOff>151264</xdr:rowOff>
    </xdr:to>
    <xdr:sp macro="" textlink="">
      <xdr:nvSpPr>
        <xdr:cNvPr id="76" name="楕円 75"/>
        <xdr:cNvSpPr/>
      </xdr:nvSpPr>
      <xdr:spPr bwMode="auto">
        <a:xfrm>
          <a:off x="2857500" y="318338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136040</xdr:rowOff>
    </xdr:from>
    <xdr:ext cx="762000" cy="259045"/>
    <xdr:sp macro="" textlink="">
      <xdr:nvSpPr>
        <xdr:cNvPr id="77" name="テキスト ボックス 76"/>
        <xdr:cNvSpPr txBox="1"/>
      </xdr:nvSpPr>
      <xdr:spPr>
        <a:xfrm>
          <a:off x="2527300" y="326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106750</xdr:rowOff>
    </xdr:from>
    <xdr:to>
      <xdr:col>29</xdr:col>
      <xdr:colOff>127000</xdr:colOff>
      <xdr:row>37</xdr:row>
      <xdr:rowOff>37122</xdr:rowOff>
    </xdr:to>
    <xdr:cxnSp macro="">
      <xdr:nvCxnSpPr>
        <xdr:cNvPr id="111" name="直線コネクタ 110"/>
        <xdr:cNvCxnSpPr/>
      </xdr:nvCxnSpPr>
      <xdr:spPr bwMode="auto">
        <a:xfrm>
          <a:off x="5003800" y="7060000"/>
          <a:ext cx="647700" cy="101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106750</xdr:rowOff>
    </xdr:from>
    <xdr:to>
      <xdr:col>26</xdr:col>
      <xdr:colOff>50800</xdr:colOff>
      <xdr:row>36</xdr:row>
      <xdr:rowOff>108521</xdr:rowOff>
    </xdr:to>
    <xdr:cxnSp macro="">
      <xdr:nvCxnSpPr>
        <xdr:cNvPr id="114" name="直線コネクタ 113"/>
        <xdr:cNvCxnSpPr/>
      </xdr:nvCxnSpPr>
      <xdr:spPr bwMode="auto">
        <a:xfrm flipV="1">
          <a:off x="4305300" y="7060000"/>
          <a:ext cx="698500" cy="1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108521</xdr:rowOff>
    </xdr:from>
    <xdr:to>
      <xdr:col>22</xdr:col>
      <xdr:colOff>114300</xdr:colOff>
      <xdr:row>36</xdr:row>
      <xdr:rowOff>138830</xdr:rowOff>
    </xdr:to>
    <xdr:cxnSp macro="">
      <xdr:nvCxnSpPr>
        <xdr:cNvPr id="117" name="直線コネクタ 116"/>
        <xdr:cNvCxnSpPr/>
      </xdr:nvCxnSpPr>
      <xdr:spPr bwMode="auto">
        <a:xfrm flipV="1">
          <a:off x="3606800" y="7061771"/>
          <a:ext cx="698500" cy="30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75114</xdr:rowOff>
    </xdr:from>
    <xdr:to>
      <xdr:col>22</xdr:col>
      <xdr:colOff>165100</xdr:colOff>
      <xdr:row>37</xdr:row>
      <xdr:rowOff>5264</xdr:rowOff>
    </xdr:to>
    <xdr:sp macro="" textlink="">
      <xdr:nvSpPr>
        <xdr:cNvPr id="118" name="フローチャート: 判断 117"/>
        <xdr:cNvSpPr/>
      </xdr:nvSpPr>
      <xdr:spPr bwMode="auto">
        <a:xfrm>
          <a:off x="42545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161491</xdr:rowOff>
    </xdr:from>
    <xdr:ext cx="762000" cy="259045"/>
    <xdr:sp macro="" textlink="">
      <xdr:nvSpPr>
        <xdr:cNvPr id="119" name="テキスト ボックス 118"/>
        <xdr:cNvSpPr txBox="1"/>
      </xdr:nvSpPr>
      <xdr:spPr>
        <a:xfrm>
          <a:off x="3924300" y="711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138830</xdr:rowOff>
    </xdr:from>
    <xdr:to>
      <xdr:col>18</xdr:col>
      <xdr:colOff>177800</xdr:colOff>
      <xdr:row>36</xdr:row>
      <xdr:rowOff>160986</xdr:rowOff>
    </xdr:to>
    <xdr:cxnSp macro="">
      <xdr:nvCxnSpPr>
        <xdr:cNvPr id="120" name="直線コネクタ 119"/>
        <xdr:cNvCxnSpPr/>
      </xdr:nvCxnSpPr>
      <xdr:spPr bwMode="auto">
        <a:xfrm flipV="1">
          <a:off x="2908300" y="7092080"/>
          <a:ext cx="698500" cy="22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62084</xdr:rowOff>
    </xdr:from>
    <xdr:to>
      <xdr:col>19</xdr:col>
      <xdr:colOff>38100</xdr:colOff>
      <xdr:row>36</xdr:row>
      <xdr:rowOff>163684</xdr:rowOff>
    </xdr:to>
    <xdr:sp macro="" textlink="">
      <xdr:nvSpPr>
        <xdr:cNvPr id="121" name="フローチャート: 判断 120"/>
        <xdr:cNvSpPr/>
      </xdr:nvSpPr>
      <xdr:spPr bwMode="auto">
        <a:xfrm>
          <a:off x="35560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173861</xdr:rowOff>
    </xdr:from>
    <xdr:ext cx="762000" cy="259045"/>
    <xdr:sp macro="" textlink="">
      <xdr:nvSpPr>
        <xdr:cNvPr id="122" name="テキスト ボックス 121"/>
        <xdr:cNvSpPr txBox="1"/>
      </xdr:nvSpPr>
      <xdr:spPr>
        <a:xfrm>
          <a:off x="3225800" y="67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61570</xdr:rowOff>
    </xdr:from>
    <xdr:to>
      <xdr:col>15</xdr:col>
      <xdr:colOff>101600</xdr:colOff>
      <xdr:row>36</xdr:row>
      <xdr:rowOff>163170</xdr:rowOff>
    </xdr:to>
    <xdr:sp macro="" textlink="">
      <xdr:nvSpPr>
        <xdr:cNvPr id="123" name="フローチャート: 判断 122"/>
        <xdr:cNvSpPr/>
      </xdr:nvSpPr>
      <xdr:spPr bwMode="auto">
        <a:xfrm>
          <a:off x="28575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173347</xdr:rowOff>
    </xdr:from>
    <xdr:ext cx="762000" cy="259045"/>
    <xdr:sp macro="" textlink="">
      <xdr:nvSpPr>
        <xdr:cNvPr id="124" name="テキスト ボックス 123"/>
        <xdr:cNvSpPr txBox="1"/>
      </xdr:nvSpPr>
      <xdr:spPr>
        <a:xfrm>
          <a:off x="2527300" y="678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157772</xdr:rowOff>
    </xdr:from>
    <xdr:to>
      <xdr:col>29</xdr:col>
      <xdr:colOff>177800</xdr:colOff>
      <xdr:row>37</xdr:row>
      <xdr:rowOff>87922</xdr:rowOff>
    </xdr:to>
    <xdr:sp macro="" textlink="">
      <xdr:nvSpPr>
        <xdr:cNvPr id="130" name="楕円 129"/>
        <xdr:cNvSpPr/>
      </xdr:nvSpPr>
      <xdr:spPr bwMode="auto">
        <a:xfrm>
          <a:off x="5600700" y="7111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129849</xdr:rowOff>
    </xdr:from>
    <xdr:ext cx="762000" cy="259045"/>
    <xdr:sp macro="" textlink="">
      <xdr:nvSpPr>
        <xdr:cNvPr id="131" name="人口1人当たり決算額の推移該当値テキスト445"/>
        <xdr:cNvSpPr txBox="1"/>
      </xdr:nvSpPr>
      <xdr:spPr>
        <a:xfrm>
          <a:off x="5740400" y="708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55950</xdr:rowOff>
    </xdr:from>
    <xdr:to>
      <xdr:col>26</xdr:col>
      <xdr:colOff>101600</xdr:colOff>
      <xdr:row>36</xdr:row>
      <xdr:rowOff>157550</xdr:rowOff>
    </xdr:to>
    <xdr:sp macro="" textlink="">
      <xdr:nvSpPr>
        <xdr:cNvPr id="132" name="楕円 131"/>
        <xdr:cNvSpPr/>
      </xdr:nvSpPr>
      <xdr:spPr bwMode="auto">
        <a:xfrm>
          <a:off x="4953000" y="7009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167727</xdr:rowOff>
    </xdr:from>
    <xdr:ext cx="736600" cy="259045"/>
    <xdr:sp macro="" textlink="">
      <xdr:nvSpPr>
        <xdr:cNvPr id="133" name="テキスト ボックス 132"/>
        <xdr:cNvSpPr txBox="1"/>
      </xdr:nvSpPr>
      <xdr:spPr>
        <a:xfrm>
          <a:off x="4622800" y="67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57721</xdr:rowOff>
    </xdr:from>
    <xdr:to>
      <xdr:col>22</xdr:col>
      <xdr:colOff>165100</xdr:colOff>
      <xdr:row>36</xdr:row>
      <xdr:rowOff>159321</xdr:rowOff>
    </xdr:to>
    <xdr:sp macro="" textlink="">
      <xdr:nvSpPr>
        <xdr:cNvPr id="134" name="楕円 133"/>
        <xdr:cNvSpPr/>
      </xdr:nvSpPr>
      <xdr:spPr bwMode="auto">
        <a:xfrm>
          <a:off x="4254500" y="701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169498</xdr:rowOff>
    </xdr:from>
    <xdr:ext cx="762000" cy="259045"/>
    <xdr:sp macro="" textlink="">
      <xdr:nvSpPr>
        <xdr:cNvPr id="135" name="テキスト ボックス 134"/>
        <xdr:cNvSpPr txBox="1"/>
      </xdr:nvSpPr>
      <xdr:spPr>
        <a:xfrm>
          <a:off x="3924300" y="67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88030</xdr:rowOff>
    </xdr:from>
    <xdr:to>
      <xdr:col>19</xdr:col>
      <xdr:colOff>38100</xdr:colOff>
      <xdr:row>37</xdr:row>
      <xdr:rowOff>18180</xdr:rowOff>
    </xdr:to>
    <xdr:sp macro="" textlink="">
      <xdr:nvSpPr>
        <xdr:cNvPr id="136" name="楕円 135"/>
        <xdr:cNvSpPr/>
      </xdr:nvSpPr>
      <xdr:spPr bwMode="auto">
        <a:xfrm>
          <a:off x="3556000" y="7041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2957</xdr:rowOff>
    </xdr:from>
    <xdr:ext cx="762000" cy="259045"/>
    <xdr:sp macro="" textlink="">
      <xdr:nvSpPr>
        <xdr:cNvPr id="137" name="テキスト ボックス 136"/>
        <xdr:cNvSpPr txBox="1"/>
      </xdr:nvSpPr>
      <xdr:spPr>
        <a:xfrm>
          <a:off x="3225800" y="71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110186</xdr:rowOff>
    </xdr:from>
    <xdr:to>
      <xdr:col>15</xdr:col>
      <xdr:colOff>101600</xdr:colOff>
      <xdr:row>37</xdr:row>
      <xdr:rowOff>40336</xdr:rowOff>
    </xdr:to>
    <xdr:sp macro="" textlink="">
      <xdr:nvSpPr>
        <xdr:cNvPr id="138" name="楕円 137"/>
        <xdr:cNvSpPr/>
      </xdr:nvSpPr>
      <xdr:spPr bwMode="auto">
        <a:xfrm>
          <a:off x="2857500" y="706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25113</xdr:rowOff>
    </xdr:from>
    <xdr:ext cx="762000" cy="259045"/>
    <xdr:sp macro="" textlink="">
      <xdr:nvSpPr>
        <xdr:cNvPr id="139" name="テキスト ボックス 138"/>
        <xdr:cNvSpPr txBox="1"/>
      </xdr:nvSpPr>
      <xdr:spPr>
        <a:xfrm>
          <a:off x="2527300" y="714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25,090
24,883
126.41
21,572,074
20,603,033
796,363
8,031,048
10,227,179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52215</xdr:rowOff>
    </xdr:from>
    <xdr:to>
      <xdr:col>24</xdr:col>
      <xdr:colOff>63500</xdr:colOff>
      <xdr:row>37</xdr:row>
      <xdr:rowOff>54074</xdr:rowOff>
    </xdr:to>
    <xdr:cxnSp macro="">
      <xdr:nvCxnSpPr>
        <xdr:cNvPr id="60" name="直線コネクタ 59"/>
        <xdr:cNvCxnSpPr/>
      </xdr:nvCxnSpPr>
      <xdr:spPr>
        <a:xfrm>
          <a:off x="3797300" y="6395865"/>
          <a:ext cx="8382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52215</xdr:rowOff>
    </xdr:from>
    <xdr:to>
      <xdr:col>19</xdr:col>
      <xdr:colOff>177800</xdr:colOff>
      <xdr:row>37</xdr:row>
      <xdr:rowOff>71756</xdr:rowOff>
    </xdr:to>
    <xdr:cxnSp macro="">
      <xdr:nvCxnSpPr>
        <xdr:cNvPr id="63" name="直線コネクタ 62"/>
        <xdr:cNvCxnSpPr/>
      </xdr:nvCxnSpPr>
      <xdr:spPr>
        <a:xfrm flipV="1">
          <a:off x="2908300" y="6395865"/>
          <a:ext cx="889000" cy="1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71756</xdr:rowOff>
    </xdr:from>
    <xdr:to>
      <xdr:col>15</xdr:col>
      <xdr:colOff>50800</xdr:colOff>
      <xdr:row>37</xdr:row>
      <xdr:rowOff>86790</xdr:rowOff>
    </xdr:to>
    <xdr:cxnSp macro="">
      <xdr:nvCxnSpPr>
        <xdr:cNvPr id="66" name="直線コネクタ 65"/>
        <xdr:cNvCxnSpPr/>
      </xdr:nvCxnSpPr>
      <xdr:spPr>
        <a:xfrm flipV="1">
          <a:off x="2019300" y="6415406"/>
          <a:ext cx="889000" cy="1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126326</xdr:rowOff>
    </xdr:from>
    <xdr:to>
      <xdr:col>15</xdr:col>
      <xdr:colOff>101600</xdr:colOff>
      <xdr:row>37</xdr:row>
      <xdr:rowOff>56476</xdr:rowOff>
    </xdr:to>
    <xdr:sp macro="" textlink="">
      <xdr:nvSpPr>
        <xdr:cNvPr id="67" name="フローチャート: 判断 66"/>
        <xdr:cNvSpPr/>
      </xdr:nvSpPr>
      <xdr:spPr>
        <a:xfrm>
          <a:off x="2857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73003</xdr:rowOff>
    </xdr:from>
    <xdr:ext cx="599010" cy="259045"/>
    <xdr:sp macro="" textlink="">
      <xdr:nvSpPr>
        <xdr:cNvPr id="68" name="テキスト ボックス 67"/>
        <xdr:cNvSpPr txBox="1"/>
      </xdr:nvSpPr>
      <xdr:spPr>
        <a:xfrm>
          <a:off x="2608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86790</xdr:rowOff>
    </xdr:from>
    <xdr:to>
      <xdr:col>10</xdr:col>
      <xdr:colOff>114300</xdr:colOff>
      <xdr:row>37</xdr:row>
      <xdr:rowOff>100667</xdr:rowOff>
    </xdr:to>
    <xdr:cxnSp macro="">
      <xdr:nvCxnSpPr>
        <xdr:cNvPr id="69" name="直線コネクタ 68"/>
        <xdr:cNvCxnSpPr/>
      </xdr:nvCxnSpPr>
      <xdr:spPr>
        <a:xfrm flipV="1">
          <a:off x="1130300" y="6430440"/>
          <a:ext cx="889000" cy="1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162764</xdr:rowOff>
    </xdr:from>
    <xdr:to>
      <xdr:col>10</xdr:col>
      <xdr:colOff>165100</xdr:colOff>
      <xdr:row>37</xdr:row>
      <xdr:rowOff>92914</xdr:rowOff>
    </xdr:to>
    <xdr:sp macro="" textlink="">
      <xdr:nvSpPr>
        <xdr:cNvPr id="70" name="フローチャート: 判断 69"/>
        <xdr:cNvSpPr/>
      </xdr:nvSpPr>
      <xdr:spPr>
        <a:xfrm>
          <a:off x="1968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109441</xdr:rowOff>
    </xdr:from>
    <xdr:ext cx="534377" cy="259045"/>
    <xdr:sp macro="" textlink="">
      <xdr:nvSpPr>
        <xdr:cNvPr id="71" name="テキスト ボックス 70"/>
        <xdr:cNvSpPr txBox="1"/>
      </xdr:nvSpPr>
      <xdr:spPr>
        <a:xfrm>
          <a:off x="1752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163523</xdr:rowOff>
    </xdr:from>
    <xdr:to>
      <xdr:col>6</xdr:col>
      <xdr:colOff>38100</xdr:colOff>
      <xdr:row>37</xdr:row>
      <xdr:rowOff>93673</xdr:rowOff>
    </xdr:to>
    <xdr:sp macro="" textlink="">
      <xdr:nvSpPr>
        <xdr:cNvPr id="72" name="フローチャート: 判断 71"/>
        <xdr:cNvSpPr/>
      </xdr:nvSpPr>
      <xdr:spPr>
        <a:xfrm>
          <a:off x="1079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110200</xdr:rowOff>
    </xdr:from>
    <xdr:ext cx="534377" cy="259045"/>
    <xdr:sp macro="" textlink="">
      <xdr:nvSpPr>
        <xdr:cNvPr id="73" name="テキスト ボックス 72"/>
        <xdr:cNvSpPr txBox="1"/>
      </xdr:nvSpPr>
      <xdr:spPr>
        <a:xfrm>
          <a:off x="863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3274</xdr:rowOff>
    </xdr:from>
    <xdr:to>
      <xdr:col>24</xdr:col>
      <xdr:colOff>114300</xdr:colOff>
      <xdr:row>37</xdr:row>
      <xdr:rowOff>104874</xdr:rowOff>
    </xdr:to>
    <xdr:sp macro="" textlink="">
      <xdr:nvSpPr>
        <xdr:cNvPr id="79" name="楕円 78"/>
        <xdr:cNvSpPr/>
      </xdr:nvSpPr>
      <xdr:spPr>
        <a:xfrm>
          <a:off x="4584700" y="634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153151</xdr:rowOff>
    </xdr:from>
    <xdr:ext cx="534377" cy="259045"/>
    <xdr:sp macro="" textlink="">
      <xdr:nvSpPr>
        <xdr:cNvPr id="80" name="人件費該当値テキスト"/>
        <xdr:cNvSpPr txBox="1"/>
      </xdr:nvSpPr>
      <xdr:spPr>
        <a:xfrm>
          <a:off x="4686300" y="63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1415</xdr:rowOff>
    </xdr:from>
    <xdr:to>
      <xdr:col>20</xdr:col>
      <xdr:colOff>38100</xdr:colOff>
      <xdr:row>37</xdr:row>
      <xdr:rowOff>103015</xdr:rowOff>
    </xdr:to>
    <xdr:sp macro="" textlink="">
      <xdr:nvSpPr>
        <xdr:cNvPr id="81" name="楕円 80"/>
        <xdr:cNvSpPr/>
      </xdr:nvSpPr>
      <xdr:spPr>
        <a:xfrm>
          <a:off x="3746500" y="63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94142</xdr:rowOff>
    </xdr:from>
    <xdr:ext cx="534377" cy="259045"/>
    <xdr:sp macro="" textlink="">
      <xdr:nvSpPr>
        <xdr:cNvPr id="82" name="テキスト ボックス 81"/>
        <xdr:cNvSpPr txBox="1"/>
      </xdr:nvSpPr>
      <xdr:spPr>
        <a:xfrm>
          <a:off x="3530111" y="643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20956</xdr:rowOff>
    </xdr:from>
    <xdr:to>
      <xdr:col>15</xdr:col>
      <xdr:colOff>101600</xdr:colOff>
      <xdr:row>37</xdr:row>
      <xdr:rowOff>122556</xdr:rowOff>
    </xdr:to>
    <xdr:sp macro="" textlink="">
      <xdr:nvSpPr>
        <xdr:cNvPr id="83" name="楕円 82"/>
        <xdr:cNvSpPr/>
      </xdr:nvSpPr>
      <xdr:spPr>
        <a:xfrm>
          <a:off x="2857500" y="63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113683</xdr:rowOff>
    </xdr:from>
    <xdr:ext cx="534377" cy="259045"/>
    <xdr:sp macro="" textlink="">
      <xdr:nvSpPr>
        <xdr:cNvPr id="84" name="テキスト ボックス 83"/>
        <xdr:cNvSpPr txBox="1"/>
      </xdr:nvSpPr>
      <xdr:spPr>
        <a:xfrm>
          <a:off x="2641111" y="64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35990</xdr:rowOff>
    </xdr:from>
    <xdr:to>
      <xdr:col>10</xdr:col>
      <xdr:colOff>165100</xdr:colOff>
      <xdr:row>37</xdr:row>
      <xdr:rowOff>137590</xdr:rowOff>
    </xdr:to>
    <xdr:sp macro="" textlink="">
      <xdr:nvSpPr>
        <xdr:cNvPr id="85" name="楕円 84"/>
        <xdr:cNvSpPr/>
      </xdr:nvSpPr>
      <xdr:spPr>
        <a:xfrm>
          <a:off x="1968500" y="637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128718</xdr:rowOff>
    </xdr:from>
    <xdr:ext cx="534377" cy="259045"/>
    <xdr:sp macro="" textlink="">
      <xdr:nvSpPr>
        <xdr:cNvPr id="86" name="テキスト ボックス 85"/>
        <xdr:cNvSpPr txBox="1"/>
      </xdr:nvSpPr>
      <xdr:spPr>
        <a:xfrm>
          <a:off x="1752111" y="64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49867</xdr:rowOff>
    </xdr:from>
    <xdr:to>
      <xdr:col>6</xdr:col>
      <xdr:colOff>38100</xdr:colOff>
      <xdr:row>37</xdr:row>
      <xdr:rowOff>151467</xdr:rowOff>
    </xdr:to>
    <xdr:sp macro="" textlink="">
      <xdr:nvSpPr>
        <xdr:cNvPr id="87" name="楕円 86"/>
        <xdr:cNvSpPr/>
      </xdr:nvSpPr>
      <xdr:spPr>
        <a:xfrm>
          <a:off x="1079500" y="639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142594</xdr:rowOff>
    </xdr:from>
    <xdr:ext cx="534377" cy="259045"/>
    <xdr:sp macro="" textlink="">
      <xdr:nvSpPr>
        <xdr:cNvPr id="88" name="テキスト ボックス 87"/>
        <xdr:cNvSpPr txBox="1"/>
      </xdr:nvSpPr>
      <xdr:spPr>
        <a:xfrm>
          <a:off x="863111" y="648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125930</xdr:rowOff>
    </xdr:from>
    <xdr:to>
      <xdr:col>24</xdr:col>
      <xdr:colOff>63500</xdr:colOff>
      <xdr:row>54</xdr:row>
      <xdr:rowOff>129244</xdr:rowOff>
    </xdr:to>
    <xdr:cxnSp macro="">
      <xdr:nvCxnSpPr>
        <xdr:cNvPr id="115" name="直線コネクタ 114"/>
        <xdr:cNvCxnSpPr/>
      </xdr:nvCxnSpPr>
      <xdr:spPr>
        <a:xfrm>
          <a:off x="3797300" y="9384230"/>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125930</xdr:rowOff>
    </xdr:from>
    <xdr:to>
      <xdr:col>19</xdr:col>
      <xdr:colOff>177800</xdr:colOff>
      <xdr:row>55</xdr:row>
      <xdr:rowOff>39112</xdr:rowOff>
    </xdr:to>
    <xdr:cxnSp macro="">
      <xdr:nvCxnSpPr>
        <xdr:cNvPr id="118" name="直線コネクタ 117"/>
        <xdr:cNvCxnSpPr/>
      </xdr:nvCxnSpPr>
      <xdr:spPr>
        <a:xfrm flipV="1">
          <a:off x="2908300" y="9384230"/>
          <a:ext cx="889000" cy="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39112</xdr:rowOff>
    </xdr:from>
    <xdr:to>
      <xdr:col>15</xdr:col>
      <xdr:colOff>50800</xdr:colOff>
      <xdr:row>55</xdr:row>
      <xdr:rowOff>133761</xdr:rowOff>
    </xdr:to>
    <xdr:cxnSp macro="">
      <xdr:nvCxnSpPr>
        <xdr:cNvPr id="121" name="直線コネクタ 120"/>
        <xdr:cNvCxnSpPr/>
      </xdr:nvCxnSpPr>
      <xdr:spPr>
        <a:xfrm flipV="1">
          <a:off x="2019300" y="9468862"/>
          <a:ext cx="889000" cy="9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16928</xdr:rowOff>
    </xdr:from>
    <xdr:to>
      <xdr:col>15</xdr:col>
      <xdr:colOff>101600</xdr:colOff>
      <xdr:row>56</xdr:row>
      <xdr:rowOff>118528</xdr:rowOff>
    </xdr:to>
    <xdr:sp macro="" textlink="">
      <xdr:nvSpPr>
        <xdr:cNvPr id="122" name="フローチャート: 判断 121"/>
        <xdr:cNvSpPr/>
      </xdr:nvSpPr>
      <xdr:spPr>
        <a:xfrm>
          <a:off x="2857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109655</xdr:rowOff>
    </xdr:from>
    <xdr:ext cx="534377" cy="259045"/>
    <xdr:sp macro="" textlink="">
      <xdr:nvSpPr>
        <xdr:cNvPr id="123" name="テキスト ボックス 122"/>
        <xdr:cNvSpPr txBox="1"/>
      </xdr:nvSpPr>
      <xdr:spPr>
        <a:xfrm>
          <a:off x="2641111" y="97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133761</xdr:rowOff>
    </xdr:from>
    <xdr:to>
      <xdr:col>10</xdr:col>
      <xdr:colOff>114300</xdr:colOff>
      <xdr:row>55</xdr:row>
      <xdr:rowOff>151258</xdr:rowOff>
    </xdr:to>
    <xdr:cxnSp macro="">
      <xdr:nvCxnSpPr>
        <xdr:cNvPr id="124" name="直線コネクタ 123"/>
        <xdr:cNvCxnSpPr/>
      </xdr:nvCxnSpPr>
      <xdr:spPr>
        <a:xfrm flipV="1">
          <a:off x="1130300" y="9563511"/>
          <a:ext cx="889000" cy="1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32381</xdr:rowOff>
    </xdr:from>
    <xdr:to>
      <xdr:col>10</xdr:col>
      <xdr:colOff>165100</xdr:colOff>
      <xdr:row>56</xdr:row>
      <xdr:rowOff>133981</xdr:rowOff>
    </xdr:to>
    <xdr:sp macro="" textlink="">
      <xdr:nvSpPr>
        <xdr:cNvPr id="125" name="フローチャート: 判断 124"/>
        <xdr:cNvSpPr/>
      </xdr:nvSpPr>
      <xdr:spPr>
        <a:xfrm>
          <a:off x="1968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125108</xdr:rowOff>
    </xdr:from>
    <xdr:ext cx="534377" cy="259045"/>
    <xdr:sp macro="" textlink="">
      <xdr:nvSpPr>
        <xdr:cNvPr id="126" name="テキスト ボックス 125"/>
        <xdr:cNvSpPr txBox="1"/>
      </xdr:nvSpPr>
      <xdr:spPr>
        <a:xfrm>
          <a:off x="1752111" y="972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61313</xdr:rowOff>
    </xdr:from>
    <xdr:to>
      <xdr:col>6</xdr:col>
      <xdr:colOff>38100</xdr:colOff>
      <xdr:row>56</xdr:row>
      <xdr:rowOff>162913</xdr:rowOff>
    </xdr:to>
    <xdr:sp macro="" textlink="">
      <xdr:nvSpPr>
        <xdr:cNvPr id="127" name="フローチャート: 判断 126"/>
        <xdr:cNvSpPr/>
      </xdr:nvSpPr>
      <xdr:spPr>
        <a:xfrm>
          <a:off x="1079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154040</xdr:rowOff>
    </xdr:from>
    <xdr:ext cx="534377" cy="259045"/>
    <xdr:sp macro="" textlink="">
      <xdr:nvSpPr>
        <xdr:cNvPr id="128" name="テキスト ボックス 127"/>
        <xdr:cNvSpPr txBox="1"/>
      </xdr:nvSpPr>
      <xdr:spPr>
        <a:xfrm>
          <a:off x="863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78444</xdr:rowOff>
    </xdr:from>
    <xdr:to>
      <xdr:col>24</xdr:col>
      <xdr:colOff>114300</xdr:colOff>
      <xdr:row>55</xdr:row>
      <xdr:rowOff>8594</xdr:rowOff>
    </xdr:to>
    <xdr:sp macro="" textlink="">
      <xdr:nvSpPr>
        <xdr:cNvPr id="134" name="楕円 133"/>
        <xdr:cNvSpPr/>
      </xdr:nvSpPr>
      <xdr:spPr>
        <a:xfrm>
          <a:off x="4584700" y="93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101321</xdr:rowOff>
    </xdr:from>
    <xdr:ext cx="599010" cy="259045"/>
    <xdr:sp macro="" textlink="">
      <xdr:nvSpPr>
        <xdr:cNvPr id="135" name="物件費該当値テキスト"/>
        <xdr:cNvSpPr txBox="1"/>
      </xdr:nvSpPr>
      <xdr:spPr>
        <a:xfrm>
          <a:off x="4686300" y="918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75130</xdr:rowOff>
    </xdr:from>
    <xdr:to>
      <xdr:col>20</xdr:col>
      <xdr:colOff>38100</xdr:colOff>
      <xdr:row>55</xdr:row>
      <xdr:rowOff>5280</xdr:rowOff>
    </xdr:to>
    <xdr:sp macro="" textlink="">
      <xdr:nvSpPr>
        <xdr:cNvPr id="136" name="楕円 135"/>
        <xdr:cNvSpPr/>
      </xdr:nvSpPr>
      <xdr:spPr>
        <a:xfrm>
          <a:off x="3746500" y="93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21807</xdr:rowOff>
    </xdr:from>
    <xdr:ext cx="599010" cy="259045"/>
    <xdr:sp macro="" textlink="">
      <xdr:nvSpPr>
        <xdr:cNvPr id="137" name="テキスト ボックス 136"/>
        <xdr:cNvSpPr txBox="1"/>
      </xdr:nvSpPr>
      <xdr:spPr>
        <a:xfrm>
          <a:off x="3497795" y="910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159762</xdr:rowOff>
    </xdr:from>
    <xdr:to>
      <xdr:col>15</xdr:col>
      <xdr:colOff>101600</xdr:colOff>
      <xdr:row>55</xdr:row>
      <xdr:rowOff>89912</xdr:rowOff>
    </xdr:to>
    <xdr:sp macro="" textlink="">
      <xdr:nvSpPr>
        <xdr:cNvPr id="138" name="楕円 137"/>
        <xdr:cNvSpPr/>
      </xdr:nvSpPr>
      <xdr:spPr>
        <a:xfrm>
          <a:off x="2857500" y="94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106439</xdr:rowOff>
    </xdr:from>
    <xdr:ext cx="599010" cy="259045"/>
    <xdr:sp macro="" textlink="">
      <xdr:nvSpPr>
        <xdr:cNvPr id="139" name="テキスト ボックス 138"/>
        <xdr:cNvSpPr txBox="1"/>
      </xdr:nvSpPr>
      <xdr:spPr>
        <a:xfrm>
          <a:off x="2608795" y="919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82961</xdr:rowOff>
    </xdr:from>
    <xdr:to>
      <xdr:col>10</xdr:col>
      <xdr:colOff>165100</xdr:colOff>
      <xdr:row>56</xdr:row>
      <xdr:rowOff>13111</xdr:rowOff>
    </xdr:to>
    <xdr:sp macro="" textlink="">
      <xdr:nvSpPr>
        <xdr:cNvPr id="140" name="楕円 139"/>
        <xdr:cNvSpPr/>
      </xdr:nvSpPr>
      <xdr:spPr>
        <a:xfrm>
          <a:off x="1968500" y="951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29638</xdr:rowOff>
    </xdr:from>
    <xdr:ext cx="599010" cy="259045"/>
    <xdr:sp macro="" textlink="">
      <xdr:nvSpPr>
        <xdr:cNvPr id="141" name="テキスト ボックス 140"/>
        <xdr:cNvSpPr txBox="1"/>
      </xdr:nvSpPr>
      <xdr:spPr>
        <a:xfrm>
          <a:off x="1719795" y="928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100458</xdr:rowOff>
    </xdr:from>
    <xdr:to>
      <xdr:col>6</xdr:col>
      <xdr:colOff>38100</xdr:colOff>
      <xdr:row>56</xdr:row>
      <xdr:rowOff>30608</xdr:rowOff>
    </xdr:to>
    <xdr:sp macro="" textlink="">
      <xdr:nvSpPr>
        <xdr:cNvPr id="142" name="楕円 141"/>
        <xdr:cNvSpPr/>
      </xdr:nvSpPr>
      <xdr:spPr>
        <a:xfrm>
          <a:off x="1079500" y="95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47135</xdr:rowOff>
    </xdr:from>
    <xdr:ext cx="599010" cy="259045"/>
    <xdr:sp macro="" textlink="">
      <xdr:nvSpPr>
        <xdr:cNvPr id="143" name="テキスト ボックス 142"/>
        <xdr:cNvSpPr txBox="1"/>
      </xdr:nvSpPr>
      <xdr:spPr>
        <a:xfrm>
          <a:off x="830795" y="930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125023</xdr:rowOff>
    </xdr:from>
    <xdr:to>
      <xdr:col>24</xdr:col>
      <xdr:colOff>63500</xdr:colOff>
      <xdr:row>78</xdr:row>
      <xdr:rowOff>127859</xdr:rowOff>
    </xdr:to>
    <xdr:cxnSp macro="">
      <xdr:nvCxnSpPr>
        <xdr:cNvPr id="170" name="直線コネクタ 169"/>
        <xdr:cNvCxnSpPr/>
      </xdr:nvCxnSpPr>
      <xdr:spPr>
        <a:xfrm flipV="1">
          <a:off x="3797300" y="13498123"/>
          <a:ext cx="8382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127859</xdr:rowOff>
    </xdr:from>
    <xdr:to>
      <xdr:col>19</xdr:col>
      <xdr:colOff>177800</xdr:colOff>
      <xdr:row>78</xdr:row>
      <xdr:rowOff>129299</xdr:rowOff>
    </xdr:to>
    <xdr:cxnSp macro="">
      <xdr:nvCxnSpPr>
        <xdr:cNvPr id="173" name="直線コネクタ 172"/>
        <xdr:cNvCxnSpPr/>
      </xdr:nvCxnSpPr>
      <xdr:spPr>
        <a:xfrm flipV="1">
          <a:off x="2908300" y="13500959"/>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126876</xdr:rowOff>
    </xdr:from>
    <xdr:to>
      <xdr:col>15</xdr:col>
      <xdr:colOff>50800</xdr:colOff>
      <xdr:row>78</xdr:row>
      <xdr:rowOff>129299</xdr:rowOff>
    </xdr:to>
    <xdr:cxnSp macro="">
      <xdr:nvCxnSpPr>
        <xdr:cNvPr id="176" name="直線コネクタ 175"/>
        <xdr:cNvCxnSpPr/>
      </xdr:nvCxnSpPr>
      <xdr:spPr>
        <a:xfrm>
          <a:off x="2019300" y="13499976"/>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77" name="フローチャート: 判断 176"/>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161603</xdr:rowOff>
    </xdr:from>
    <xdr:ext cx="469744" cy="259045"/>
    <xdr:sp macro="" textlink="">
      <xdr:nvSpPr>
        <xdr:cNvPr id="178" name="テキスト ボックス 177"/>
        <xdr:cNvSpPr txBox="1"/>
      </xdr:nvSpPr>
      <xdr:spPr>
        <a:xfrm>
          <a:off x="2673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106004</xdr:rowOff>
    </xdr:from>
    <xdr:to>
      <xdr:col>10</xdr:col>
      <xdr:colOff>114300</xdr:colOff>
      <xdr:row>78</xdr:row>
      <xdr:rowOff>126876</xdr:rowOff>
    </xdr:to>
    <xdr:cxnSp macro="">
      <xdr:nvCxnSpPr>
        <xdr:cNvPr id="179" name="直線コネクタ 178"/>
        <xdr:cNvCxnSpPr/>
      </xdr:nvCxnSpPr>
      <xdr:spPr>
        <a:xfrm>
          <a:off x="1130300" y="13479104"/>
          <a:ext cx="8890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107393</xdr:rowOff>
    </xdr:from>
    <xdr:to>
      <xdr:col>10</xdr:col>
      <xdr:colOff>165100</xdr:colOff>
      <xdr:row>78</xdr:row>
      <xdr:rowOff>37543</xdr:rowOff>
    </xdr:to>
    <xdr:sp macro="" textlink="">
      <xdr:nvSpPr>
        <xdr:cNvPr id="180" name="フローチャート: 判断 179"/>
        <xdr:cNvSpPr/>
      </xdr:nvSpPr>
      <xdr:spPr>
        <a:xfrm>
          <a:off x="1968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54070</xdr:rowOff>
    </xdr:from>
    <xdr:ext cx="469744" cy="259045"/>
    <xdr:sp macro="" textlink="">
      <xdr:nvSpPr>
        <xdr:cNvPr id="181" name="テキスト ボックス 180"/>
        <xdr:cNvSpPr txBox="1"/>
      </xdr:nvSpPr>
      <xdr:spPr>
        <a:xfrm>
          <a:off x="1784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85311</xdr:rowOff>
    </xdr:from>
    <xdr:to>
      <xdr:col>6</xdr:col>
      <xdr:colOff>38100</xdr:colOff>
      <xdr:row>78</xdr:row>
      <xdr:rowOff>15461</xdr:rowOff>
    </xdr:to>
    <xdr:sp macro="" textlink="">
      <xdr:nvSpPr>
        <xdr:cNvPr id="182" name="フローチャート: 判断 181"/>
        <xdr:cNvSpPr/>
      </xdr:nvSpPr>
      <xdr:spPr>
        <a:xfrm>
          <a:off x="1079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31988</xdr:rowOff>
    </xdr:from>
    <xdr:ext cx="469744" cy="259045"/>
    <xdr:sp macro="" textlink="">
      <xdr:nvSpPr>
        <xdr:cNvPr id="183" name="テキスト ボックス 182"/>
        <xdr:cNvSpPr txBox="1"/>
      </xdr:nvSpPr>
      <xdr:spPr>
        <a:xfrm>
          <a:off x="895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74223</xdr:rowOff>
    </xdr:from>
    <xdr:to>
      <xdr:col>24</xdr:col>
      <xdr:colOff>114300</xdr:colOff>
      <xdr:row>79</xdr:row>
      <xdr:rowOff>4373</xdr:rowOff>
    </xdr:to>
    <xdr:sp macro="" textlink="">
      <xdr:nvSpPr>
        <xdr:cNvPr id="189" name="楕円 188"/>
        <xdr:cNvSpPr/>
      </xdr:nvSpPr>
      <xdr:spPr>
        <a:xfrm>
          <a:off x="4584700" y="1344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160600</xdr:rowOff>
    </xdr:from>
    <xdr:ext cx="378565" cy="259045"/>
    <xdr:sp macro="" textlink="">
      <xdr:nvSpPr>
        <xdr:cNvPr id="190" name="維持補修費該当値テキスト"/>
        <xdr:cNvSpPr txBox="1"/>
      </xdr:nvSpPr>
      <xdr:spPr>
        <a:xfrm>
          <a:off x="4686300" y="13362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77059</xdr:rowOff>
    </xdr:from>
    <xdr:to>
      <xdr:col>20</xdr:col>
      <xdr:colOff>38100</xdr:colOff>
      <xdr:row>79</xdr:row>
      <xdr:rowOff>7209</xdr:rowOff>
    </xdr:to>
    <xdr:sp macro="" textlink="">
      <xdr:nvSpPr>
        <xdr:cNvPr id="191" name="楕円 190"/>
        <xdr:cNvSpPr/>
      </xdr:nvSpPr>
      <xdr:spPr>
        <a:xfrm>
          <a:off x="3746500" y="134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169786</xdr:rowOff>
    </xdr:from>
    <xdr:ext cx="378565" cy="259045"/>
    <xdr:sp macro="" textlink="">
      <xdr:nvSpPr>
        <xdr:cNvPr id="192" name="テキスト ボックス 191"/>
        <xdr:cNvSpPr txBox="1"/>
      </xdr:nvSpPr>
      <xdr:spPr>
        <a:xfrm>
          <a:off x="3608017" y="13542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78499</xdr:rowOff>
    </xdr:from>
    <xdr:to>
      <xdr:col>15</xdr:col>
      <xdr:colOff>101600</xdr:colOff>
      <xdr:row>79</xdr:row>
      <xdr:rowOff>8649</xdr:rowOff>
    </xdr:to>
    <xdr:sp macro="" textlink="">
      <xdr:nvSpPr>
        <xdr:cNvPr id="193" name="楕円 192"/>
        <xdr:cNvSpPr/>
      </xdr:nvSpPr>
      <xdr:spPr>
        <a:xfrm>
          <a:off x="2857500" y="134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171226</xdr:rowOff>
    </xdr:from>
    <xdr:ext cx="378565" cy="259045"/>
    <xdr:sp macro="" textlink="">
      <xdr:nvSpPr>
        <xdr:cNvPr id="194" name="テキスト ボックス 193"/>
        <xdr:cNvSpPr txBox="1"/>
      </xdr:nvSpPr>
      <xdr:spPr>
        <a:xfrm>
          <a:off x="2719017" y="13544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76076</xdr:rowOff>
    </xdr:from>
    <xdr:to>
      <xdr:col>10</xdr:col>
      <xdr:colOff>165100</xdr:colOff>
      <xdr:row>79</xdr:row>
      <xdr:rowOff>6226</xdr:rowOff>
    </xdr:to>
    <xdr:sp macro="" textlink="">
      <xdr:nvSpPr>
        <xdr:cNvPr id="195" name="楕円 194"/>
        <xdr:cNvSpPr/>
      </xdr:nvSpPr>
      <xdr:spPr>
        <a:xfrm>
          <a:off x="1968500" y="1344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168803</xdr:rowOff>
    </xdr:from>
    <xdr:ext cx="378565" cy="259045"/>
    <xdr:sp macro="" textlink="">
      <xdr:nvSpPr>
        <xdr:cNvPr id="196" name="テキスト ボックス 195"/>
        <xdr:cNvSpPr txBox="1"/>
      </xdr:nvSpPr>
      <xdr:spPr>
        <a:xfrm>
          <a:off x="1830017" y="1354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55204</xdr:rowOff>
    </xdr:from>
    <xdr:to>
      <xdr:col>6</xdr:col>
      <xdr:colOff>38100</xdr:colOff>
      <xdr:row>78</xdr:row>
      <xdr:rowOff>156804</xdr:rowOff>
    </xdr:to>
    <xdr:sp macro="" textlink="">
      <xdr:nvSpPr>
        <xdr:cNvPr id="197" name="楕円 196"/>
        <xdr:cNvSpPr/>
      </xdr:nvSpPr>
      <xdr:spPr>
        <a:xfrm>
          <a:off x="1079500" y="134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147931</xdr:rowOff>
    </xdr:from>
    <xdr:ext cx="469744" cy="259045"/>
    <xdr:sp macro="" textlink="">
      <xdr:nvSpPr>
        <xdr:cNvPr id="198" name="テキスト ボックス 197"/>
        <xdr:cNvSpPr txBox="1"/>
      </xdr:nvSpPr>
      <xdr:spPr>
        <a:xfrm>
          <a:off x="895428" y="1352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112809</xdr:rowOff>
    </xdr:from>
    <xdr:to>
      <xdr:col>24</xdr:col>
      <xdr:colOff>63500</xdr:colOff>
      <xdr:row>95</xdr:row>
      <xdr:rowOff>34376</xdr:rowOff>
    </xdr:to>
    <xdr:cxnSp macro="">
      <xdr:nvCxnSpPr>
        <xdr:cNvPr id="228" name="直線コネクタ 227"/>
        <xdr:cNvCxnSpPr/>
      </xdr:nvCxnSpPr>
      <xdr:spPr>
        <a:xfrm>
          <a:off x="3797300" y="16229109"/>
          <a:ext cx="838200" cy="9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74604</xdr:rowOff>
    </xdr:from>
    <xdr:ext cx="599010" cy="259045"/>
    <xdr:sp macro="" textlink="">
      <xdr:nvSpPr>
        <xdr:cNvPr id="229" name="扶助費平均値テキスト"/>
        <xdr:cNvSpPr txBox="1"/>
      </xdr:nvSpPr>
      <xdr:spPr>
        <a:xfrm>
          <a:off x="4686300" y="16362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112809</xdr:rowOff>
    </xdr:from>
    <xdr:to>
      <xdr:col>19</xdr:col>
      <xdr:colOff>177800</xdr:colOff>
      <xdr:row>95</xdr:row>
      <xdr:rowOff>120582</xdr:rowOff>
    </xdr:to>
    <xdr:cxnSp macro="">
      <xdr:nvCxnSpPr>
        <xdr:cNvPr id="231" name="直線コネクタ 230"/>
        <xdr:cNvCxnSpPr/>
      </xdr:nvCxnSpPr>
      <xdr:spPr>
        <a:xfrm flipV="1">
          <a:off x="2908300" y="16229109"/>
          <a:ext cx="889000" cy="17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104711</xdr:rowOff>
    </xdr:from>
    <xdr:ext cx="599010" cy="259045"/>
    <xdr:sp macro="" textlink="">
      <xdr:nvSpPr>
        <xdr:cNvPr id="233" name="テキスト ボックス 232"/>
        <xdr:cNvSpPr txBox="1"/>
      </xdr:nvSpPr>
      <xdr:spPr>
        <a:xfrm>
          <a:off x="3497795" y="163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120582</xdr:rowOff>
    </xdr:from>
    <xdr:to>
      <xdr:col>15</xdr:col>
      <xdr:colOff>50800</xdr:colOff>
      <xdr:row>95</xdr:row>
      <xdr:rowOff>169052</xdr:rowOff>
    </xdr:to>
    <xdr:cxnSp macro="">
      <xdr:nvCxnSpPr>
        <xdr:cNvPr id="234" name="直線コネクタ 233"/>
        <xdr:cNvCxnSpPr/>
      </xdr:nvCxnSpPr>
      <xdr:spPr>
        <a:xfrm flipV="1">
          <a:off x="2019300" y="16408332"/>
          <a:ext cx="889000" cy="4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108156</xdr:rowOff>
    </xdr:from>
    <xdr:to>
      <xdr:col>15</xdr:col>
      <xdr:colOff>101600</xdr:colOff>
      <xdr:row>97</xdr:row>
      <xdr:rowOff>38306</xdr:rowOff>
    </xdr:to>
    <xdr:sp macro="" textlink="">
      <xdr:nvSpPr>
        <xdr:cNvPr id="235" name="フローチャート: 判断 234"/>
        <xdr:cNvSpPr/>
      </xdr:nvSpPr>
      <xdr:spPr>
        <a:xfrm>
          <a:off x="2857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29433</xdr:rowOff>
    </xdr:from>
    <xdr:ext cx="599010" cy="259045"/>
    <xdr:sp macro="" textlink="">
      <xdr:nvSpPr>
        <xdr:cNvPr id="236" name="テキスト ボックス 235"/>
        <xdr:cNvSpPr txBox="1"/>
      </xdr:nvSpPr>
      <xdr:spPr>
        <a:xfrm>
          <a:off x="2608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169052</xdr:rowOff>
    </xdr:from>
    <xdr:to>
      <xdr:col>10</xdr:col>
      <xdr:colOff>114300</xdr:colOff>
      <xdr:row>96</xdr:row>
      <xdr:rowOff>23107</xdr:rowOff>
    </xdr:to>
    <xdr:cxnSp macro="">
      <xdr:nvCxnSpPr>
        <xdr:cNvPr id="237" name="直線コネクタ 236"/>
        <xdr:cNvCxnSpPr/>
      </xdr:nvCxnSpPr>
      <xdr:spPr>
        <a:xfrm flipV="1">
          <a:off x="1130300" y="16456802"/>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107668</xdr:rowOff>
    </xdr:from>
    <xdr:to>
      <xdr:col>10</xdr:col>
      <xdr:colOff>165100</xdr:colOff>
      <xdr:row>97</xdr:row>
      <xdr:rowOff>37818</xdr:rowOff>
    </xdr:to>
    <xdr:sp macro="" textlink="">
      <xdr:nvSpPr>
        <xdr:cNvPr id="238" name="フローチャート: 判断 237"/>
        <xdr:cNvSpPr/>
      </xdr:nvSpPr>
      <xdr:spPr>
        <a:xfrm>
          <a:off x="1968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28945</xdr:rowOff>
    </xdr:from>
    <xdr:ext cx="599010" cy="259045"/>
    <xdr:sp macro="" textlink="">
      <xdr:nvSpPr>
        <xdr:cNvPr id="239" name="テキスト ボックス 238"/>
        <xdr:cNvSpPr txBox="1"/>
      </xdr:nvSpPr>
      <xdr:spPr>
        <a:xfrm>
          <a:off x="1719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139565</xdr:rowOff>
    </xdr:from>
    <xdr:to>
      <xdr:col>6</xdr:col>
      <xdr:colOff>38100</xdr:colOff>
      <xdr:row>97</xdr:row>
      <xdr:rowOff>69715</xdr:rowOff>
    </xdr:to>
    <xdr:sp macro="" textlink="">
      <xdr:nvSpPr>
        <xdr:cNvPr id="240" name="フローチャート: 判断 239"/>
        <xdr:cNvSpPr/>
      </xdr:nvSpPr>
      <xdr:spPr>
        <a:xfrm>
          <a:off x="1079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60842</xdr:rowOff>
    </xdr:from>
    <xdr:ext cx="534377" cy="259045"/>
    <xdr:sp macro="" textlink="">
      <xdr:nvSpPr>
        <xdr:cNvPr id="241" name="テキスト ボックス 240"/>
        <xdr:cNvSpPr txBox="1"/>
      </xdr:nvSpPr>
      <xdr:spPr>
        <a:xfrm>
          <a:off x="863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155026</xdr:rowOff>
    </xdr:from>
    <xdr:to>
      <xdr:col>24</xdr:col>
      <xdr:colOff>114300</xdr:colOff>
      <xdr:row>95</xdr:row>
      <xdr:rowOff>85176</xdr:rowOff>
    </xdr:to>
    <xdr:sp macro="" textlink="">
      <xdr:nvSpPr>
        <xdr:cNvPr id="247" name="楕円 246"/>
        <xdr:cNvSpPr/>
      </xdr:nvSpPr>
      <xdr:spPr>
        <a:xfrm>
          <a:off x="4584700" y="1627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6453</xdr:rowOff>
    </xdr:from>
    <xdr:ext cx="599010" cy="259045"/>
    <xdr:sp macro="" textlink="">
      <xdr:nvSpPr>
        <xdr:cNvPr id="248" name="扶助費該当値テキスト"/>
        <xdr:cNvSpPr txBox="1"/>
      </xdr:nvSpPr>
      <xdr:spPr>
        <a:xfrm>
          <a:off x="4686300" y="1612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62009</xdr:rowOff>
    </xdr:from>
    <xdr:to>
      <xdr:col>20</xdr:col>
      <xdr:colOff>38100</xdr:colOff>
      <xdr:row>94</xdr:row>
      <xdr:rowOff>163609</xdr:rowOff>
    </xdr:to>
    <xdr:sp macro="" textlink="">
      <xdr:nvSpPr>
        <xdr:cNvPr id="249" name="楕円 248"/>
        <xdr:cNvSpPr/>
      </xdr:nvSpPr>
      <xdr:spPr>
        <a:xfrm>
          <a:off x="3746500" y="161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8686</xdr:rowOff>
    </xdr:from>
    <xdr:ext cx="599010" cy="259045"/>
    <xdr:sp macro="" textlink="">
      <xdr:nvSpPr>
        <xdr:cNvPr id="250" name="テキスト ボックス 249"/>
        <xdr:cNvSpPr txBox="1"/>
      </xdr:nvSpPr>
      <xdr:spPr>
        <a:xfrm>
          <a:off x="3497795" y="1595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69782</xdr:rowOff>
    </xdr:from>
    <xdr:to>
      <xdr:col>15</xdr:col>
      <xdr:colOff>101600</xdr:colOff>
      <xdr:row>95</xdr:row>
      <xdr:rowOff>171382</xdr:rowOff>
    </xdr:to>
    <xdr:sp macro="" textlink="">
      <xdr:nvSpPr>
        <xdr:cNvPr id="251" name="楕円 250"/>
        <xdr:cNvSpPr/>
      </xdr:nvSpPr>
      <xdr:spPr>
        <a:xfrm>
          <a:off x="2857500" y="163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16459</xdr:rowOff>
    </xdr:from>
    <xdr:ext cx="599010" cy="259045"/>
    <xdr:sp macro="" textlink="">
      <xdr:nvSpPr>
        <xdr:cNvPr id="252" name="テキスト ボックス 251"/>
        <xdr:cNvSpPr txBox="1"/>
      </xdr:nvSpPr>
      <xdr:spPr>
        <a:xfrm>
          <a:off x="2608795" y="1613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118252</xdr:rowOff>
    </xdr:from>
    <xdr:to>
      <xdr:col>10</xdr:col>
      <xdr:colOff>165100</xdr:colOff>
      <xdr:row>96</xdr:row>
      <xdr:rowOff>48402</xdr:rowOff>
    </xdr:to>
    <xdr:sp macro="" textlink="">
      <xdr:nvSpPr>
        <xdr:cNvPr id="253" name="楕円 252"/>
        <xdr:cNvSpPr/>
      </xdr:nvSpPr>
      <xdr:spPr>
        <a:xfrm>
          <a:off x="1968500" y="1640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64929</xdr:rowOff>
    </xdr:from>
    <xdr:ext cx="599010" cy="259045"/>
    <xdr:sp macro="" textlink="">
      <xdr:nvSpPr>
        <xdr:cNvPr id="254" name="テキスト ボックス 253"/>
        <xdr:cNvSpPr txBox="1"/>
      </xdr:nvSpPr>
      <xdr:spPr>
        <a:xfrm>
          <a:off x="1719795" y="1618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143757</xdr:rowOff>
    </xdr:from>
    <xdr:to>
      <xdr:col>6</xdr:col>
      <xdr:colOff>38100</xdr:colOff>
      <xdr:row>96</xdr:row>
      <xdr:rowOff>73907</xdr:rowOff>
    </xdr:to>
    <xdr:sp macro="" textlink="">
      <xdr:nvSpPr>
        <xdr:cNvPr id="255" name="楕円 254"/>
        <xdr:cNvSpPr/>
      </xdr:nvSpPr>
      <xdr:spPr>
        <a:xfrm>
          <a:off x="1079500" y="164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90434</xdr:rowOff>
    </xdr:from>
    <xdr:ext cx="599010" cy="259045"/>
    <xdr:sp macro="" textlink="">
      <xdr:nvSpPr>
        <xdr:cNvPr id="256" name="テキスト ボックス 255"/>
        <xdr:cNvSpPr txBox="1"/>
      </xdr:nvSpPr>
      <xdr:spPr>
        <a:xfrm>
          <a:off x="830795" y="1620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31604</xdr:rowOff>
    </xdr:from>
    <xdr:to>
      <xdr:col>55</xdr:col>
      <xdr:colOff>0</xdr:colOff>
      <xdr:row>36</xdr:row>
      <xdr:rowOff>132307</xdr:rowOff>
    </xdr:to>
    <xdr:cxnSp macro="">
      <xdr:nvCxnSpPr>
        <xdr:cNvPr id="283" name="直線コネクタ 282"/>
        <xdr:cNvCxnSpPr/>
      </xdr:nvCxnSpPr>
      <xdr:spPr>
        <a:xfrm flipV="1">
          <a:off x="9639300" y="6203804"/>
          <a:ext cx="838200" cy="10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167106</xdr:rowOff>
    </xdr:from>
    <xdr:ext cx="534377" cy="259045"/>
    <xdr:sp macro="" textlink="">
      <xdr:nvSpPr>
        <xdr:cNvPr id="284" name="補助費等平均値テキスト"/>
        <xdr:cNvSpPr txBox="1"/>
      </xdr:nvSpPr>
      <xdr:spPr>
        <a:xfrm>
          <a:off x="10528300" y="61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44246</xdr:rowOff>
    </xdr:from>
    <xdr:to>
      <xdr:col>50</xdr:col>
      <xdr:colOff>114300</xdr:colOff>
      <xdr:row>36</xdr:row>
      <xdr:rowOff>132307</xdr:rowOff>
    </xdr:to>
    <xdr:cxnSp macro="">
      <xdr:nvCxnSpPr>
        <xdr:cNvPr id="286" name="直線コネクタ 285"/>
        <xdr:cNvCxnSpPr/>
      </xdr:nvCxnSpPr>
      <xdr:spPr>
        <a:xfrm>
          <a:off x="8750300" y="5873546"/>
          <a:ext cx="889000" cy="43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44246</xdr:rowOff>
    </xdr:from>
    <xdr:to>
      <xdr:col>45</xdr:col>
      <xdr:colOff>177800</xdr:colOff>
      <xdr:row>37</xdr:row>
      <xdr:rowOff>28669</xdr:rowOff>
    </xdr:to>
    <xdr:cxnSp macro="">
      <xdr:nvCxnSpPr>
        <xdr:cNvPr id="289" name="直線コネクタ 288"/>
        <xdr:cNvCxnSpPr/>
      </xdr:nvCxnSpPr>
      <xdr:spPr>
        <a:xfrm flipV="1">
          <a:off x="7861300" y="5873546"/>
          <a:ext cx="889000" cy="49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31220</xdr:rowOff>
    </xdr:from>
    <xdr:to>
      <xdr:col>46</xdr:col>
      <xdr:colOff>38100</xdr:colOff>
      <xdr:row>33</xdr:row>
      <xdr:rowOff>132820</xdr:rowOff>
    </xdr:to>
    <xdr:sp macro="" textlink="">
      <xdr:nvSpPr>
        <xdr:cNvPr id="290" name="フローチャート: 判断 289"/>
        <xdr:cNvSpPr/>
      </xdr:nvSpPr>
      <xdr:spPr>
        <a:xfrm>
          <a:off x="8699500" y="5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149347</xdr:rowOff>
    </xdr:from>
    <xdr:ext cx="599010" cy="259045"/>
    <xdr:sp macro="" textlink="">
      <xdr:nvSpPr>
        <xdr:cNvPr id="291" name="テキスト ボックス 290"/>
        <xdr:cNvSpPr txBox="1"/>
      </xdr:nvSpPr>
      <xdr:spPr>
        <a:xfrm>
          <a:off x="8450795" y="54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28669</xdr:rowOff>
    </xdr:from>
    <xdr:to>
      <xdr:col>41</xdr:col>
      <xdr:colOff>50800</xdr:colOff>
      <xdr:row>37</xdr:row>
      <xdr:rowOff>61834</xdr:rowOff>
    </xdr:to>
    <xdr:cxnSp macro="">
      <xdr:nvCxnSpPr>
        <xdr:cNvPr id="292" name="直線コネクタ 291"/>
        <xdr:cNvCxnSpPr/>
      </xdr:nvCxnSpPr>
      <xdr:spPr>
        <a:xfrm flipV="1">
          <a:off x="6972300" y="6372319"/>
          <a:ext cx="889000" cy="3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84378</xdr:rowOff>
    </xdr:from>
    <xdr:to>
      <xdr:col>41</xdr:col>
      <xdr:colOff>101600</xdr:colOff>
      <xdr:row>37</xdr:row>
      <xdr:rowOff>14528</xdr:rowOff>
    </xdr:to>
    <xdr:sp macro="" textlink="">
      <xdr:nvSpPr>
        <xdr:cNvPr id="293" name="フローチャート: 判断 292"/>
        <xdr:cNvSpPr/>
      </xdr:nvSpPr>
      <xdr:spPr>
        <a:xfrm>
          <a:off x="7810500" y="62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31055</xdr:rowOff>
    </xdr:from>
    <xdr:ext cx="534377" cy="259045"/>
    <xdr:sp macro="" textlink="">
      <xdr:nvSpPr>
        <xdr:cNvPr id="294" name="テキスト ボックス 293"/>
        <xdr:cNvSpPr txBox="1"/>
      </xdr:nvSpPr>
      <xdr:spPr>
        <a:xfrm>
          <a:off x="7594111" y="60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112062</xdr:rowOff>
    </xdr:from>
    <xdr:to>
      <xdr:col>36</xdr:col>
      <xdr:colOff>165100</xdr:colOff>
      <xdr:row>37</xdr:row>
      <xdr:rowOff>42212</xdr:rowOff>
    </xdr:to>
    <xdr:sp macro="" textlink="">
      <xdr:nvSpPr>
        <xdr:cNvPr id="295" name="フローチャート: 判断 294"/>
        <xdr:cNvSpPr/>
      </xdr:nvSpPr>
      <xdr:spPr>
        <a:xfrm>
          <a:off x="6921500" y="628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58739</xdr:rowOff>
    </xdr:from>
    <xdr:ext cx="534377" cy="259045"/>
    <xdr:sp macro="" textlink="">
      <xdr:nvSpPr>
        <xdr:cNvPr id="296" name="テキスト ボックス 295"/>
        <xdr:cNvSpPr txBox="1"/>
      </xdr:nvSpPr>
      <xdr:spPr>
        <a:xfrm>
          <a:off x="6705111" y="605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152254</xdr:rowOff>
    </xdr:from>
    <xdr:to>
      <xdr:col>55</xdr:col>
      <xdr:colOff>50800</xdr:colOff>
      <xdr:row>36</xdr:row>
      <xdr:rowOff>82404</xdr:rowOff>
    </xdr:to>
    <xdr:sp macro="" textlink="">
      <xdr:nvSpPr>
        <xdr:cNvPr id="302" name="楕円 301"/>
        <xdr:cNvSpPr/>
      </xdr:nvSpPr>
      <xdr:spPr>
        <a:xfrm>
          <a:off x="10426700" y="61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3681</xdr:rowOff>
    </xdr:from>
    <xdr:ext cx="534377" cy="259045"/>
    <xdr:sp macro="" textlink="">
      <xdr:nvSpPr>
        <xdr:cNvPr id="303" name="補助費等該当値テキスト"/>
        <xdr:cNvSpPr txBox="1"/>
      </xdr:nvSpPr>
      <xdr:spPr>
        <a:xfrm>
          <a:off x="10528300" y="600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81507</xdr:rowOff>
    </xdr:from>
    <xdr:to>
      <xdr:col>50</xdr:col>
      <xdr:colOff>165100</xdr:colOff>
      <xdr:row>37</xdr:row>
      <xdr:rowOff>11657</xdr:rowOff>
    </xdr:to>
    <xdr:sp macro="" textlink="">
      <xdr:nvSpPr>
        <xdr:cNvPr id="304" name="楕円 303"/>
        <xdr:cNvSpPr/>
      </xdr:nvSpPr>
      <xdr:spPr>
        <a:xfrm>
          <a:off x="9588500" y="62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2784</xdr:rowOff>
    </xdr:from>
    <xdr:ext cx="534377" cy="259045"/>
    <xdr:sp macro="" textlink="">
      <xdr:nvSpPr>
        <xdr:cNvPr id="305" name="テキスト ボックス 304"/>
        <xdr:cNvSpPr txBox="1"/>
      </xdr:nvSpPr>
      <xdr:spPr>
        <a:xfrm>
          <a:off x="9372111" y="634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164896</xdr:rowOff>
    </xdr:from>
    <xdr:to>
      <xdr:col>46</xdr:col>
      <xdr:colOff>38100</xdr:colOff>
      <xdr:row>34</xdr:row>
      <xdr:rowOff>95046</xdr:rowOff>
    </xdr:to>
    <xdr:sp macro="" textlink="">
      <xdr:nvSpPr>
        <xdr:cNvPr id="306" name="楕円 305"/>
        <xdr:cNvSpPr/>
      </xdr:nvSpPr>
      <xdr:spPr>
        <a:xfrm>
          <a:off x="8699500" y="58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86173</xdr:rowOff>
    </xdr:from>
    <xdr:ext cx="599010" cy="259045"/>
    <xdr:sp macro="" textlink="">
      <xdr:nvSpPr>
        <xdr:cNvPr id="307" name="テキスト ボックス 306"/>
        <xdr:cNvSpPr txBox="1"/>
      </xdr:nvSpPr>
      <xdr:spPr>
        <a:xfrm>
          <a:off x="8450795" y="591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149319</xdr:rowOff>
    </xdr:from>
    <xdr:to>
      <xdr:col>41</xdr:col>
      <xdr:colOff>101600</xdr:colOff>
      <xdr:row>37</xdr:row>
      <xdr:rowOff>79469</xdr:rowOff>
    </xdr:to>
    <xdr:sp macro="" textlink="">
      <xdr:nvSpPr>
        <xdr:cNvPr id="308" name="楕円 307"/>
        <xdr:cNvSpPr/>
      </xdr:nvSpPr>
      <xdr:spPr>
        <a:xfrm>
          <a:off x="7810500" y="63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70596</xdr:rowOff>
    </xdr:from>
    <xdr:ext cx="534377" cy="259045"/>
    <xdr:sp macro="" textlink="">
      <xdr:nvSpPr>
        <xdr:cNvPr id="309" name="テキスト ボックス 308"/>
        <xdr:cNvSpPr txBox="1"/>
      </xdr:nvSpPr>
      <xdr:spPr>
        <a:xfrm>
          <a:off x="7594111" y="641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11034</xdr:rowOff>
    </xdr:from>
    <xdr:to>
      <xdr:col>36</xdr:col>
      <xdr:colOff>165100</xdr:colOff>
      <xdr:row>37</xdr:row>
      <xdr:rowOff>112634</xdr:rowOff>
    </xdr:to>
    <xdr:sp macro="" textlink="">
      <xdr:nvSpPr>
        <xdr:cNvPr id="310" name="楕円 309"/>
        <xdr:cNvSpPr/>
      </xdr:nvSpPr>
      <xdr:spPr>
        <a:xfrm>
          <a:off x="6921500" y="63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103761</xdr:rowOff>
    </xdr:from>
    <xdr:ext cx="534377" cy="259045"/>
    <xdr:sp macro="" textlink="">
      <xdr:nvSpPr>
        <xdr:cNvPr id="311" name="テキスト ボックス 310"/>
        <xdr:cNvSpPr txBox="1"/>
      </xdr:nvSpPr>
      <xdr:spPr>
        <a:xfrm>
          <a:off x="6705111" y="64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154052</xdr:rowOff>
    </xdr:from>
    <xdr:to>
      <xdr:col>55</xdr:col>
      <xdr:colOff>0</xdr:colOff>
      <xdr:row>57</xdr:row>
      <xdr:rowOff>18066</xdr:rowOff>
    </xdr:to>
    <xdr:cxnSp macro="">
      <xdr:nvCxnSpPr>
        <xdr:cNvPr id="338" name="直線コネクタ 337"/>
        <xdr:cNvCxnSpPr/>
      </xdr:nvCxnSpPr>
      <xdr:spPr>
        <a:xfrm flipV="1">
          <a:off x="9639300" y="9583802"/>
          <a:ext cx="838200" cy="20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93989</xdr:rowOff>
    </xdr:from>
    <xdr:to>
      <xdr:col>50</xdr:col>
      <xdr:colOff>114300</xdr:colOff>
      <xdr:row>57</xdr:row>
      <xdr:rowOff>18066</xdr:rowOff>
    </xdr:to>
    <xdr:cxnSp macro="">
      <xdr:nvCxnSpPr>
        <xdr:cNvPr id="341" name="直線コネクタ 340"/>
        <xdr:cNvCxnSpPr/>
      </xdr:nvCxnSpPr>
      <xdr:spPr>
        <a:xfrm>
          <a:off x="8750300" y="9695189"/>
          <a:ext cx="889000" cy="9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93989</xdr:rowOff>
    </xdr:from>
    <xdr:to>
      <xdr:col>45</xdr:col>
      <xdr:colOff>177800</xdr:colOff>
      <xdr:row>57</xdr:row>
      <xdr:rowOff>38673</xdr:rowOff>
    </xdr:to>
    <xdr:cxnSp macro="">
      <xdr:nvCxnSpPr>
        <xdr:cNvPr id="344" name="直線コネクタ 343"/>
        <xdr:cNvCxnSpPr/>
      </xdr:nvCxnSpPr>
      <xdr:spPr>
        <a:xfrm flipV="1">
          <a:off x="7861300" y="9695189"/>
          <a:ext cx="889000" cy="11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8286</xdr:rowOff>
    </xdr:from>
    <xdr:to>
      <xdr:col>46</xdr:col>
      <xdr:colOff>38100</xdr:colOff>
      <xdr:row>56</xdr:row>
      <xdr:rowOff>109886</xdr:rowOff>
    </xdr:to>
    <xdr:sp macro="" textlink="">
      <xdr:nvSpPr>
        <xdr:cNvPr id="345" name="フローチャート: 判断 344"/>
        <xdr:cNvSpPr/>
      </xdr:nvSpPr>
      <xdr:spPr>
        <a:xfrm>
          <a:off x="8699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126413</xdr:rowOff>
    </xdr:from>
    <xdr:ext cx="534377" cy="259045"/>
    <xdr:sp macro="" textlink="">
      <xdr:nvSpPr>
        <xdr:cNvPr id="346" name="テキスト ボックス 345"/>
        <xdr:cNvSpPr txBox="1"/>
      </xdr:nvSpPr>
      <xdr:spPr>
        <a:xfrm>
          <a:off x="8483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11630</xdr:rowOff>
    </xdr:from>
    <xdr:to>
      <xdr:col>41</xdr:col>
      <xdr:colOff>50800</xdr:colOff>
      <xdr:row>57</xdr:row>
      <xdr:rowOff>38673</xdr:rowOff>
    </xdr:to>
    <xdr:cxnSp macro="">
      <xdr:nvCxnSpPr>
        <xdr:cNvPr id="347" name="直線コネクタ 346"/>
        <xdr:cNvCxnSpPr/>
      </xdr:nvCxnSpPr>
      <xdr:spPr>
        <a:xfrm>
          <a:off x="6972300" y="9612830"/>
          <a:ext cx="889000" cy="19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1662</xdr:rowOff>
    </xdr:from>
    <xdr:to>
      <xdr:col>41</xdr:col>
      <xdr:colOff>101600</xdr:colOff>
      <xdr:row>56</xdr:row>
      <xdr:rowOff>103262</xdr:rowOff>
    </xdr:to>
    <xdr:sp macro="" textlink="">
      <xdr:nvSpPr>
        <xdr:cNvPr id="348" name="フローチャート: 判断 347"/>
        <xdr:cNvSpPr/>
      </xdr:nvSpPr>
      <xdr:spPr>
        <a:xfrm>
          <a:off x="7810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119789</xdr:rowOff>
    </xdr:from>
    <xdr:ext cx="534377" cy="259045"/>
    <xdr:sp macro="" textlink="">
      <xdr:nvSpPr>
        <xdr:cNvPr id="349" name="テキスト ボックス 348"/>
        <xdr:cNvSpPr txBox="1"/>
      </xdr:nvSpPr>
      <xdr:spPr>
        <a:xfrm>
          <a:off x="7594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42389</xdr:rowOff>
    </xdr:from>
    <xdr:to>
      <xdr:col>36</xdr:col>
      <xdr:colOff>165100</xdr:colOff>
      <xdr:row>56</xdr:row>
      <xdr:rowOff>143989</xdr:rowOff>
    </xdr:to>
    <xdr:sp macro="" textlink="">
      <xdr:nvSpPr>
        <xdr:cNvPr id="350" name="フローチャート: 判断 349"/>
        <xdr:cNvSpPr/>
      </xdr:nvSpPr>
      <xdr:spPr>
        <a:xfrm>
          <a:off x="6921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135116</xdr:rowOff>
    </xdr:from>
    <xdr:ext cx="534377" cy="259045"/>
    <xdr:sp macro="" textlink="">
      <xdr:nvSpPr>
        <xdr:cNvPr id="351" name="テキスト ボックス 350"/>
        <xdr:cNvSpPr txBox="1"/>
      </xdr:nvSpPr>
      <xdr:spPr>
        <a:xfrm>
          <a:off x="6705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103252</xdr:rowOff>
    </xdr:from>
    <xdr:to>
      <xdr:col>55</xdr:col>
      <xdr:colOff>50800</xdr:colOff>
      <xdr:row>56</xdr:row>
      <xdr:rowOff>33402</xdr:rowOff>
    </xdr:to>
    <xdr:sp macro="" textlink="">
      <xdr:nvSpPr>
        <xdr:cNvPr id="357" name="楕円 356"/>
        <xdr:cNvSpPr/>
      </xdr:nvSpPr>
      <xdr:spPr>
        <a:xfrm>
          <a:off x="10426700" y="953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126129</xdr:rowOff>
    </xdr:from>
    <xdr:ext cx="599010" cy="259045"/>
    <xdr:sp macro="" textlink="">
      <xdr:nvSpPr>
        <xdr:cNvPr id="358" name="普通建設事業費該当値テキスト"/>
        <xdr:cNvSpPr txBox="1"/>
      </xdr:nvSpPr>
      <xdr:spPr>
        <a:xfrm>
          <a:off x="10528300" y="938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138716</xdr:rowOff>
    </xdr:from>
    <xdr:to>
      <xdr:col>50</xdr:col>
      <xdr:colOff>165100</xdr:colOff>
      <xdr:row>57</xdr:row>
      <xdr:rowOff>68866</xdr:rowOff>
    </xdr:to>
    <xdr:sp macro="" textlink="">
      <xdr:nvSpPr>
        <xdr:cNvPr id="359" name="楕円 358"/>
        <xdr:cNvSpPr/>
      </xdr:nvSpPr>
      <xdr:spPr>
        <a:xfrm>
          <a:off x="9588500" y="973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59993</xdr:rowOff>
    </xdr:from>
    <xdr:ext cx="534377" cy="259045"/>
    <xdr:sp macro="" textlink="">
      <xdr:nvSpPr>
        <xdr:cNvPr id="360" name="テキスト ボックス 359"/>
        <xdr:cNvSpPr txBox="1"/>
      </xdr:nvSpPr>
      <xdr:spPr>
        <a:xfrm>
          <a:off x="9372111" y="98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43189</xdr:rowOff>
    </xdr:from>
    <xdr:to>
      <xdr:col>46</xdr:col>
      <xdr:colOff>38100</xdr:colOff>
      <xdr:row>56</xdr:row>
      <xdr:rowOff>144789</xdr:rowOff>
    </xdr:to>
    <xdr:sp macro="" textlink="">
      <xdr:nvSpPr>
        <xdr:cNvPr id="361" name="楕円 360"/>
        <xdr:cNvSpPr/>
      </xdr:nvSpPr>
      <xdr:spPr>
        <a:xfrm>
          <a:off x="8699500" y="964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135916</xdr:rowOff>
    </xdr:from>
    <xdr:ext cx="534377" cy="259045"/>
    <xdr:sp macro="" textlink="">
      <xdr:nvSpPr>
        <xdr:cNvPr id="362" name="テキスト ボックス 361"/>
        <xdr:cNvSpPr txBox="1"/>
      </xdr:nvSpPr>
      <xdr:spPr>
        <a:xfrm>
          <a:off x="8483111" y="973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159323</xdr:rowOff>
    </xdr:from>
    <xdr:to>
      <xdr:col>41</xdr:col>
      <xdr:colOff>101600</xdr:colOff>
      <xdr:row>57</xdr:row>
      <xdr:rowOff>89473</xdr:rowOff>
    </xdr:to>
    <xdr:sp macro="" textlink="">
      <xdr:nvSpPr>
        <xdr:cNvPr id="363" name="楕円 362"/>
        <xdr:cNvSpPr/>
      </xdr:nvSpPr>
      <xdr:spPr>
        <a:xfrm>
          <a:off x="7810500" y="97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80600</xdr:rowOff>
    </xdr:from>
    <xdr:ext cx="534377" cy="259045"/>
    <xdr:sp macro="" textlink="">
      <xdr:nvSpPr>
        <xdr:cNvPr id="364" name="テキスト ボックス 363"/>
        <xdr:cNvSpPr txBox="1"/>
      </xdr:nvSpPr>
      <xdr:spPr>
        <a:xfrm>
          <a:off x="7594111" y="9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132280</xdr:rowOff>
    </xdr:from>
    <xdr:to>
      <xdr:col>36</xdr:col>
      <xdr:colOff>165100</xdr:colOff>
      <xdr:row>56</xdr:row>
      <xdr:rowOff>62430</xdr:rowOff>
    </xdr:to>
    <xdr:sp macro="" textlink="">
      <xdr:nvSpPr>
        <xdr:cNvPr id="365" name="楕円 364"/>
        <xdr:cNvSpPr/>
      </xdr:nvSpPr>
      <xdr:spPr>
        <a:xfrm>
          <a:off x="6921500" y="95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78957</xdr:rowOff>
    </xdr:from>
    <xdr:ext cx="599010" cy="259045"/>
    <xdr:sp macro="" textlink="">
      <xdr:nvSpPr>
        <xdr:cNvPr id="366" name="テキスト ボックス 365"/>
        <xdr:cNvSpPr txBox="1"/>
      </xdr:nvSpPr>
      <xdr:spPr>
        <a:xfrm>
          <a:off x="6672795" y="933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95703</xdr:rowOff>
    </xdr:from>
    <xdr:to>
      <xdr:col>55</xdr:col>
      <xdr:colOff>0</xdr:colOff>
      <xdr:row>78</xdr:row>
      <xdr:rowOff>104549</xdr:rowOff>
    </xdr:to>
    <xdr:cxnSp macro="">
      <xdr:nvCxnSpPr>
        <xdr:cNvPr id="395" name="直線コネクタ 394"/>
        <xdr:cNvCxnSpPr/>
      </xdr:nvCxnSpPr>
      <xdr:spPr>
        <a:xfrm flipV="1">
          <a:off x="9639300" y="13297353"/>
          <a:ext cx="838200" cy="1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13622</xdr:rowOff>
    </xdr:from>
    <xdr:ext cx="534377" cy="259045"/>
    <xdr:sp macro="" textlink="">
      <xdr:nvSpPr>
        <xdr:cNvPr id="396" name="普通建設事業費 （ うち新規整備　）平均値テキスト"/>
        <xdr:cNvSpPr txBox="1"/>
      </xdr:nvSpPr>
      <xdr:spPr>
        <a:xfrm>
          <a:off x="10528300" y="13386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104183</xdr:rowOff>
    </xdr:from>
    <xdr:to>
      <xdr:col>50</xdr:col>
      <xdr:colOff>114300</xdr:colOff>
      <xdr:row>78</xdr:row>
      <xdr:rowOff>104549</xdr:rowOff>
    </xdr:to>
    <xdr:cxnSp macro="">
      <xdr:nvCxnSpPr>
        <xdr:cNvPr id="398" name="直線コネクタ 397"/>
        <xdr:cNvCxnSpPr/>
      </xdr:nvCxnSpPr>
      <xdr:spPr>
        <a:xfrm>
          <a:off x="8750300" y="1347728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104183</xdr:rowOff>
    </xdr:from>
    <xdr:to>
      <xdr:col>45</xdr:col>
      <xdr:colOff>177800</xdr:colOff>
      <xdr:row>78</xdr:row>
      <xdr:rowOff>156693</xdr:rowOff>
    </xdr:to>
    <xdr:cxnSp macro="">
      <xdr:nvCxnSpPr>
        <xdr:cNvPr id="401" name="直線コネクタ 400"/>
        <xdr:cNvCxnSpPr/>
      </xdr:nvCxnSpPr>
      <xdr:spPr>
        <a:xfrm flipV="1">
          <a:off x="7861300" y="13477283"/>
          <a:ext cx="889000" cy="5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132623</xdr:rowOff>
    </xdr:from>
    <xdr:to>
      <xdr:col>46</xdr:col>
      <xdr:colOff>38100</xdr:colOff>
      <xdr:row>78</xdr:row>
      <xdr:rowOff>62773</xdr:rowOff>
    </xdr:to>
    <xdr:sp macro="" textlink="">
      <xdr:nvSpPr>
        <xdr:cNvPr id="402" name="フローチャート: 判断 401"/>
        <xdr:cNvSpPr/>
      </xdr:nvSpPr>
      <xdr:spPr>
        <a:xfrm>
          <a:off x="8699500" y="1333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79300</xdr:rowOff>
    </xdr:from>
    <xdr:ext cx="534377" cy="259045"/>
    <xdr:sp macro="" textlink="">
      <xdr:nvSpPr>
        <xdr:cNvPr id="403" name="テキスト ボックス 402"/>
        <xdr:cNvSpPr txBox="1"/>
      </xdr:nvSpPr>
      <xdr:spPr>
        <a:xfrm>
          <a:off x="8483111" y="1310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109212</xdr:rowOff>
    </xdr:from>
    <xdr:to>
      <xdr:col>41</xdr:col>
      <xdr:colOff>50800</xdr:colOff>
      <xdr:row>78</xdr:row>
      <xdr:rowOff>156693</xdr:rowOff>
    </xdr:to>
    <xdr:cxnSp macro="">
      <xdr:nvCxnSpPr>
        <xdr:cNvPr id="404" name="直線コネクタ 403"/>
        <xdr:cNvCxnSpPr/>
      </xdr:nvCxnSpPr>
      <xdr:spPr>
        <a:xfrm>
          <a:off x="6972300" y="13482312"/>
          <a:ext cx="889000" cy="4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138339</xdr:rowOff>
    </xdr:from>
    <xdr:to>
      <xdr:col>41</xdr:col>
      <xdr:colOff>101600</xdr:colOff>
      <xdr:row>78</xdr:row>
      <xdr:rowOff>68489</xdr:rowOff>
    </xdr:to>
    <xdr:sp macro="" textlink="">
      <xdr:nvSpPr>
        <xdr:cNvPr id="405" name="フローチャート: 判断 404"/>
        <xdr:cNvSpPr/>
      </xdr:nvSpPr>
      <xdr:spPr>
        <a:xfrm>
          <a:off x="78105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85016</xdr:rowOff>
    </xdr:from>
    <xdr:ext cx="534377" cy="259045"/>
    <xdr:sp macro="" textlink="">
      <xdr:nvSpPr>
        <xdr:cNvPr id="406" name="テキスト ボックス 405"/>
        <xdr:cNvSpPr txBox="1"/>
      </xdr:nvSpPr>
      <xdr:spPr>
        <a:xfrm>
          <a:off x="7594111" y="131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149623</xdr:rowOff>
    </xdr:from>
    <xdr:to>
      <xdr:col>36</xdr:col>
      <xdr:colOff>165100</xdr:colOff>
      <xdr:row>78</xdr:row>
      <xdr:rowOff>79773</xdr:rowOff>
    </xdr:to>
    <xdr:sp macro="" textlink="">
      <xdr:nvSpPr>
        <xdr:cNvPr id="407" name="フローチャート: 判断 406"/>
        <xdr:cNvSpPr/>
      </xdr:nvSpPr>
      <xdr:spPr>
        <a:xfrm>
          <a:off x="6921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96300</xdr:rowOff>
    </xdr:from>
    <xdr:ext cx="534377" cy="259045"/>
    <xdr:sp macro="" textlink="">
      <xdr:nvSpPr>
        <xdr:cNvPr id="408" name="テキスト ボックス 407"/>
        <xdr:cNvSpPr txBox="1"/>
      </xdr:nvSpPr>
      <xdr:spPr>
        <a:xfrm>
          <a:off x="6705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44903</xdr:rowOff>
    </xdr:from>
    <xdr:to>
      <xdr:col>55</xdr:col>
      <xdr:colOff>50800</xdr:colOff>
      <xdr:row>77</xdr:row>
      <xdr:rowOff>146503</xdr:rowOff>
    </xdr:to>
    <xdr:sp macro="" textlink="">
      <xdr:nvSpPr>
        <xdr:cNvPr id="414" name="楕円 413"/>
        <xdr:cNvSpPr/>
      </xdr:nvSpPr>
      <xdr:spPr>
        <a:xfrm>
          <a:off x="10426700" y="132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67780</xdr:rowOff>
    </xdr:from>
    <xdr:ext cx="534377" cy="259045"/>
    <xdr:sp macro="" textlink="">
      <xdr:nvSpPr>
        <xdr:cNvPr id="415" name="普通建設事業費 （ うち新規整備　）該当値テキスト"/>
        <xdr:cNvSpPr txBox="1"/>
      </xdr:nvSpPr>
      <xdr:spPr>
        <a:xfrm>
          <a:off x="10528300" y="1309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53749</xdr:rowOff>
    </xdr:from>
    <xdr:to>
      <xdr:col>50</xdr:col>
      <xdr:colOff>165100</xdr:colOff>
      <xdr:row>78</xdr:row>
      <xdr:rowOff>155349</xdr:rowOff>
    </xdr:to>
    <xdr:sp macro="" textlink="">
      <xdr:nvSpPr>
        <xdr:cNvPr id="416" name="楕円 415"/>
        <xdr:cNvSpPr/>
      </xdr:nvSpPr>
      <xdr:spPr>
        <a:xfrm>
          <a:off x="9588500" y="134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146476</xdr:rowOff>
    </xdr:from>
    <xdr:ext cx="534377" cy="259045"/>
    <xdr:sp macro="" textlink="">
      <xdr:nvSpPr>
        <xdr:cNvPr id="417" name="テキスト ボックス 416"/>
        <xdr:cNvSpPr txBox="1"/>
      </xdr:nvSpPr>
      <xdr:spPr>
        <a:xfrm>
          <a:off x="9372111" y="135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53383</xdr:rowOff>
    </xdr:from>
    <xdr:to>
      <xdr:col>46</xdr:col>
      <xdr:colOff>38100</xdr:colOff>
      <xdr:row>78</xdr:row>
      <xdr:rowOff>154983</xdr:rowOff>
    </xdr:to>
    <xdr:sp macro="" textlink="">
      <xdr:nvSpPr>
        <xdr:cNvPr id="418" name="楕円 417"/>
        <xdr:cNvSpPr/>
      </xdr:nvSpPr>
      <xdr:spPr>
        <a:xfrm>
          <a:off x="8699500" y="1342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146110</xdr:rowOff>
    </xdr:from>
    <xdr:ext cx="534377" cy="259045"/>
    <xdr:sp macro="" textlink="">
      <xdr:nvSpPr>
        <xdr:cNvPr id="419" name="テキスト ボックス 418"/>
        <xdr:cNvSpPr txBox="1"/>
      </xdr:nvSpPr>
      <xdr:spPr>
        <a:xfrm>
          <a:off x="8483111" y="1351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105893</xdr:rowOff>
    </xdr:from>
    <xdr:to>
      <xdr:col>41</xdr:col>
      <xdr:colOff>101600</xdr:colOff>
      <xdr:row>79</xdr:row>
      <xdr:rowOff>36043</xdr:rowOff>
    </xdr:to>
    <xdr:sp macro="" textlink="">
      <xdr:nvSpPr>
        <xdr:cNvPr id="420" name="楕円 419"/>
        <xdr:cNvSpPr/>
      </xdr:nvSpPr>
      <xdr:spPr>
        <a:xfrm>
          <a:off x="7810500" y="1347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27170</xdr:rowOff>
    </xdr:from>
    <xdr:ext cx="469744" cy="259045"/>
    <xdr:sp macro="" textlink="">
      <xdr:nvSpPr>
        <xdr:cNvPr id="421" name="テキスト ボックス 420"/>
        <xdr:cNvSpPr txBox="1"/>
      </xdr:nvSpPr>
      <xdr:spPr>
        <a:xfrm>
          <a:off x="7626428" y="135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58412</xdr:rowOff>
    </xdr:from>
    <xdr:to>
      <xdr:col>36</xdr:col>
      <xdr:colOff>165100</xdr:colOff>
      <xdr:row>78</xdr:row>
      <xdr:rowOff>160012</xdr:rowOff>
    </xdr:to>
    <xdr:sp macro="" textlink="">
      <xdr:nvSpPr>
        <xdr:cNvPr id="422" name="楕円 421"/>
        <xdr:cNvSpPr/>
      </xdr:nvSpPr>
      <xdr:spPr>
        <a:xfrm>
          <a:off x="6921500" y="1343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151139</xdr:rowOff>
    </xdr:from>
    <xdr:ext cx="534377" cy="259045"/>
    <xdr:sp macro="" textlink="">
      <xdr:nvSpPr>
        <xdr:cNvPr id="423" name="テキスト ボックス 422"/>
        <xdr:cNvSpPr txBox="1"/>
      </xdr:nvSpPr>
      <xdr:spPr>
        <a:xfrm>
          <a:off x="6705111" y="1352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148076</xdr:rowOff>
    </xdr:from>
    <xdr:to>
      <xdr:col>55</xdr:col>
      <xdr:colOff>0</xdr:colOff>
      <xdr:row>97</xdr:row>
      <xdr:rowOff>169312</xdr:rowOff>
    </xdr:to>
    <xdr:cxnSp macro="">
      <xdr:nvCxnSpPr>
        <xdr:cNvPr id="450" name="直線コネクタ 449"/>
        <xdr:cNvCxnSpPr/>
      </xdr:nvCxnSpPr>
      <xdr:spPr>
        <a:xfrm flipV="1">
          <a:off x="9639300" y="16778726"/>
          <a:ext cx="8382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55978</xdr:rowOff>
    </xdr:from>
    <xdr:to>
      <xdr:col>50</xdr:col>
      <xdr:colOff>114300</xdr:colOff>
      <xdr:row>97</xdr:row>
      <xdr:rowOff>169312</xdr:rowOff>
    </xdr:to>
    <xdr:cxnSp macro="">
      <xdr:nvCxnSpPr>
        <xdr:cNvPr id="453" name="直線コネクタ 452"/>
        <xdr:cNvCxnSpPr/>
      </xdr:nvCxnSpPr>
      <xdr:spPr>
        <a:xfrm>
          <a:off x="8750300" y="16686628"/>
          <a:ext cx="889000" cy="1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55978</xdr:rowOff>
    </xdr:from>
    <xdr:to>
      <xdr:col>45</xdr:col>
      <xdr:colOff>177800</xdr:colOff>
      <xdr:row>98</xdr:row>
      <xdr:rowOff>6564</xdr:rowOff>
    </xdr:to>
    <xdr:cxnSp macro="">
      <xdr:nvCxnSpPr>
        <xdr:cNvPr id="456" name="直線コネクタ 455"/>
        <xdr:cNvCxnSpPr/>
      </xdr:nvCxnSpPr>
      <xdr:spPr>
        <a:xfrm flipV="1">
          <a:off x="7861300" y="16686628"/>
          <a:ext cx="889000" cy="12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27964</xdr:rowOff>
    </xdr:from>
    <xdr:to>
      <xdr:col>46</xdr:col>
      <xdr:colOff>38100</xdr:colOff>
      <xdr:row>97</xdr:row>
      <xdr:rowOff>129564</xdr:rowOff>
    </xdr:to>
    <xdr:sp macro="" textlink="">
      <xdr:nvSpPr>
        <xdr:cNvPr id="457" name="フローチャート: 判断 456"/>
        <xdr:cNvSpPr/>
      </xdr:nvSpPr>
      <xdr:spPr>
        <a:xfrm>
          <a:off x="8699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120691</xdr:rowOff>
    </xdr:from>
    <xdr:ext cx="534377" cy="259045"/>
    <xdr:sp macro="" textlink="">
      <xdr:nvSpPr>
        <xdr:cNvPr id="458" name="テキスト ボックス 457"/>
        <xdr:cNvSpPr txBox="1"/>
      </xdr:nvSpPr>
      <xdr:spPr>
        <a:xfrm>
          <a:off x="8483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171101</xdr:rowOff>
    </xdr:from>
    <xdr:to>
      <xdr:col>41</xdr:col>
      <xdr:colOff>50800</xdr:colOff>
      <xdr:row>98</xdr:row>
      <xdr:rowOff>6564</xdr:rowOff>
    </xdr:to>
    <xdr:cxnSp macro="">
      <xdr:nvCxnSpPr>
        <xdr:cNvPr id="459" name="直線コネクタ 458"/>
        <xdr:cNvCxnSpPr/>
      </xdr:nvCxnSpPr>
      <xdr:spPr>
        <a:xfrm>
          <a:off x="6972300" y="16630301"/>
          <a:ext cx="889000" cy="17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20580</xdr:rowOff>
    </xdr:from>
    <xdr:to>
      <xdr:col>41</xdr:col>
      <xdr:colOff>101600</xdr:colOff>
      <xdr:row>97</xdr:row>
      <xdr:rowOff>122180</xdr:rowOff>
    </xdr:to>
    <xdr:sp macro="" textlink="">
      <xdr:nvSpPr>
        <xdr:cNvPr id="460" name="フローチャート: 判断 459"/>
        <xdr:cNvSpPr/>
      </xdr:nvSpPr>
      <xdr:spPr>
        <a:xfrm>
          <a:off x="7810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138707</xdr:rowOff>
    </xdr:from>
    <xdr:ext cx="534377" cy="259045"/>
    <xdr:sp macro="" textlink="">
      <xdr:nvSpPr>
        <xdr:cNvPr id="461" name="テキスト ボックス 460"/>
        <xdr:cNvSpPr txBox="1"/>
      </xdr:nvSpPr>
      <xdr:spPr>
        <a:xfrm>
          <a:off x="7594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57152</xdr:rowOff>
    </xdr:from>
    <xdr:to>
      <xdr:col>36</xdr:col>
      <xdr:colOff>165100</xdr:colOff>
      <xdr:row>97</xdr:row>
      <xdr:rowOff>158752</xdr:rowOff>
    </xdr:to>
    <xdr:sp macro="" textlink="">
      <xdr:nvSpPr>
        <xdr:cNvPr id="462" name="フローチャート: 判断 461"/>
        <xdr:cNvSpPr/>
      </xdr:nvSpPr>
      <xdr:spPr>
        <a:xfrm>
          <a:off x="6921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149879</xdr:rowOff>
    </xdr:from>
    <xdr:ext cx="534377" cy="259045"/>
    <xdr:sp macro="" textlink="">
      <xdr:nvSpPr>
        <xdr:cNvPr id="463" name="テキスト ボックス 462"/>
        <xdr:cNvSpPr txBox="1"/>
      </xdr:nvSpPr>
      <xdr:spPr>
        <a:xfrm>
          <a:off x="6705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97276</xdr:rowOff>
    </xdr:from>
    <xdr:to>
      <xdr:col>55</xdr:col>
      <xdr:colOff>50800</xdr:colOff>
      <xdr:row>98</xdr:row>
      <xdr:rowOff>27426</xdr:rowOff>
    </xdr:to>
    <xdr:sp macro="" textlink="">
      <xdr:nvSpPr>
        <xdr:cNvPr id="469" name="楕円 468"/>
        <xdr:cNvSpPr/>
      </xdr:nvSpPr>
      <xdr:spPr>
        <a:xfrm>
          <a:off x="10426700" y="167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75703</xdr:rowOff>
    </xdr:from>
    <xdr:ext cx="534377" cy="259045"/>
    <xdr:sp macro="" textlink="">
      <xdr:nvSpPr>
        <xdr:cNvPr id="470" name="普通建設事業費 （ うち更新整備　）該当値テキスト"/>
        <xdr:cNvSpPr txBox="1"/>
      </xdr:nvSpPr>
      <xdr:spPr>
        <a:xfrm>
          <a:off x="10528300" y="1670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118512</xdr:rowOff>
    </xdr:from>
    <xdr:to>
      <xdr:col>50</xdr:col>
      <xdr:colOff>165100</xdr:colOff>
      <xdr:row>98</xdr:row>
      <xdr:rowOff>48662</xdr:rowOff>
    </xdr:to>
    <xdr:sp macro="" textlink="">
      <xdr:nvSpPr>
        <xdr:cNvPr id="471" name="楕円 470"/>
        <xdr:cNvSpPr/>
      </xdr:nvSpPr>
      <xdr:spPr>
        <a:xfrm>
          <a:off x="9588500" y="167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39789</xdr:rowOff>
    </xdr:from>
    <xdr:ext cx="534377" cy="259045"/>
    <xdr:sp macro="" textlink="">
      <xdr:nvSpPr>
        <xdr:cNvPr id="472" name="テキスト ボックス 471"/>
        <xdr:cNvSpPr txBox="1"/>
      </xdr:nvSpPr>
      <xdr:spPr>
        <a:xfrm>
          <a:off x="9372111" y="1684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5178</xdr:rowOff>
    </xdr:from>
    <xdr:to>
      <xdr:col>46</xdr:col>
      <xdr:colOff>38100</xdr:colOff>
      <xdr:row>97</xdr:row>
      <xdr:rowOff>106778</xdr:rowOff>
    </xdr:to>
    <xdr:sp macro="" textlink="">
      <xdr:nvSpPr>
        <xdr:cNvPr id="473" name="楕円 472"/>
        <xdr:cNvSpPr/>
      </xdr:nvSpPr>
      <xdr:spPr>
        <a:xfrm>
          <a:off x="8699500" y="166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123305</xdr:rowOff>
    </xdr:from>
    <xdr:ext cx="534377" cy="259045"/>
    <xdr:sp macro="" textlink="">
      <xdr:nvSpPr>
        <xdr:cNvPr id="474" name="テキスト ボックス 473"/>
        <xdr:cNvSpPr txBox="1"/>
      </xdr:nvSpPr>
      <xdr:spPr>
        <a:xfrm>
          <a:off x="8483111" y="1641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127214</xdr:rowOff>
    </xdr:from>
    <xdr:to>
      <xdr:col>41</xdr:col>
      <xdr:colOff>101600</xdr:colOff>
      <xdr:row>98</xdr:row>
      <xdr:rowOff>57364</xdr:rowOff>
    </xdr:to>
    <xdr:sp macro="" textlink="">
      <xdr:nvSpPr>
        <xdr:cNvPr id="475" name="楕円 474"/>
        <xdr:cNvSpPr/>
      </xdr:nvSpPr>
      <xdr:spPr>
        <a:xfrm>
          <a:off x="7810500" y="1675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48491</xdr:rowOff>
    </xdr:from>
    <xdr:ext cx="534377" cy="259045"/>
    <xdr:sp macro="" textlink="">
      <xdr:nvSpPr>
        <xdr:cNvPr id="476" name="テキスト ボックス 475"/>
        <xdr:cNvSpPr txBox="1"/>
      </xdr:nvSpPr>
      <xdr:spPr>
        <a:xfrm>
          <a:off x="7594111" y="1685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120301</xdr:rowOff>
    </xdr:from>
    <xdr:to>
      <xdr:col>36</xdr:col>
      <xdr:colOff>165100</xdr:colOff>
      <xdr:row>97</xdr:row>
      <xdr:rowOff>50451</xdr:rowOff>
    </xdr:to>
    <xdr:sp macro="" textlink="">
      <xdr:nvSpPr>
        <xdr:cNvPr id="477" name="楕円 476"/>
        <xdr:cNvSpPr/>
      </xdr:nvSpPr>
      <xdr:spPr>
        <a:xfrm>
          <a:off x="6921500" y="165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66978</xdr:rowOff>
    </xdr:from>
    <xdr:ext cx="534377" cy="259045"/>
    <xdr:sp macro="" textlink="">
      <xdr:nvSpPr>
        <xdr:cNvPr id="478" name="テキスト ボックス 477"/>
        <xdr:cNvSpPr txBox="1"/>
      </xdr:nvSpPr>
      <xdr:spPr>
        <a:xfrm>
          <a:off x="6705111" y="163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47670</xdr:rowOff>
    </xdr:from>
    <xdr:to>
      <xdr:col>85</xdr:col>
      <xdr:colOff>127000</xdr:colOff>
      <xdr:row>37</xdr:row>
      <xdr:rowOff>155664</xdr:rowOff>
    </xdr:to>
    <xdr:cxnSp macro="">
      <xdr:nvCxnSpPr>
        <xdr:cNvPr id="507" name="直線コネクタ 506"/>
        <xdr:cNvCxnSpPr/>
      </xdr:nvCxnSpPr>
      <xdr:spPr>
        <a:xfrm flipV="1">
          <a:off x="15481300" y="6219870"/>
          <a:ext cx="838200" cy="27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31837</xdr:rowOff>
    </xdr:from>
    <xdr:ext cx="469744" cy="259045"/>
    <xdr:sp macro="" textlink="">
      <xdr:nvSpPr>
        <xdr:cNvPr id="508" name="災害復旧事業費平均値テキスト"/>
        <xdr:cNvSpPr txBox="1"/>
      </xdr:nvSpPr>
      <xdr:spPr>
        <a:xfrm>
          <a:off x="16370300" y="6546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155664</xdr:rowOff>
    </xdr:from>
    <xdr:to>
      <xdr:col>81</xdr:col>
      <xdr:colOff>50800</xdr:colOff>
      <xdr:row>38</xdr:row>
      <xdr:rowOff>139433</xdr:rowOff>
    </xdr:to>
    <xdr:cxnSp macro="">
      <xdr:nvCxnSpPr>
        <xdr:cNvPr id="510" name="直線コネクタ 509"/>
        <xdr:cNvCxnSpPr/>
      </xdr:nvCxnSpPr>
      <xdr:spPr>
        <a:xfrm flipV="1">
          <a:off x="14592300" y="6499314"/>
          <a:ext cx="889000" cy="15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109618</xdr:rowOff>
    </xdr:from>
    <xdr:ext cx="469744" cy="259045"/>
    <xdr:sp macro="" textlink="">
      <xdr:nvSpPr>
        <xdr:cNvPr id="512" name="テキスト ボックス 511"/>
        <xdr:cNvSpPr txBox="1"/>
      </xdr:nvSpPr>
      <xdr:spPr>
        <a:xfrm>
          <a:off x="15246428"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119107</xdr:rowOff>
    </xdr:from>
    <xdr:to>
      <xdr:col>76</xdr:col>
      <xdr:colOff>114300</xdr:colOff>
      <xdr:row>38</xdr:row>
      <xdr:rowOff>139433</xdr:rowOff>
    </xdr:to>
    <xdr:cxnSp macro="">
      <xdr:nvCxnSpPr>
        <xdr:cNvPr id="513" name="直線コネクタ 512"/>
        <xdr:cNvCxnSpPr/>
      </xdr:nvCxnSpPr>
      <xdr:spPr>
        <a:xfrm>
          <a:off x="13703300" y="6634207"/>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161099</xdr:rowOff>
    </xdr:from>
    <xdr:to>
      <xdr:col>76</xdr:col>
      <xdr:colOff>165100</xdr:colOff>
      <xdr:row>38</xdr:row>
      <xdr:rowOff>91249</xdr:rowOff>
    </xdr:to>
    <xdr:sp macro="" textlink="">
      <xdr:nvSpPr>
        <xdr:cNvPr id="514" name="フローチャート: 判断 513"/>
        <xdr:cNvSpPr/>
      </xdr:nvSpPr>
      <xdr:spPr>
        <a:xfrm>
          <a:off x="14541500" y="650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107776</xdr:rowOff>
    </xdr:from>
    <xdr:ext cx="469744" cy="259045"/>
    <xdr:sp macro="" textlink="">
      <xdr:nvSpPr>
        <xdr:cNvPr id="515" name="テキスト ボックス 514"/>
        <xdr:cNvSpPr txBox="1"/>
      </xdr:nvSpPr>
      <xdr:spPr>
        <a:xfrm>
          <a:off x="14357428" y="627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119107</xdr:rowOff>
    </xdr:from>
    <xdr:to>
      <xdr:col>71</xdr:col>
      <xdr:colOff>177800</xdr:colOff>
      <xdr:row>38</xdr:row>
      <xdr:rowOff>132232</xdr:rowOff>
    </xdr:to>
    <xdr:cxnSp macro="">
      <xdr:nvCxnSpPr>
        <xdr:cNvPr id="516" name="直線コネクタ 515"/>
        <xdr:cNvCxnSpPr/>
      </xdr:nvCxnSpPr>
      <xdr:spPr>
        <a:xfrm flipV="1">
          <a:off x="12814300" y="6634207"/>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143821</xdr:rowOff>
    </xdr:from>
    <xdr:to>
      <xdr:col>72</xdr:col>
      <xdr:colOff>38100</xdr:colOff>
      <xdr:row>38</xdr:row>
      <xdr:rowOff>73971</xdr:rowOff>
    </xdr:to>
    <xdr:sp macro="" textlink="">
      <xdr:nvSpPr>
        <xdr:cNvPr id="517" name="フローチャート: 判断 516"/>
        <xdr:cNvSpPr/>
      </xdr:nvSpPr>
      <xdr:spPr>
        <a:xfrm>
          <a:off x="13652500" y="648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90498</xdr:rowOff>
    </xdr:from>
    <xdr:ext cx="534377" cy="259045"/>
    <xdr:sp macro="" textlink="">
      <xdr:nvSpPr>
        <xdr:cNvPr id="518" name="テキスト ボックス 517"/>
        <xdr:cNvSpPr txBox="1"/>
      </xdr:nvSpPr>
      <xdr:spPr>
        <a:xfrm>
          <a:off x="13436111" y="62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163005</xdr:rowOff>
    </xdr:from>
    <xdr:to>
      <xdr:col>67</xdr:col>
      <xdr:colOff>101600</xdr:colOff>
      <xdr:row>38</xdr:row>
      <xdr:rowOff>93155</xdr:rowOff>
    </xdr:to>
    <xdr:sp macro="" textlink="">
      <xdr:nvSpPr>
        <xdr:cNvPr id="519" name="フローチャート: 判断 518"/>
        <xdr:cNvSpPr/>
      </xdr:nvSpPr>
      <xdr:spPr>
        <a:xfrm>
          <a:off x="12763500" y="65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109681</xdr:rowOff>
    </xdr:from>
    <xdr:ext cx="469744" cy="259045"/>
    <xdr:sp macro="" textlink="">
      <xdr:nvSpPr>
        <xdr:cNvPr id="520" name="テキスト ボックス 519"/>
        <xdr:cNvSpPr txBox="1"/>
      </xdr:nvSpPr>
      <xdr:spPr>
        <a:xfrm>
          <a:off x="12579428" y="628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168320</xdr:rowOff>
    </xdr:from>
    <xdr:to>
      <xdr:col>85</xdr:col>
      <xdr:colOff>177800</xdr:colOff>
      <xdr:row>36</xdr:row>
      <xdr:rowOff>98470</xdr:rowOff>
    </xdr:to>
    <xdr:sp macro="" textlink="">
      <xdr:nvSpPr>
        <xdr:cNvPr id="526" name="楕円 525"/>
        <xdr:cNvSpPr/>
      </xdr:nvSpPr>
      <xdr:spPr>
        <a:xfrm>
          <a:off x="16268700" y="616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19747</xdr:rowOff>
    </xdr:from>
    <xdr:ext cx="534377" cy="259045"/>
    <xdr:sp macro="" textlink="">
      <xdr:nvSpPr>
        <xdr:cNvPr id="527" name="災害復旧事業費該当値テキスト"/>
        <xdr:cNvSpPr txBox="1"/>
      </xdr:nvSpPr>
      <xdr:spPr>
        <a:xfrm>
          <a:off x="16370300" y="602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104864</xdr:rowOff>
    </xdr:from>
    <xdr:to>
      <xdr:col>81</xdr:col>
      <xdr:colOff>101600</xdr:colOff>
      <xdr:row>38</xdr:row>
      <xdr:rowOff>35013</xdr:rowOff>
    </xdr:to>
    <xdr:sp macro="" textlink="">
      <xdr:nvSpPr>
        <xdr:cNvPr id="528" name="楕円 527"/>
        <xdr:cNvSpPr/>
      </xdr:nvSpPr>
      <xdr:spPr>
        <a:xfrm>
          <a:off x="15430500" y="64485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51541</xdr:rowOff>
    </xdr:from>
    <xdr:ext cx="534377" cy="259045"/>
    <xdr:sp macro="" textlink="">
      <xdr:nvSpPr>
        <xdr:cNvPr id="529" name="テキスト ボックス 528"/>
        <xdr:cNvSpPr txBox="1"/>
      </xdr:nvSpPr>
      <xdr:spPr>
        <a:xfrm>
          <a:off x="15214111" y="622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88633</xdr:rowOff>
    </xdr:from>
    <xdr:to>
      <xdr:col>76</xdr:col>
      <xdr:colOff>165100</xdr:colOff>
      <xdr:row>39</xdr:row>
      <xdr:rowOff>18783</xdr:rowOff>
    </xdr:to>
    <xdr:sp macro="" textlink="">
      <xdr:nvSpPr>
        <xdr:cNvPr id="530" name="楕円 529"/>
        <xdr:cNvSpPr/>
      </xdr:nvSpPr>
      <xdr:spPr>
        <a:xfrm>
          <a:off x="14541500" y="66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9910</xdr:rowOff>
    </xdr:from>
    <xdr:ext cx="469744" cy="259045"/>
    <xdr:sp macro="" textlink="">
      <xdr:nvSpPr>
        <xdr:cNvPr id="531" name="テキスト ボックス 530"/>
        <xdr:cNvSpPr txBox="1"/>
      </xdr:nvSpPr>
      <xdr:spPr>
        <a:xfrm>
          <a:off x="14357428" y="669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68307</xdr:rowOff>
    </xdr:from>
    <xdr:to>
      <xdr:col>72</xdr:col>
      <xdr:colOff>38100</xdr:colOff>
      <xdr:row>38</xdr:row>
      <xdr:rowOff>169907</xdr:rowOff>
    </xdr:to>
    <xdr:sp macro="" textlink="">
      <xdr:nvSpPr>
        <xdr:cNvPr id="532" name="楕円 531"/>
        <xdr:cNvSpPr/>
      </xdr:nvSpPr>
      <xdr:spPr>
        <a:xfrm>
          <a:off x="13652500" y="658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161034</xdr:rowOff>
    </xdr:from>
    <xdr:ext cx="469744" cy="259045"/>
    <xdr:sp macro="" textlink="">
      <xdr:nvSpPr>
        <xdr:cNvPr id="533" name="テキスト ボックス 532"/>
        <xdr:cNvSpPr txBox="1"/>
      </xdr:nvSpPr>
      <xdr:spPr>
        <a:xfrm>
          <a:off x="13468428" y="667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81432</xdr:rowOff>
    </xdr:from>
    <xdr:to>
      <xdr:col>67</xdr:col>
      <xdr:colOff>101600</xdr:colOff>
      <xdr:row>39</xdr:row>
      <xdr:rowOff>11582</xdr:rowOff>
    </xdr:to>
    <xdr:sp macro="" textlink="">
      <xdr:nvSpPr>
        <xdr:cNvPr id="534" name="楕円 533"/>
        <xdr:cNvSpPr/>
      </xdr:nvSpPr>
      <xdr:spPr>
        <a:xfrm>
          <a:off x="12763500" y="65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2709</xdr:rowOff>
    </xdr:from>
    <xdr:ext cx="469744" cy="259045"/>
    <xdr:sp macro="" textlink="">
      <xdr:nvSpPr>
        <xdr:cNvPr id="535" name="テキスト ボックス 534"/>
        <xdr:cNvSpPr txBox="1"/>
      </xdr:nvSpPr>
      <xdr:spPr>
        <a:xfrm>
          <a:off x="12579428" y="66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6" name="直線コネクタ 54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7" name="テキスト ボックス 54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9" name="テキスト ボックス 548"/>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3" name="直線コネクタ 552"/>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4"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5" name="直線コネクタ 554"/>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6"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7" name="直線コネクタ 556"/>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8" name="直線コネクタ 557"/>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9"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0" name="フローチャート: 判断 559"/>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1" name="直線コネクタ 560"/>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2" name="フローチャート: 判断 561"/>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3" name="テキスト ボックス 562"/>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4" name="直線コネクタ 563"/>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5" name="フローチャート: 判断 564"/>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6" name="テキスト ボックス 565"/>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7" name="直線コネクタ 566"/>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68" name="フローチャート: 判断 567"/>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69" name="テキスト ボックス 56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0" name="フローチャート: 判断 569"/>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1" name="テキスト ボックス 570"/>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7" name="楕円 576"/>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8"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9" name="楕円 578"/>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0" name="テキスト ボックス 579"/>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1" name="楕円 580"/>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2" name="テキスト ボックス 581"/>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3" name="楕円 582"/>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584" name="テキスト ボックス 583"/>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5" name="楕円 584"/>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6" name="テキスト ボックス 58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9" name="テキスト ボックス 59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1" name="テキスト ボックス 60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3" name="テキスト ボックス 60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3" name="直線コネクタ 612"/>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4" name="公債費最小値テキスト"/>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5" name="直線コネクタ 614"/>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6" name="公債費最大値テキスト"/>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7" name="直線コネクタ 616"/>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145078</xdr:rowOff>
    </xdr:from>
    <xdr:to>
      <xdr:col>85</xdr:col>
      <xdr:colOff>127000</xdr:colOff>
      <xdr:row>77</xdr:row>
      <xdr:rowOff>155550</xdr:rowOff>
    </xdr:to>
    <xdr:cxnSp macro="">
      <xdr:nvCxnSpPr>
        <xdr:cNvPr id="618" name="直線コネクタ 617"/>
        <xdr:cNvCxnSpPr/>
      </xdr:nvCxnSpPr>
      <xdr:spPr>
        <a:xfrm flipV="1">
          <a:off x="15481300" y="13346728"/>
          <a:ext cx="838200" cy="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9" name="公債費平均値テキスト"/>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20" name="フローチャート: 判断 619"/>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155550</xdr:rowOff>
    </xdr:from>
    <xdr:to>
      <xdr:col>81</xdr:col>
      <xdr:colOff>50800</xdr:colOff>
      <xdr:row>77</xdr:row>
      <xdr:rowOff>155984</xdr:rowOff>
    </xdr:to>
    <xdr:cxnSp macro="">
      <xdr:nvCxnSpPr>
        <xdr:cNvPr id="621" name="直線コネクタ 620"/>
        <xdr:cNvCxnSpPr/>
      </xdr:nvCxnSpPr>
      <xdr:spPr>
        <a:xfrm flipV="1">
          <a:off x="14592300" y="13357200"/>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2" name="フローチャート: 判断 621"/>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3" name="テキスト ボックス 622"/>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155984</xdr:rowOff>
    </xdr:from>
    <xdr:to>
      <xdr:col>76</xdr:col>
      <xdr:colOff>114300</xdr:colOff>
      <xdr:row>77</xdr:row>
      <xdr:rowOff>168069</xdr:rowOff>
    </xdr:to>
    <xdr:cxnSp macro="">
      <xdr:nvCxnSpPr>
        <xdr:cNvPr id="624" name="直線コネクタ 623"/>
        <xdr:cNvCxnSpPr/>
      </xdr:nvCxnSpPr>
      <xdr:spPr>
        <a:xfrm flipV="1">
          <a:off x="13703300" y="13357634"/>
          <a:ext cx="889000" cy="1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121405</xdr:rowOff>
    </xdr:from>
    <xdr:to>
      <xdr:col>76</xdr:col>
      <xdr:colOff>165100</xdr:colOff>
      <xdr:row>77</xdr:row>
      <xdr:rowOff>51555</xdr:rowOff>
    </xdr:to>
    <xdr:sp macro="" textlink="">
      <xdr:nvSpPr>
        <xdr:cNvPr id="625" name="フローチャート: 判断 624"/>
        <xdr:cNvSpPr/>
      </xdr:nvSpPr>
      <xdr:spPr>
        <a:xfrm>
          <a:off x="14541500" y="131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68082</xdr:rowOff>
    </xdr:from>
    <xdr:ext cx="534377" cy="259045"/>
    <xdr:sp macro="" textlink="">
      <xdr:nvSpPr>
        <xdr:cNvPr id="626" name="テキスト ボックス 625"/>
        <xdr:cNvSpPr txBox="1"/>
      </xdr:nvSpPr>
      <xdr:spPr>
        <a:xfrm>
          <a:off x="14325111" y="1292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150575</xdr:rowOff>
    </xdr:from>
    <xdr:to>
      <xdr:col>71</xdr:col>
      <xdr:colOff>177800</xdr:colOff>
      <xdr:row>77</xdr:row>
      <xdr:rowOff>168069</xdr:rowOff>
    </xdr:to>
    <xdr:cxnSp macro="">
      <xdr:nvCxnSpPr>
        <xdr:cNvPr id="627" name="直線コネクタ 626"/>
        <xdr:cNvCxnSpPr/>
      </xdr:nvCxnSpPr>
      <xdr:spPr>
        <a:xfrm>
          <a:off x="12814300" y="13352225"/>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135959</xdr:rowOff>
    </xdr:from>
    <xdr:to>
      <xdr:col>72</xdr:col>
      <xdr:colOff>38100</xdr:colOff>
      <xdr:row>77</xdr:row>
      <xdr:rowOff>66109</xdr:rowOff>
    </xdr:to>
    <xdr:sp macro="" textlink="">
      <xdr:nvSpPr>
        <xdr:cNvPr id="628" name="フローチャート: 判断 627"/>
        <xdr:cNvSpPr/>
      </xdr:nvSpPr>
      <xdr:spPr>
        <a:xfrm>
          <a:off x="13652500" y="1316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82636</xdr:rowOff>
    </xdr:from>
    <xdr:ext cx="534377" cy="259045"/>
    <xdr:sp macro="" textlink="">
      <xdr:nvSpPr>
        <xdr:cNvPr id="629" name="テキスト ボックス 628"/>
        <xdr:cNvSpPr txBox="1"/>
      </xdr:nvSpPr>
      <xdr:spPr>
        <a:xfrm>
          <a:off x="13436111" y="1294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128808</xdr:rowOff>
    </xdr:from>
    <xdr:to>
      <xdr:col>67</xdr:col>
      <xdr:colOff>101600</xdr:colOff>
      <xdr:row>77</xdr:row>
      <xdr:rowOff>58958</xdr:rowOff>
    </xdr:to>
    <xdr:sp macro="" textlink="">
      <xdr:nvSpPr>
        <xdr:cNvPr id="630" name="フローチャート: 判断 629"/>
        <xdr:cNvSpPr/>
      </xdr:nvSpPr>
      <xdr:spPr>
        <a:xfrm>
          <a:off x="12763500" y="1315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75484</xdr:rowOff>
    </xdr:from>
    <xdr:ext cx="534377" cy="259045"/>
    <xdr:sp macro="" textlink="">
      <xdr:nvSpPr>
        <xdr:cNvPr id="631" name="テキスト ボックス 630"/>
        <xdr:cNvSpPr txBox="1"/>
      </xdr:nvSpPr>
      <xdr:spPr>
        <a:xfrm>
          <a:off x="12547111" y="129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94278</xdr:rowOff>
    </xdr:from>
    <xdr:to>
      <xdr:col>85</xdr:col>
      <xdr:colOff>177800</xdr:colOff>
      <xdr:row>78</xdr:row>
      <xdr:rowOff>24428</xdr:rowOff>
    </xdr:to>
    <xdr:sp macro="" textlink="">
      <xdr:nvSpPr>
        <xdr:cNvPr id="637" name="楕円 636"/>
        <xdr:cNvSpPr/>
      </xdr:nvSpPr>
      <xdr:spPr>
        <a:xfrm>
          <a:off x="16268700" y="1329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72705</xdr:rowOff>
    </xdr:from>
    <xdr:ext cx="534377" cy="259045"/>
    <xdr:sp macro="" textlink="">
      <xdr:nvSpPr>
        <xdr:cNvPr id="638" name="公債費該当値テキスト"/>
        <xdr:cNvSpPr txBox="1"/>
      </xdr:nvSpPr>
      <xdr:spPr>
        <a:xfrm>
          <a:off x="16370300" y="1327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104750</xdr:rowOff>
    </xdr:from>
    <xdr:to>
      <xdr:col>81</xdr:col>
      <xdr:colOff>101600</xdr:colOff>
      <xdr:row>78</xdr:row>
      <xdr:rowOff>34900</xdr:rowOff>
    </xdr:to>
    <xdr:sp macro="" textlink="">
      <xdr:nvSpPr>
        <xdr:cNvPr id="639" name="楕円 638"/>
        <xdr:cNvSpPr/>
      </xdr:nvSpPr>
      <xdr:spPr>
        <a:xfrm>
          <a:off x="15430500" y="133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26027</xdr:rowOff>
    </xdr:from>
    <xdr:ext cx="534377" cy="259045"/>
    <xdr:sp macro="" textlink="">
      <xdr:nvSpPr>
        <xdr:cNvPr id="640" name="テキスト ボックス 639"/>
        <xdr:cNvSpPr txBox="1"/>
      </xdr:nvSpPr>
      <xdr:spPr>
        <a:xfrm>
          <a:off x="15214111" y="133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105184</xdr:rowOff>
    </xdr:from>
    <xdr:to>
      <xdr:col>76</xdr:col>
      <xdr:colOff>165100</xdr:colOff>
      <xdr:row>78</xdr:row>
      <xdr:rowOff>35334</xdr:rowOff>
    </xdr:to>
    <xdr:sp macro="" textlink="">
      <xdr:nvSpPr>
        <xdr:cNvPr id="641" name="楕円 640"/>
        <xdr:cNvSpPr/>
      </xdr:nvSpPr>
      <xdr:spPr>
        <a:xfrm>
          <a:off x="14541500" y="1330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26461</xdr:rowOff>
    </xdr:from>
    <xdr:ext cx="534377" cy="259045"/>
    <xdr:sp macro="" textlink="">
      <xdr:nvSpPr>
        <xdr:cNvPr id="642" name="テキスト ボックス 641"/>
        <xdr:cNvSpPr txBox="1"/>
      </xdr:nvSpPr>
      <xdr:spPr>
        <a:xfrm>
          <a:off x="14325111" y="1339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117269</xdr:rowOff>
    </xdr:from>
    <xdr:to>
      <xdr:col>72</xdr:col>
      <xdr:colOff>38100</xdr:colOff>
      <xdr:row>78</xdr:row>
      <xdr:rowOff>47419</xdr:rowOff>
    </xdr:to>
    <xdr:sp macro="" textlink="">
      <xdr:nvSpPr>
        <xdr:cNvPr id="643" name="楕円 642"/>
        <xdr:cNvSpPr/>
      </xdr:nvSpPr>
      <xdr:spPr>
        <a:xfrm>
          <a:off x="13652500" y="1331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38546</xdr:rowOff>
    </xdr:from>
    <xdr:ext cx="534377" cy="259045"/>
    <xdr:sp macro="" textlink="">
      <xdr:nvSpPr>
        <xdr:cNvPr id="644" name="テキスト ボックス 643"/>
        <xdr:cNvSpPr txBox="1"/>
      </xdr:nvSpPr>
      <xdr:spPr>
        <a:xfrm>
          <a:off x="13436111" y="1341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99775</xdr:rowOff>
    </xdr:from>
    <xdr:to>
      <xdr:col>67</xdr:col>
      <xdr:colOff>101600</xdr:colOff>
      <xdr:row>78</xdr:row>
      <xdr:rowOff>29925</xdr:rowOff>
    </xdr:to>
    <xdr:sp macro="" textlink="">
      <xdr:nvSpPr>
        <xdr:cNvPr id="645" name="楕円 644"/>
        <xdr:cNvSpPr/>
      </xdr:nvSpPr>
      <xdr:spPr>
        <a:xfrm>
          <a:off x="12763500" y="1330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21052</xdr:rowOff>
    </xdr:from>
    <xdr:ext cx="534377" cy="259045"/>
    <xdr:sp macro="" textlink="">
      <xdr:nvSpPr>
        <xdr:cNvPr id="646" name="テキスト ボックス 645"/>
        <xdr:cNvSpPr txBox="1"/>
      </xdr:nvSpPr>
      <xdr:spPr>
        <a:xfrm>
          <a:off x="12547111" y="1339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70" name="直線コネクタ 669"/>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71" name="積立金最小値テキスト"/>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2" name="直線コネクタ 671"/>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3" name="積立金最大値テキスト"/>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4" name="直線コネクタ 673"/>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164232</xdr:rowOff>
    </xdr:from>
    <xdr:to>
      <xdr:col>85</xdr:col>
      <xdr:colOff>127000</xdr:colOff>
      <xdr:row>97</xdr:row>
      <xdr:rowOff>82764</xdr:rowOff>
    </xdr:to>
    <xdr:cxnSp macro="">
      <xdr:nvCxnSpPr>
        <xdr:cNvPr id="675" name="直線コネクタ 674"/>
        <xdr:cNvCxnSpPr/>
      </xdr:nvCxnSpPr>
      <xdr:spPr>
        <a:xfrm>
          <a:off x="15481300" y="16623432"/>
          <a:ext cx="838200" cy="8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19100</xdr:rowOff>
    </xdr:from>
    <xdr:ext cx="534377" cy="259045"/>
    <xdr:sp macro="" textlink="">
      <xdr:nvSpPr>
        <xdr:cNvPr id="676" name="積立金平均値テキスト"/>
        <xdr:cNvSpPr txBox="1"/>
      </xdr:nvSpPr>
      <xdr:spPr>
        <a:xfrm>
          <a:off x="16370300" y="1682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7" name="フローチャート: 判断 676"/>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164232</xdr:rowOff>
    </xdr:from>
    <xdr:to>
      <xdr:col>81</xdr:col>
      <xdr:colOff>50800</xdr:colOff>
      <xdr:row>97</xdr:row>
      <xdr:rowOff>28440</xdr:rowOff>
    </xdr:to>
    <xdr:cxnSp macro="">
      <xdr:nvCxnSpPr>
        <xdr:cNvPr id="678" name="直線コネクタ 677"/>
        <xdr:cNvCxnSpPr/>
      </xdr:nvCxnSpPr>
      <xdr:spPr>
        <a:xfrm flipV="1">
          <a:off x="14592300" y="16623432"/>
          <a:ext cx="889000" cy="3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9" name="フローチャート: 判断 678"/>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80" name="テキスト ボックス 679"/>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28440</xdr:rowOff>
    </xdr:from>
    <xdr:to>
      <xdr:col>76</xdr:col>
      <xdr:colOff>114300</xdr:colOff>
      <xdr:row>97</xdr:row>
      <xdr:rowOff>119304</xdr:rowOff>
    </xdr:to>
    <xdr:cxnSp macro="">
      <xdr:nvCxnSpPr>
        <xdr:cNvPr id="681" name="直線コネクタ 680"/>
        <xdr:cNvCxnSpPr/>
      </xdr:nvCxnSpPr>
      <xdr:spPr>
        <a:xfrm flipV="1">
          <a:off x="13703300" y="16659090"/>
          <a:ext cx="889000" cy="9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44208</xdr:rowOff>
    </xdr:from>
    <xdr:to>
      <xdr:col>76</xdr:col>
      <xdr:colOff>165100</xdr:colOff>
      <xdr:row>98</xdr:row>
      <xdr:rowOff>145808</xdr:rowOff>
    </xdr:to>
    <xdr:sp macro="" textlink="">
      <xdr:nvSpPr>
        <xdr:cNvPr id="682" name="フローチャート: 判断 681"/>
        <xdr:cNvSpPr/>
      </xdr:nvSpPr>
      <xdr:spPr>
        <a:xfrm>
          <a:off x="14541500" y="168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136935</xdr:rowOff>
    </xdr:from>
    <xdr:ext cx="534377" cy="259045"/>
    <xdr:sp macro="" textlink="">
      <xdr:nvSpPr>
        <xdr:cNvPr id="683" name="テキスト ボックス 682"/>
        <xdr:cNvSpPr txBox="1"/>
      </xdr:nvSpPr>
      <xdr:spPr>
        <a:xfrm>
          <a:off x="14325111" y="1693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119304</xdr:rowOff>
    </xdr:from>
    <xdr:to>
      <xdr:col>71</xdr:col>
      <xdr:colOff>177800</xdr:colOff>
      <xdr:row>98</xdr:row>
      <xdr:rowOff>130172</xdr:rowOff>
    </xdr:to>
    <xdr:cxnSp macro="">
      <xdr:nvCxnSpPr>
        <xdr:cNvPr id="684" name="直線コネクタ 683"/>
        <xdr:cNvCxnSpPr/>
      </xdr:nvCxnSpPr>
      <xdr:spPr>
        <a:xfrm flipV="1">
          <a:off x="12814300" y="16749954"/>
          <a:ext cx="889000" cy="18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67895</xdr:rowOff>
    </xdr:from>
    <xdr:to>
      <xdr:col>72</xdr:col>
      <xdr:colOff>38100</xdr:colOff>
      <xdr:row>98</xdr:row>
      <xdr:rowOff>169495</xdr:rowOff>
    </xdr:to>
    <xdr:sp macro="" textlink="">
      <xdr:nvSpPr>
        <xdr:cNvPr id="685" name="フローチャート: 判断 684"/>
        <xdr:cNvSpPr/>
      </xdr:nvSpPr>
      <xdr:spPr>
        <a:xfrm>
          <a:off x="13652500" y="168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160622</xdr:rowOff>
    </xdr:from>
    <xdr:ext cx="534377" cy="259045"/>
    <xdr:sp macro="" textlink="">
      <xdr:nvSpPr>
        <xdr:cNvPr id="686" name="テキスト ボックス 685"/>
        <xdr:cNvSpPr txBox="1"/>
      </xdr:nvSpPr>
      <xdr:spPr>
        <a:xfrm>
          <a:off x="13436111" y="1696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83021</xdr:rowOff>
    </xdr:from>
    <xdr:to>
      <xdr:col>67</xdr:col>
      <xdr:colOff>101600</xdr:colOff>
      <xdr:row>99</xdr:row>
      <xdr:rowOff>13171</xdr:rowOff>
    </xdr:to>
    <xdr:sp macro="" textlink="">
      <xdr:nvSpPr>
        <xdr:cNvPr id="687" name="フローチャート: 判断 686"/>
        <xdr:cNvSpPr/>
      </xdr:nvSpPr>
      <xdr:spPr>
        <a:xfrm>
          <a:off x="12763500" y="168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4298</xdr:rowOff>
    </xdr:from>
    <xdr:ext cx="534377" cy="259045"/>
    <xdr:sp macro="" textlink="">
      <xdr:nvSpPr>
        <xdr:cNvPr id="688" name="テキスト ボックス 687"/>
        <xdr:cNvSpPr txBox="1"/>
      </xdr:nvSpPr>
      <xdr:spPr>
        <a:xfrm>
          <a:off x="12547111" y="169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31964</xdr:rowOff>
    </xdr:from>
    <xdr:to>
      <xdr:col>85</xdr:col>
      <xdr:colOff>177800</xdr:colOff>
      <xdr:row>97</xdr:row>
      <xdr:rowOff>133564</xdr:rowOff>
    </xdr:to>
    <xdr:sp macro="" textlink="">
      <xdr:nvSpPr>
        <xdr:cNvPr id="694" name="楕円 693"/>
        <xdr:cNvSpPr/>
      </xdr:nvSpPr>
      <xdr:spPr>
        <a:xfrm>
          <a:off x="16268700" y="166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54841</xdr:rowOff>
    </xdr:from>
    <xdr:ext cx="534377" cy="259045"/>
    <xdr:sp macro="" textlink="">
      <xdr:nvSpPr>
        <xdr:cNvPr id="695" name="積立金該当値テキスト"/>
        <xdr:cNvSpPr txBox="1"/>
      </xdr:nvSpPr>
      <xdr:spPr>
        <a:xfrm>
          <a:off x="16370300" y="1651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113432</xdr:rowOff>
    </xdr:from>
    <xdr:to>
      <xdr:col>81</xdr:col>
      <xdr:colOff>101600</xdr:colOff>
      <xdr:row>97</xdr:row>
      <xdr:rowOff>43582</xdr:rowOff>
    </xdr:to>
    <xdr:sp macro="" textlink="">
      <xdr:nvSpPr>
        <xdr:cNvPr id="696" name="楕円 695"/>
        <xdr:cNvSpPr/>
      </xdr:nvSpPr>
      <xdr:spPr>
        <a:xfrm>
          <a:off x="15430500" y="165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60109</xdr:rowOff>
    </xdr:from>
    <xdr:ext cx="599010" cy="259045"/>
    <xdr:sp macro="" textlink="">
      <xdr:nvSpPr>
        <xdr:cNvPr id="697" name="テキスト ボックス 696"/>
        <xdr:cNvSpPr txBox="1"/>
      </xdr:nvSpPr>
      <xdr:spPr>
        <a:xfrm>
          <a:off x="15181795" y="1634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149090</xdr:rowOff>
    </xdr:from>
    <xdr:to>
      <xdr:col>76</xdr:col>
      <xdr:colOff>165100</xdr:colOff>
      <xdr:row>97</xdr:row>
      <xdr:rowOff>79240</xdr:rowOff>
    </xdr:to>
    <xdr:sp macro="" textlink="">
      <xdr:nvSpPr>
        <xdr:cNvPr id="698" name="楕円 697"/>
        <xdr:cNvSpPr/>
      </xdr:nvSpPr>
      <xdr:spPr>
        <a:xfrm>
          <a:off x="14541500" y="1660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95767</xdr:rowOff>
    </xdr:from>
    <xdr:ext cx="534377" cy="259045"/>
    <xdr:sp macro="" textlink="">
      <xdr:nvSpPr>
        <xdr:cNvPr id="699" name="テキスト ボックス 698"/>
        <xdr:cNvSpPr txBox="1"/>
      </xdr:nvSpPr>
      <xdr:spPr>
        <a:xfrm>
          <a:off x="14325111" y="163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68504</xdr:rowOff>
    </xdr:from>
    <xdr:to>
      <xdr:col>72</xdr:col>
      <xdr:colOff>38100</xdr:colOff>
      <xdr:row>97</xdr:row>
      <xdr:rowOff>170104</xdr:rowOff>
    </xdr:to>
    <xdr:sp macro="" textlink="">
      <xdr:nvSpPr>
        <xdr:cNvPr id="700" name="楕円 699"/>
        <xdr:cNvSpPr/>
      </xdr:nvSpPr>
      <xdr:spPr>
        <a:xfrm>
          <a:off x="13652500" y="166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15181</xdr:rowOff>
    </xdr:from>
    <xdr:ext cx="534377" cy="259045"/>
    <xdr:sp macro="" textlink="">
      <xdr:nvSpPr>
        <xdr:cNvPr id="701" name="テキスト ボックス 700"/>
        <xdr:cNvSpPr txBox="1"/>
      </xdr:nvSpPr>
      <xdr:spPr>
        <a:xfrm>
          <a:off x="13436111" y="164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79372</xdr:rowOff>
    </xdr:from>
    <xdr:to>
      <xdr:col>67</xdr:col>
      <xdr:colOff>101600</xdr:colOff>
      <xdr:row>99</xdr:row>
      <xdr:rowOff>9522</xdr:rowOff>
    </xdr:to>
    <xdr:sp macro="" textlink="">
      <xdr:nvSpPr>
        <xdr:cNvPr id="702" name="楕円 701"/>
        <xdr:cNvSpPr/>
      </xdr:nvSpPr>
      <xdr:spPr>
        <a:xfrm>
          <a:off x="12763500" y="168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26049</xdr:rowOff>
    </xdr:from>
    <xdr:ext cx="534377" cy="259045"/>
    <xdr:sp macro="" textlink="">
      <xdr:nvSpPr>
        <xdr:cNvPr id="703" name="テキスト ボックス 702"/>
        <xdr:cNvSpPr txBox="1"/>
      </xdr:nvSpPr>
      <xdr:spPr>
        <a:xfrm>
          <a:off x="12547111" y="1665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7" name="直線コネクタ 726"/>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30" name="投資及び出資金最大値テキスト"/>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31" name="直線コネクタ 730"/>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76949</xdr:rowOff>
    </xdr:from>
    <xdr:to>
      <xdr:col>116</xdr:col>
      <xdr:colOff>63500</xdr:colOff>
      <xdr:row>38</xdr:row>
      <xdr:rowOff>107124</xdr:rowOff>
    </xdr:to>
    <xdr:cxnSp macro="">
      <xdr:nvCxnSpPr>
        <xdr:cNvPr id="732" name="直線コネクタ 731"/>
        <xdr:cNvCxnSpPr/>
      </xdr:nvCxnSpPr>
      <xdr:spPr>
        <a:xfrm flipV="1">
          <a:off x="21323300" y="6420599"/>
          <a:ext cx="838200" cy="2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152290</xdr:rowOff>
    </xdr:from>
    <xdr:ext cx="469744" cy="259045"/>
    <xdr:sp macro="" textlink="">
      <xdr:nvSpPr>
        <xdr:cNvPr id="733" name="投資及び出資金平均値テキスト"/>
        <xdr:cNvSpPr txBox="1"/>
      </xdr:nvSpPr>
      <xdr:spPr>
        <a:xfrm>
          <a:off x="22212300" y="649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4" name="フローチャート: 判断 733"/>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107124</xdr:rowOff>
    </xdr:from>
    <xdr:to>
      <xdr:col>111</xdr:col>
      <xdr:colOff>177800</xdr:colOff>
      <xdr:row>39</xdr:row>
      <xdr:rowOff>44450</xdr:rowOff>
    </xdr:to>
    <xdr:cxnSp macro="">
      <xdr:nvCxnSpPr>
        <xdr:cNvPr id="735" name="直線コネクタ 734"/>
        <xdr:cNvCxnSpPr/>
      </xdr:nvCxnSpPr>
      <xdr:spPr>
        <a:xfrm flipV="1">
          <a:off x="20434300" y="6622224"/>
          <a:ext cx="889000" cy="10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6" name="フローチャート: 判断 735"/>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7" name="テキスト ボックス 736"/>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41326</xdr:rowOff>
    </xdr:from>
    <xdr:to>
      <xdr:col>107</xdr:col>
      <xdr:colOff>50800</xdr:colOff>
      <xdr:row>39</xdr:row>
      <xdr:rowOff>44450</xdr:rowOff>
    </xdr:to>
    <xdr:cxnSp macro="">
      <xdr:nvCxnSpPr>
        <xdr:cNvPr id="738" name="直線コネクタ 737"/>
        <xdr:cNvCxnSpPr/>
      </xdr:nvCxnSpPr>
      <xdr:spPr>
        <a:xfrm>
          <a:off x="19545300" y="6727876"/>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15977</xdr:rowOff>
    </xdr:from>
    <xdr:to>
      <xdr:col>107</xdr:col>
      <xdr:colOff>101600</xdr:colOff>
      <xdr:row>38</xdr:row>
      <xdr:rowOff>117577</xdr:rowOff>
    </xdr:to>
    <xdr:sp macro="" textlink="">
      <xdr:nvSpPr>
        <xdr:cNvPr id="739" name="フローチャート: 判断 738"/>
        <xdr:cNvSpPr/>
      </xdr:nvSpPr>
      <xdr:spPr>
        <a:xfrm>
          <a:off x="20383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134104</xdr:rowOff>
    </xdr:from>
    <xdr:ext cx="469744" cy="259045"/>
    <xdr:sp macro="" textlink="">
      <xdr:nvSpPr>
        <xdr:cNvPr id="740" name="テキスト ボックス 739"/>
        <xdr:cNvSpPr txBox="1"/>
      </xdr:nvSpPr>
      <xdr:spPr>
        <a:xfrm>
          <a:off x="20199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39574</xdr:rowOff>
    </xdr:from>
    <xdr:to>
      <xdr:col>102</xdr:col>
      <xdr:colOff>114300</xdr:colOff>
      <xdr:row>39</xdr:row>
      <xdr:rowOff>41326</xdr:rowOff>
    </xdr:to>
    <xdr:cxnSp macro="">
      <xdr:nvCxnSpPr>
        <xdr:cNvPr id="741" name="直線コネクタ 740"/>
        <xdr:cNvCxnSpPr/>
      </xdr:nvCxnSpPr>
      <xdr:spPr>
        <a:xfrm>
          <a:off x="18656300" y="6726124"/>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68517</xdr:rowOff>
    </xdr:from>
    <xdr:to>
      <xdr:col>102</xdr:col>
      <xdr:colOff>165100</xdr:colOff>
      <xdr:row>38</xdr:row>
      <xdr:rowOff>170117</xdr:rowOff>
    </xdr:to>
    <xdr:sp macro="" textlink="">
      <xdr:nvSpPr>
        <xdr:cNvPr id="742" name="フローチャート: 判断 741"/>
        <xdr:cNvSpPr/>
      </xdr:nvSpPr>
      <xdr:spPr>
        <a:xfrm>
          <a:off x="19494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15193</xdr:rowOff>
    </xdr:from>
    <xdr:ext cx="469744" cy="259045"/>
    <xdr:sp macro="" textlink="">
      <xdr:nvSpPr>
        <xdr:cNvPr id="743" name="テキスト ボックス 742"/>
        <xdr:cNvSpPr txBox="1"/>
      </xdr:nvSpPr>
      <xdr:spPr>
        <a:xfrm>
          <a:off x="19310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74841</xdr:rowOff>
    </xdr:from>
    <xdr:to>
      <xdr:col>98</xdr:col>
      <xdr:colOff>38100</xdr:colOff>
      <xdr:row>39</xdr:row>
      <xdr:rowOff>4991</xdr:rowOff>
    </xdr:to>
    <xdr:sp macro="" textlink="">
      <xdr:nvSpPr>
        <xdr:cNvPr id="744" name="フローチャート: 判断 743"/>
        <xdr:cNvSpPr/>
      </xdr:nvSpPr>
      <xdr:spPr>
        <a:xfrm>
          <a:off x="18605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21518</xdr:rowOff>
    </xdr:from>
    <xdr:ext cx="469744" cy="259045"/>
    <xdr:sp macro="" textlink="">
      <xdr:nvSpPr>
        <xdr:cNvPr id="745" name="テキスト ボックス 744"/>
        <xdr:cNvSpPr txBox="1"/>
      </xdr:nvSpPr>
      <xdr:spPr>
        <a:xfrm>
          <a:off x="18421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26149</xdr:rowOff>
    </xdr:from>
    <xdr:to>
      <xdr:col>116</xdr:col>
      <xdr:colOff>114300</xdr:colOff>
      <xdr:row>37</xdr:row>
      <xdr:rowOff>127749</xdr:rowOff>
    </xdr:to>
    <xdr:sp macro="" textlink="">
      <xdr:nvSpPr>
        <xdr:cNvPr id="751" name="楕円 750"/>
        <xdr:cNvSpPr/>
      </xdr:nvSpPr>
      <xdr:spPr>
        <a:xfrm>
          <a:off x="22110700" y="63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49026</xdr:rowOff>
    </xdr:from>
    <xdr:ext cx="469744" cy="259045"/>
    <xdr:sp macro="" textlink="">
      <xdr:nvSpPr>
        <xdr:cNvPr id="752" name="投資及び出資金該当値テキスト"/>
        <xdr:cNvSpPr txBox="1"/>
      </xdr:nvSpPr>
      <xdr:spPr>
        <a:xfrm>
          <a:off x="22212300" y="622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56324</xdr:rowOff>
    </xdr:from>
    <xdr:to>
      <xdr:col>112</xdr:col>
      <xdr:colOff>38100</xdr:colOff>
      <xdr:row>38</xdr:row>
      <xdr:rowOff>157924</xdr:rowOff>
    </xdr:to>
    <xdr:sp macro="" textlink="">
      <xdr:nvSpPr>
        <xdr:cNvPr id="753" name="楕円 752"/>
        <xdr:cNvSpPr/>
      </xdr:nvSpPr>
      <xdr:spPr>
        <a:xfrm>
          <a:off x="21272500" y="65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149051</xdr:rowOff>
    </xdr:from>
    <xdr:ext cx="469744" cy="259045"/>
    <xdr:sp macro="" textlink="">
      <xdr:nvSpPr>
        <xdr:cNvPr id="754" name="テキスト ボックス 753"/>
        <xdr:cNvSpPr txBox="1"/>
      </xdr:nvSpPr>
      <xdr:spPr>
        <a:xfrm>
          <a:off x="21088428" y="66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161976</xdr:rowOff>
    </xdr:from>
    <xdr:to>
      <xdr:col>102</xdr:col>
      <xdr:colOff>165100</xdr:colOff>
      <xdr:row>39</xdr:row>
      <xdr:rowOff>92126</xdr:rowOff>
    </xdr:to>
    <xdr:sp macro="" textlink="">
      <xdr:nvSpPr>
        <xdr:cNvPr id="757" name="楕円 756"/>
        <xdr:cNvSpPr/>
      </xdr:nvSpPr>
      <xdr:spPr>
        <a:xfrm>
          <a:off x="19494500" y="66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83253</xdr:rowOff>
    </xdr:from>
    <xdr:ext cx="313932" cy="259045"/>
    <xdr:sp macro="" textlink="">
      <xdr:nvSpPr>
        <xdr:cNvPr id="758" name="テキスト ボックス 757"/>
        <xdr:cNvSpPr txBox="1"/>
      </xdr:nvSpPr>
      <xdr:spPr>
        <a:xfrm>
          <a:off x="19388333" y="6769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160224</xdr:rowOff>
    </xdr:from>
    <xdr:to>
      <xdr:col>98</xdr:col>
      <xdr:colOff>38100</xdr:colOff>
      <xdr:row>39</xdr:row>
      <xdr:rowOff>90374</xdr:rowOff>
    </xdr:to>
    <xdr:sp macro="" textlink="">
      <xdr:nvSpPr>
        <xdr:cNvPr id="759" name="楕円 758"/>
        <xdr:cNvSpPr/>
      </xdr:nvSpPr>
      <xdr:spPr>
        <a:xfrm>
          <a:off x="18605500" y="66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81501</xdr:rowOff>
    </xdr:from>
    <xdr:ext cx="378565" cy="259045"/>
    <xdr:sp macro="" textlink="">
      <xdr:nvSpPr>
        <xdr:cNvPr id="760" name="テキスト ボックス 759"/>
        <xdr:cNvSpPr txBox="1"/>
      </xdr:nvSpPr>
      <xdr:spPr>
        <a:xfrm>
          <a:off x="18467017" y="676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4" name="直線コネクタ 783"/>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7" name="貸付金最大値テキスト"/>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8" name="直線コネクタ 787"/>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48393</xdr:rowOff>
    </xdr:from>
    <xdr:to>
      <xdr:col>116</xdr:col>
      <xdr:colOff>63500</xdr:colOff>
      <xdr:row>58</xdr:row>
      <xdr:rowOff>49803</xdr:rowOff>
    </xdr:to>
    <xdr:cxnSp macro="">
      <xdr:nvCxnSpPr>
        <xdr:cNvPr id="789" name="直線コネクタ 788"/>
        <xdr:cNvCxnSpPr/>
      </xdr:nvCxnSpPr>
      <xdr:spPr>
        <a:xfrm flipV="1">
          <a:off x="21323300" y="9992493"/>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46105</xdr:rowOff>
    </xdr:from>
    <xdr:ext cx="469744" cy="259045"/>
    <xdr:sp macro="" textlink="">
      <xdr:nvSpPr>
        <xdr:cNvPr id="790" name="貸付金平均値テキスト"/>
        <xdr:cNvSpPr txBox="1"/>
      </xdr:nvSpPr>
      <xdr:spPr>
        <a:xfrm>
          <a:off x="22212300" y="999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91" name="フローチャート: 判断 790"/>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49803</xdr:rowOff>
    </xdr:from>
    <xdr:to>
      <xdr:col>111</xdr:col>
      <xdr:colOff>177800</xdr:colOff>
      <xdr:row>58</xdr:row>
      <xdr:rowOff>52242</xdr:rowOff>
    </xdr:to>
    <xdr:cxnSp macro="">
      <xdr:nvCxnSpPr>
        <xdr:cNvPr id="792" name="直線コネクタ 791"/>
        <xdr:cNvCxnSpPr/>
      </xdr:nvCxnSpPr>
      <xdr:spPr>
        <a:xfrm flipV="1">
          <a:off x="20434300" y="9993903"/>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3" name="フローチャート: 判断 792"/>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158252</xdr:rowOff>
    </xdr:from>
    <xdr:ext cx="469744" cy="259045"/>
    <xdr:sp macro="" textlink="">
      <xdr:nvSpPr>
        <xdr:cNvPr id="794" name="テキスト ボックス 793"/>
        <xdr:cNvSpPr txBox="1"/>
      </xdr:nvSpPr>
      <xdr:spPr>
        <a:xfrm>
          <a:off x="21088428" y="1010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52242</xdr:rowOff>
    </xdr:from>
    <xdr:to>
      <xdr:col>107</xdr:col>
      <xdr:colOff>50800</xdr:colOff>
      <xdr:row>58</xdr:row>
      <xdr:rowOff>54566</xdr:rowOff>
    </xdr:to>
    <xdr:cxnSp macro="">
      <xdr:nvCxnSpPr>
        <xdr:cNvPr id="795" name="直線コネクタ 794"/>
        <xdr:cNvCxnSpPr/>
      </xdr:nvCxnSpPr>
      <xdr:spPr>
        <a:xfrm flipV="1">
          <a:off x="19545300" y="9996342"/>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45314</xdr:rowOff>
    </xdr:from>
    <xdr:to>
      <xdr:col>107</xdr:col>
      <xdr:colOff>101600</xdr:colOff>
      <xdr:row>58</xdr:row>
      <xdr:rowOff>146914</xdr:rowOff>
    </xdr:to>
    <xdr:sp macro="" textlink="">
      <xdr:nvSpPr>
        <xdr:cNvPr id="796" name="フローチャート: 判断 795"/>
        <xdr:cNvSpPr/>
      </xdr:nvSpPr>
      <xdr:spPr>
        <a:xfrm>
          <a:off x="20383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138041</xdr:rowOff>
    </xdr:from>
    <xdr:ext cx="469744" cy="259045"/>
    <xdr:sp macro="" textlink="">
      <xdr:nvSpPr>
        <xdr:cNvPr id="797" name="テキスト ボックス 796"/>
        <xdr:cNvSpPr txBox="1"/>
      </xdr:nvSpPr>
      <xdr:spPr>
        <a:xfrm>
          <a:off x="20199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54566</xdr:rowOff>
    </xdr:from>
    <xdr:to>
      <xdr:col>102</xdr:col>
      <xdr:colOff>114300</xdr:colOff>
      <xdr:row>58</xdr:row>
      <xdr:rowOff>57118</xdr:rowOff>
    </xdr:to>
    <xdr:cxnSp macro="">
      <xdr:nvCxnSpPr>
        <xdr:cNvPr id="798" name="直線コネクタ 797"/>
        <xdr:cNvCxnSpPr/>
      </xdr:nvCxnSpPr>
      <xdr:spPr>
        <a:xfrm flipV="1">
          <a:off x="18656300" y="9998666"/>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60801</xdr:rowOff>
    </xdr:from>
    <xdr:to>
      <xdr:col>102</xdr:col>
      <xdr:colOff>165100</xdr:colOff>
      <xdr:row>58</xdr:row>
      <xdr:rowOff>162401</xdr:rowOff>
    </xdr:to>
    <xdr:sp macro="" textlink="">
      <xdr:nvSpPr>
        <xdr:cNvPr id="799" name="フローチャート: 判断 798"/>
        <xdr:cNvSpPr/>
      </xdr:nvSpPr>
      <xdr:spPr>
        <a:xfrm>
          <a:off x="19494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153528</xdr:rowOff>
    </xdr:from>
    <xdr:ext cx="469744" cy="259045"/>
    <xdr:sp macro="" textlink="">
      <xdr:nvSpPr>
        <xdr:cNvPr id="800" name="テキスト ボックス 799"/>
        <xdr:cNvSpPr txBox="1"/>
      </xdr:nvSpPr>
      <xdr:spPr>
        <a:xfrm>
          <a:off x="19310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58668</xdr:rowOff>
    </xdr:from>
    <xdr:to>
      <xdr:col>98</xdr:col>
      <xdr:colOff>38100</xdr:colOff>
      <xdr:row>58</xdr:row>
      <xdr:rowOff>160268</xdr:rowOff>
    </xdr:to>
    <xdr:sp macro="" textlink="">
      <xdr:nvSpPr>
        <xdr:cNvPr id="801" name="フローチャート: 判断 800"/>
        <xdr:cNvSpPr/>
      </xdr:nvSpPr>
      <xdr:spPr>
        <a:xfrm>
          <a:off x="18605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151395</xdr:rowOff>
    </xdr:from>
    <xdr:ext cx="469744" cy="259045"/>
    <xdr:sp macro="" textlink="">
      <xdr:nvSpPr>
        <xdr:cNvPr id="802" name="テキスト ボックス 801"/>
        <xdr:cNvSpPr txBox="1"/>
      </xdr:nvSpPr>
      <xdr:spPr>
        <a:xfrm>
          <a:off x="18421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169043</xdr:rowOff>
    </xdr:from>
    <xdr:to>
      <xdr:col>116</xdr:col>
      <xdr:colOff>114300</xdr:colOff>
      <xdr:row>58</xdr:row>
      <xdr:rowOff>99193</xdr:rowOff>
    </xdr:to>
    <xdr:sp macro="" textlink="">
      <xdr:nvSpPr>
        <xdr:cNvPr id="808" name="楕円 807"/>
        <xdr:cNvSpPr/>
      </xdr:nvSpPr>
      <xdr:spPr>
        <a:xfrm>
          <a:off x="22110700" y="99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20470</xdr:rowOff>
    </xdr:from>
    <xdr:ext cx="469744" cy="259045"/>
    <xdr:sp macro="" textlink="">
      <xdr:nvSpPr>
        <xdr:cNvPr id="809" name="貸付金該当値テキスト"/>
        <xdr:cNvSpPr txBox="1"/>
      </xdr:nvSpPr>
      <xdr:spPr>
        <a:xfrm>
          <a:off x="22212300" y="9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170453</xdr:rowOff>
    </xdr:from>
    <xdr:to>
      <xdr:col>112</xdr:col>
      <xdr:colOff>38100</xdr:colOff>
      <xdr:row>58</xdr:row>
      <xdr:rowOff>100603</xdr:rowOff>
    </xdr:to>
    <xdr:sp macro="" textlink="">
      <xdr:nvSpPr>
        <xdr:cNvPr id="810" name="楕円 809"/>
        <xdr:cNvSpPr/>
      </xdr:nvSpPr>
      <xdr:spPr>
        <a:xfrm>
          <a:off x="21272500" y="99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117130</xdr:rowOff>
    </xdr:from>
    <xdr:ext cx="469744" cy="259045"/>
    <xdr:sp macro="" textlink="">
      <xdr:nvSpPr>
        <xdr:cNvPr id="811" name="テキスト ボックス 810"/>
        <xdr:cNvSpPr txBox="1"/>
      </xdr:nvSpPr>
      <xdr:spPr>
        <a:xfrm>
          <a:off x="21088428" y="97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1442</xdr:rowOff>
    </xdr:from>
    <xdr:to>
      <xdr:col>107</xdr:col>
      <xdr:colOff>101600</xdr:colOff>
      <xdr:row>58</xdr:row>
      <xdr:rowOff>103042</xdr:rowOff>
    </xdr:to>
    <xdr:sp macro="" textlink="">
      <xdr:nvSpPr>
        <xdr:cNvPr id="812" name="楕円 811"/>
        <xdr:cNvSpPr/>
      </xdr:nvSpPr>
      <xdr:spPr>
        <a:xfrm>
          <a:off x="20383500" y="99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119569</xdr:rowOff>
    </xdr:from>
    <xdr:ext cx="469744" cy="259045"/>
    <xdr:sp macro="" textlink="">
      <xdr:nvSpPr>
        <xdr:cNvPr id="813" name="テキスト ボックス 812"/>
        <xdr:cNvSpPr txBox="1"/>
      </xdr:nvSpPr>
      <xdr:spPr>
        <a:xfrm>
          <a:off x="20199428" y="972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3766</xdr:rowOff>
    </xdr:from>
    <xdr:to>
      <xdr:col>102</xdr:col>
      <xdr:colOff>165100</xdr:colOff>
      <xdr:row>58</xdr:row>
      <xdr:rowOff>105366</xdr:rowOff>
    </xdr:to>
    <xdr:sp macro="" textlink="">
      <xdr:nvSpPr>
        <xdr:cNvPr id="814" name="楕円 813"/>
        <xdr:cNvSpPr/>
      </xdr:nvSpPr>
      <xdr:spPr>
        <a:xfrm>
          <a:off x="19494500" y="99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121893</xdr:rowOff>
    </xdr:from>
    <xdr:ext cx="469744" cy="259045"/>
    <xdr:sp macro="" textlink="">
      <xdr:nvSpPr>
        <xdr:cNvPr id="815" name="テキスト ボックス 814"/>
        <xdr:cNvSpPr txBox="1"/>
      </xdr:nvSpPr>
      <xdr:spPr>
        <a:xfrm>
          <a:off x="19310428" y="97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6318</xdr:rowOff>
    </xdr:from>
    <xdr:to>
      <xdr:col>98</xdr:col>
      <xdr:colOff>38100</xdr:colOff>
      <xdr:row>58</xdr:row>
      <xdr:rowOff>107918</xdr:rowOff>
    </xdr:to>
    <xdr:sp macro="" textlink="">
      <xdr:nvSpPr>
        <xdr:cNvPr id="816" name="楕円 815"/>
        <xdr:cNvSpPr/>
      </xdr:nvSpPr>
      <xdr:spPr>
        <a:xfrm>
          <a:off x="18605500" y="99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124445</xdr:rowOff>
    </xdr:from>
    <xdr:ext cx="469744" cy="259045"/>
    <xdr:sp macro="" textlink="">
      <xdr:nvSpPr>
        <xdr:cNvPr id="817" name="テキスト ボックス 816"/>
        <xdr:cNvSpPr txBox="1"/>
      </xdr:nvSpPr>
      <xdr:spPr>
        <a:xfrm>
          <a:off x="18421428" y="97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2" name="直線コネクタ 841"/>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3" name="繰出金最小値テキスト"/>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4" name="直線コネクタ 843"/>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5" name="繰出金最大値テキスト"/>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6" name="直線コネクタ 845"/>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27991</xdr:rowOff>
    </xdr:from>
    <xdr:to>
      <xdr:col>116</xdr:col>
      <xdr:colOff>63500</xdr:colOff>
      <xdr:row>77</xdr:row>
      <xdr:rowOff>127433</xdr:rowOff>
    </xdr:to>
    <xdr:cxnSp macro="">
      <xdr:nvCxnSpPr>
        <xdr:cNvPr id="847" name="直線コネクタ 846"/>
        <xdr:cNvCxnSpPr/>
      </xdr:nvCxnSpPr>
      <xdr:spPr>
        <a:xfrm>
          <a:off x="21323300" y="13058191"/>
          <a:ext cx="838200" cy="27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8" name="繰出金平均値テキスト"/>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9" name="フローチャート: 判断 848"/>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27991</xdr:rowOff>
    </xdr:from>
    <xdr:to>
      <xdr:col>111</xdr:col>
      <xdr:colOff>177800</xdr:colOff>
      <xdr:row>76</xdr:row>
      <xdr:rowOff>37122</xdr:rowOff>
    </xdr:to>
    <xdr:cxnSp macro="">
      <xdr:nvCxnSpPr>
        <xdr:cNvPr id="850" name="直線コネクタ 849"/>
        <xdr:cNvCxnSpPr/>
      </xdr:nvCxnSpPr>
      <xdr:spPr>
        <a:xfrm flipV="1">
          <a:off x="20434300" y="13058191"/>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51" name="フローチャート: 判断 850"/>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2" name="テキスト ボックス 851"/>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37122</xdr:rowOff>
    </xdr:from>
    <xdr:to>
      <xdr:col>107</xdr:col>
      <xdr:colOff>50800</xdr:colOff>
      <xdr:row>76</xdr:row>
      <xdr:rowOff>57962</xdr:rowOff>
    </xdr:to>
    <xdr:cxnSp macro="">
      <xdr:nvCxnSpPr>
        <xdr:cNvPr id="853" name="直線コネクタ 852"/>
        <xdr:cNvCxnSpPr/>
      </xdr:nvCxnSpPr>
      <xdr:spPr>
        <a:xfrm flipV="1">
          <a:off x="19545300" y="13067322"/>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40742</xdr:rowOff>
    </xdr:from>
    <xdr:to>
      <xdr:col>107</xdr:col>
      <xdr:colOff>101600</xdr:colOff>
      <xdr:row>77</xdr:row>
      <xdr:rowOff>142342</xdr:rowOff>
    </xdr:to>
    <xdr:sp macro="" textlink="">
      <xdr:nvSpPr>
        <xdr:cNvPr id="854" name="フローチャート: 判断 853"/>
        <xdr:cNvSpPr/>
      </xdr:nvSpPr>
      <xdr:spPr>
        <a:xfrm>
          <a:off x="20383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133469</xdr:rowOff>
    </xdr:from>
    <xdr:ext cx="534377" cy="259045"/>
    <xdr:sp macro="" textlink="">
      <xdr:nvSpPr>
        <xdr:cNvPr id="855" name="テキスト ボックス 854"/>
        <xdr:cNvSpPr txBox="1"/>
      </xdr:nvSpPr>
      <xdr:spPr>
        <a:xfrm>
          <a:off x="20167111" y="133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57962</xdr:rowOff>
    </xdr:from>
    <xdr:to>
      <xdr:col>102</xdr:col>
      <xdr:colOff>114300</xdr:colOff>
      <xdr:row>76</xdr:row>
      <xdr:rowOff>87058</xdr:rowOff>
    </xdr:to>
    <xdr:cxnSp macro="">
      <xdr:nvCxnSpPr>
        <xdr:cNvPr id="856" name="直線コネクタ 855"/>
        <xdr:cNvCxnSpPr/>
      </xdr:nvCxnSpPr>
      <xdr:spPr>
        <a:xfrm flipV="1">
          <a:off x="18656300" y="13088162"/>
          <a:ext cx="8890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115596</xdr:rowOff>
    </xdr:from>
    <xdr:to>
      <xdr:col>102</xdr:col>
      <xdr:colOff>165100</xdr:colOff>
      <xdr:row>77</xdr:row>
      <xdr:rowOff>45746</xdr:rowOff>
    </xdr:to>
    <xdr:sp macro="" textlink="">
      <xdr:nvSpPr>
        <xdr:cNvPr id="857" name="フローチャート: 判断 856"/>
        <xdr:cNvSpPr/>
      </xdr:nvSpPr>
      <xdr:spPr>
        <a:xfrm>
          <a:off x="19494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36873</xdr:rowOff>
    </xdr:from>
    <xdr:ext cx="534377" cy="259045"/>
    <xdr:sp macro="" textlink="">
      <xdr:nvSpPr>
        <xdr:cNvPr id="858" name="テキスト ボックス 857"/>
        <xdr:cNvSpPr txBox="1"/>
      </xdr:nvSpPr>
      <xdr:spPr>
        <a:xfrm>
          <a:off x="19278111" y="13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98983</xdr:rowOff>
    </xdr:from>
    <xdr:to>
      <xdr:col>98</xdr:col>
      <xdr:colOff>38100</xdr:colOff>
      <xdr:row>77</xdr:row>
      <xdr:rowOff>29133</xdr:rowOff>
    </xdr:to>
    <xdr:sp macro="" textlink="">
      <xdr:nvSpPr>
        <xdr:cNvPr id="859" name="フローチャート: 判断 858"/>
        <xdr:cNvSpPr/>
      </xdr:nvSpPr>
      <xdr:spPr>
        <a:xfrm>
          <a:off x="18605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20260</xdr:rowOff>
    </xdr:from>
    <xdr:ext cx="534377" cy="259045"/>
    <xdr:sp macro="" textlink="">
      <xdr:nvSpPr>
        <xdr:cNvPr id="860" name="テキスト ボックス 859"/>
        <xdr:cNvSpPr txBox="1"/>
      </xdr:nvSpPr>
      <xdr:spPr>
        <a:xfrm>
          <a:off x="18389111" y="1322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76633</xdr:rowOff>
    </xdr:from>
    <xdr:to>
      <xdr:col>116</xdr:col>
      <xdr:colOff>114300</xdr:colOff>
      <xdr:row>78</xdr:row>
      <xdr:rowOff>6783</xdr:rowOff>
    </xdr:to>
    <xdr:sp macro="" textlink="">
      <xdr:nvSpPr>
        <xdr:cNvPr id="866" name="楕円 865"/>
        <xdr:cNvSpPr/>
      </xdr:nvSpPr>
      <xdr:spPr>
        <a:xfrm>
          <a:off x="22110700" y="132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99510</xdr:rowOff>
    </xdr:from>
    <xdr:ext cx="534377" cy="259045"/>
    <xdr:sp macro="" textlink="">
      <xdr:nvSpPr>
        <xdr:cNvPr id="867" name="繰出金該当値テキスト"/>
        <xdr:cNvSpPr txBox="1"/>
      </xdr:nvSpPr>
      <xdr:spPr>
        <a:xfrm>
          <a:off x="22212300" y="131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148641</xdr:rowOff>
    </xdr:from>
    <xdr:to>
      <xdr:col>112</xdr:col>
      <xdr:colOff>38100</xdr:colOff>
      <xdr:row>76</xdr:row>
      <xdr:rowOff>78791</xdr:rowOff>
    </xdr:to>
    <xdr:sp macro="" textlink="">
      <xdr:nvSpPr>
        <xdr:cNvPr id="868" name="楕円 867"/>
        <xdr:cNvSpPr/>
      </xdr:nvSpPr>
      <xdr:spPr>
        <a:xfrm>
          <a:off x="21272500" y="130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95318</xdr:rowOff>
    </xdr:from>
    <xdr:ext cx="534377" cy="259045"/>
    <xdr:sp macro="" textlink="">
      <xdr:nvSpPr>
        <xdr:cNvPr id="869" name="テキスト ボックス 868"/>
        <xdr:cNvSpPr txBox="1"/>
      </xdr:nvSpPr>
      <xdr:spPr>
        <a:xfrm>
          <a:off x="21056111" y="1278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157772</xdr:rowOff>
    </xdr:from>
    <xdr:to>
      <xdr:col>107</xdr:col>
      <xdr:colOff>101600</xdr:colOff>
      <xdr:row>76</xdr:row>
      <xdr:rowOff>87922</xdr:rowOff>
    </xdr:to>
    <xdr:sp macro="" textlink="">
      <xdr:nvSpPr>
        <xdr:cNvPr id="870" name="楕円 869"/>
        <xdr:cNvSpPr/>
      </xdr:nvSpPr>
      <xdr:spPr>
        <a:xfrm>
          <a:off x="20383500" y="130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104449</xdr:rowOff>
    </xdr:from>
    <xdr:ext cx="534377" cy="259045"/>
    <xdr:sp macro="" textlink="">
      <xdr:nvSpPr>
        <xdr:cNvPr id="871" name="テキスト ボックス 870"/>
        <xdr:cNvSpPr txBox="1"/>
      </xdr:nvSpPr>
      <xdr:spPr>
        <a:xfrm>
          <a:off x="20167111" y="1279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7162</xdr:rowOff>
    </xdr:from>
    <xdr:to>
      <xdr:col>102</xdr:col>
      <xdr:colOff>165100</xdr:colOff>
      <xdr:row>76</xdr:row>
      <xdr:rowOff>108762</xdr:rowOff>
    </xdr:to>
    <xdr:sp macro="" textlink="">
      <xdr:nvSpPr>
        <xdr:cNvPr id="872" name="楕円 871"/>
        <xdr:cNvSpPr/>
      </xdr:nvSpPr>
      <xdr:spPr>
        <a:xfrm>
          <a:off x="19494500" y="1303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125290</xdr:rowOff>
    </xdr:from>
    <xdr:ext cx="534377" cy="259045"/>
    <xdr:sp macro="" textlink="">
      <xdr:nvSpPr>
        <xdr:cNvPr id="873" name="テキスト ボックス 872"/>
        <xdr:cNvSpPr txBox="1"/>
      </xdr:nvSpPr>
      <xdr:spPr>
        <a:xfrm>
          <a:off x="19278111" y="1281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36258</xdr:rowOff>
    </xdr:from>
    <xdr:to>
      <xdr:col>98</xdr:col>
      <xdr:colOff>38100</xdr:colOff>
      <xdr:row>76</xdr:row>
      <xdr:rowOff>137858</xdr:rowOff>
    </xdr:to>
    <xdr:sp macro="" textlink="">
      <xdr:nvSpPr>
        <xdr:cNvPr id="874" name="楕円 873"/>
        <xdr:cNvSpPr/>
      </xdr:nvSpPr>
      <xdr:spPr>
        <a:xfrm>
          <a:off x="18605500" y="1306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154385</xdr:rowOff>
    </xdr:from>
    <xdr:ext cx="534377" cy="259045"/>
    <xdr:sp macro="" textlink="">
      <xdr:nvSpPr>
        <xdr:cNvPr id="875" name="テキスト ボックス 874"/>
        <xdr:cNvSpPr txBox="1"/>
      </xdr:nvSpPr>
      <xdr:spPr>
        <a:xfrm>
          <a:off x="18389111" y="1284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6" name="直線コネクタ 88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7" name="テキスト ボックス 88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8" name="直線コネクタ 88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9" name="テキスト ボックス 88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0" name="直線コネクタ 88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1" name="テキスト ボックス 89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2" name="直線コネクタ 89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3" name="テキスト ボックス 89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5" name="テキスト ボックス 89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7" name="直線コネクタ 89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2" name="直線コネクタ 90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4" name="フローチャート: 判断 90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5" name="直線コネクタ 90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6" name="フローチャート: 判断 90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7" name="テキスト ボックス 90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8" name="直線コネクタ 90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09" name="フローチャート: 判断 908"/>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10" name="テキスト ボックス 909"/>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1" name="直線コネクタ 91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12" name="フローチャート: 判断 911"/>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13" name="テキスト ボックス 912"/>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4" name="フローチャート: 判断 913"/>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5" name="テキスト ボックス 914"/>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1" name="楕円 92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3" name="楕円 92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4" name="テキスト ボックス 92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5" name="楕円 92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6" name="テキスト ボックス 925"/>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7" name="楕円 92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8" name="テキスト ボックス 92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9" name="楕円 92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0" name="テキスト ボックス 92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類似団体平均と比較し低い値となっている主な項目は、人件費、維持補修費、公債費となっている。その一方、高い値となっている主な項目は物件費、扶助費、積立金</a:t>
          </a:r>
          <a:r>
            <a:rPr kumimoji="1" lang="ja-JP" altLang="en-US" sz="1100">
              <a:solidFill>
                <a:schemeClr val="dk1"/>
              </a:solidFill>
              <a:effectLst/>
              <a:latin typeface="+mn-lt"/>
              <a:ea typeface="+mn-ea"/>
              <a:cs typeface="+mn-cs"/>
            </a:rPr>
            <a:t>、普通建設事業、災害復旧事業費である。</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公債費については、新規の起債の抑制などにより縮減に努めている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は新庁舎建設等の大規模な投資的事業が控えているため、補助事業や基金等を適正に活用することで引き続き公債費の縮減を図っていく。一方、物件費については、ふるさと応援寄附金の、返礼に係る経費が大き</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扶助費については、周辺地域の医療の核となっている医療センターや大規模な精神病院、特別養護老人ホームなどが立地しており、治療目的での転入者が多く、医療費の負担が大きくなっていることや、市の施策として高校生までの医療費助成を実施していることが数値が高い要因となっている。今後もこの傾向は続くと見込まれるため、予防医療の推進や生活保護資格審査等の更なる適正化を進め、上昇傾向に歯止めをかけるよう努めていく。また、積立金については、</a:t>
          </a:r>
          <a:r>
            <a:rPr kumimoji="1" lang="ja-JP" altLang="en-US" sz="1100">
              <a:solidFill>
                <a:schemeClr val="dk1"/>
              </a:solidFill>
              <a:effectLst/>
              <a:latin typeface="+mn-lt"/>
              <a:ea typeface="+mn-ea"/>
              <a:cs typeface="+mn-cs"/>
            </a:rPr>
            <a:t>前年度に比べ</a:t>
          </a:r>
          <a:r>
            <a:rPr kumimoji="1" lang="ja-JP" altLang="ja-JP" sz="1100">
              <a:solidFill>
                <a:schemeClr val="dk1"/>
              </a:solidFill>
              <a:effectLst/>
              <a:latin typeface="+mn-lt"/>
              <a:ea typeface="+mn-ea"/>
              <a:cs typeface="+mn-cs"/>
            </a:rPr>
            <a:t>ふるさと応援寄附金基金への積立</a:t>
          </a:r>
          <a:r>
            <a:rPr kumimoji="1" lang="ja-JP" altLang="en-US" sz="1100">
              <a:solidFill>
                <a:schemeClr val="dk1"/>
              </a:solidFill>
              <a:effectLst/>
              <a:latin typeface="+mn-lt"/>
              <a:ea typeface="+mn-ea"/>
              <a:cs typeface="+mn-cs"/>
            </a:rPr>
            <a:t>額が減ったが、財政調整基金への積立が増加した。普通建設事業費（うち新規整備）については、駅周辺の区画整理や観光交流施設整備により増加した。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25,090
24,883
126.41
21,572,074
20,603,033
796,363
8,031,048
10,227,179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127660</xdr:rowOff>
    </xdr:from>
    <xdr:to>
      <xdr:col>24</xdr:col>
      <xdr:colOff>63500</xdr:colOff>
      <xdr:row>36</xdr:row>
      <xdr:rowOff>132842</xdr:rowOff>
    </xdr:to>
    <xdr:cxnSp macro="">
      <xdr:nvCxnSpPr>
        <xdr:cNvPr id="60" name="直線コネクタ 59"/>
        <xdr:cNvCxnSpPr/>
      </xdr:nvCxnSpPr>
      <xdr:spPr>
        <a:xfrm flipV="1">
          <a:off x="3797300" y="6299860"/>
          <a:ext cx="8382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128194</xdr:rowOff>
    </xdr:from>
    <xdr:to>
      <xdr:col>19</xdr:col>
      <xdr:colOff>177800</xdr:colOff>
      <xdr:row>36</xdr:row>
      <xdr:rowOff>132842</xdr:rowOff>
    </xdr:to>
    <xdr:cxnSp macro="">
      <xdr:nvCxnSpPr>
        <xdr:cNvPr id="63" name="直線コネクタ 62"/>
        <xdr:cNvCxnSpPr/>
      </xdr:nvCxnSpPr>
      <xdr:spPr>
        <a:xfrm>
          <a:off x="2908300" y="6300394"/>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128194</xdr:rowOff>
    </xdr:from>
    <xdr:to>
      <xdr:col>15</xdr:col>
      <xdr:colOff>50800</xdr:colOff>
      <xdr:row>36</xdr:row>
      <xdr:rowOff>131242</xdr:rowOff>
    </xdr:to>
    <xdr:cxnSp macro="">
      <xdr:nvCxnSpPr>
        <xdr:cNvPr id="66" name="直線コネクタ 65"/>
        <xdr:cNvCxnSpPr/>
      </xdr:nvCxnSpPr>
      <xdr:spPr>
        <a:xfrm flipV="1">
          <a:off x="2019300" y="630039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134087</xdr:rowOff>
    </xdr:from>
    <xdr:to>
      <xdr:col>15</xdr:col>
      <xdr:colOff>101600</xdr:colOff>
      <xdr:row>37</xdr:row>
      <xdr:rowOff>64237</xdr:rowOff>
    </xdr:to>
    <xdr:sp macro="" textlink="">
      <xdr:nvSpPr>
        <xdr:cNvPr id="67" name="フローチャート: 判断 66"/>
        <xdr:cNvSpPr/>
      </xdr:nvSpPr>
      <xdr:spPr>
        <a:xfrm>
          <a:off x="2857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55364</xdr:rowOff>
    </xdr:from>
    <xdr:ext cx="469744" cy="259045"/>
    <xdr:sp macro="" textlink="">
      <xdr:nvSpPr>
        <xdr:cNvPr id="68" name="テキスト ボックス 67"/>
        <xdr:cNvSpPr txBox="1"/>
      </xdr:nvSpPr>
      <xdr:spPr>
        <a:xfrm>
          <a:off x="2673428" y="639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131242</xdr:rowOff>
    </xdr:from>
    <xdr:to>
      <xdr:col>10</xdr:col>
      <xdr:colOff>114300</xdr:colOff>
      <xdr:row>36</xdr:row>
      <xdr:rowOff>145491</xdr:rowOff>
    </xdr:to>
    <xdr:cxnSp macro="">
      <xdr:nvCxnSpPr>
        <xdr:cNvPr id="69" name="直線コネクタ 68"/>
        <xdr:cNvCxnSpPr/>
      </xdr:nvCxnSpPr>
      <xdr:spPr>
        <a:xfrm flipV="1">
          <a:off x="1130300" y="6303442"/>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118313</xdr:rowOff>
    </xdr:from>
    <xdr:to>
      <xdr:col>10</xdr:col>
      <xdr:colOff>165100</xdr:colOff>
      <xdr:row>37</xdr:row>
      <xdr:rowOff>48463</xdr:rowOff>
    </xdr:to>
    <xdr:sp macro="" textlink="">
      <xdr:nvSpPr>
        <xdr:cNvPr id="70" name="フローチャート: 判断 69"/>
        <xdr:cNvSpPr/>
      </xdr:nvSpPr>
      <xdr:spPr>
        <a:xfrm>
          <a:off x="1968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39590</xdr:rowOff>
    </xdr:from>
    <xdr:ext cx="469744" cy="259045"/>
    <xdr:sp macro="" textlink="">
      <xdr:nvSpPr>
        <xdr:cNvPr id="71" name="テキスト ボックス 70"/>
        <xdr:cNvSpPr txBox="1"/>
      </xdr:nvSpPr>
      <xdr:spPr>
        <a:xfrm>
          <a:off x="1784428" y="638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116332</xdr:rowOff>
    </xdr:from>
    <xdr:to>
      <xdr:col>6</xdr:col>
      <xdr:colOff>38100</xdr:colOff>
      <xdr:row>37</xdr:row>
      <xdr:rowOff>46482</xdr:rowOff>
    </xdr:to>
    <xdr:sp macro="" textlink="">
      <xdr:nvSpPr>
        <xdr:cNvPr id="72" name="フローチャート: 判断 71"/>
        <xdr:cNvSpPr/>
      </xdr:nvSpPr>
      <xdr:spPr>
        <a:xfrm>
          <a:off x="1079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37609</xdr:rowOff>
    </xdr:from>
    <xdr:ext cx="469744" cy="259045"/>
    <xdr:sp macro="" textlink="">
      <xdr:nvSpPr>
        <xdr:cNvPr id="73" name="テキスト ボックス 72"/>
        <xdr:cNvSpPr txBox="1"/>
      </xdr:nvSpPr>
      <xdr:spPr>
        <a:xfrm>
          <a:off x="895428" y="638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76860</xdr:rowOff>
    </xdr:from>
    <xdr:to>
      <xdr:col>24</xdr:col>
      <xdr:colOff>114300</xdr:colOff>
      <xdr:row>37</xdr:row>
      <xdr:rowOff>7010</xdr:rowOff>
    </xdr:to>
    <xdr:sp macro="" textlink="">
      <xdr:nvSpPr>
        <xdr:cNvPr id="79" name="楕円 78"/>
        <xdr:cNvSpPr/>
      </xdr:nvSpPr>
      <xdr:spPr>
        <a:xfrm>
          <a:off x="4584700" y="62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99737</xdr:rowOff>
    </xdr:from>
    <xdr:ext cx="469744" cy="259045"/>
    <xdr:sp macro="" textlink="">
      <xdr:nvSpPr>
        <xdr:cNvPr id="80" name="議会費該当値テキスト"/>
        <xdr:cNvSpPr txBox="1"/>
      </xdr:nvSpPr>
      <xdr:spPr>
        <a:xfrm>
          <a:off x="4686300" y="61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82042</xdr:rowOff>
    </xdr:from>
    <xdr:to>
      <xdr:col>20</xdr:col>
      <xdr:colOff>38100</xdr:colOff>
      <xdr:row>37</xdr:row>
      <xdr:rowOff>12192</xdr:rowOff>
    </xdr:to>
    <xdr:sp macro="" textlink="">
      <xdr:nvSpPr>
        <xdr:cNvPr id="81" name="楕円 80"/>
        <xdr:cNvSpPr/>
      </xdr:nvSpPr>
      <xdr:spPr>
        <a:xfrm>
          <a:off x="3746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28719</xdr:rowOff>
    </xdr:from>
    <xdr:ext cx="469744" cy="259045"/>
    <xdr:sp macro="" textlink="">
      <xdr:nvSpPr>
        <xdr:cNvPr id="82" name="テキスト ボックス 81"/>
        <xdr:cNvSpPr txBox="1"/>
      </xdr:nvSpPr>
      <xdr:spPr>
        <a:xfrm>
          <a:off x="3562428" y="602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77394</xdr:rowOff>
    </xdr:from>
    <xdr:to>
      <xdr:col>15</xdr:col>
      <xdr:colOff>101600</xdr:colOff>
      <xdr:row>37</xdr:row>
      <xdr:rowOff>7544</xdr:rowOff>
    </xdr:to>
    <xdr:sp macro="" textlink="">
      <xdr:nvSpPr>
        <xdr:cNvPr id="83" name="楕円 82"/>
        <xdr:cNvSpPr/>
      </xdr:nvSpPr>
      <xdr:spPr>
        <a:xfrm>
          <a:off x="2857500" y="62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24071</xdr:rowOff>
    </xdr:from>
    <xdr:ext cx="469744" cy="259045"/>
    <xdr:sp macro="" textlink="">
      <xdr:nvSpPr>
        <xdr:cNvPr id="84" name="テキスト ボックス 83"/>
        <xdr:cNvSpPr txBox="1"/>
      </xdr:nvSpPr>
      <xdr:spPr>
        <a:xfrm>
          <a:off x="2673428" y="60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80442</xdr:rowOff>
    </xdr:from>
    <xdr:to>
      <xdr:col>10</xdr:col>
      <xdr:colOff>165100</xdr:colOff>
      <xdr:row>37</xdr:row>
      <xdr:rowOff>10592</xdr:rowOff>
    </xdr:to>
    <xdr:sp macro="" textlink="">
      <xdr:nvSpPr>
        <xdr:cNvPr id="85" name="楕円 84"/>
        <xdr:cNvSpPr/>
      </xdr:nvSpPr>
      <xdr:spPr>
        <a:xfrm>
          <a:off x="1968500" y="625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27119</xdr:rowOff>
    </xdr:from>
    <xdr:ext cx="469744" cy="259045"/>
    <xdr:sp macro="" textlink="">
      <xdr:nvSpPr>
        <xdr:cNvPr id="86" name="テキスト ボックス 85"/>
        <xdr:cNvSpPr txBox="1"/>
      </xdr:nvSpPr>
      <xdr:spPr>
        <a:xfrm>
          <a:off x="1784428" y="602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94691</xdr:rowOff>
    </xdr:from>
    <xdr:to>
      <xdr:col>6</xdr:col>
      <xdr:colOff>38100</xdr:colOff>
      <xdr:row>37</xdr:row>
      <xdr:rowOff>24841</xdr:rowOff>
    </xdr:to>
    <xdr:sp macro="" textlink="">
      <xdr:nvSpPr>
        <xdr:cNvPr id="87" name="楕円 86"/>
        <xdr:cNvSpPr/>
      </xdr:nvSpPr>
      <xdr:spPr>
        <a:xfrm>
          <a:off x="1079500" y="62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41368</xdr:rowOff>
    </xdr:from>
    <xdr:ext cx="469744" cy="259045"/>
    <xdr:sp macro="" textlink="">
      <xdr:nvSpPr>
        <xdr:cNvPr id="88" name="テキスト ボックス 87"/>
        <xdr:cNvSpPr txBox="1"/>
      </xdr:nvSpPr>
      <xdr:spPr>
        <a:xfrm>
          <a:off x="895428" y="604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107166</xdr:rowOff>
    </xdr:from>
    <xdr:to>
      <xdr:col>24</xdr:col>
      <xdr:colOff>63500</xdr:colOff>
      <xdr:row>56</xdr:row>
      <xdr:rowOff>150223</xdr:rowOff>
    </xdr:to>
    <xdr:cxnSp macro="">
      <xdr:nvCxnSpPr>
        <xdr:cNvPr id="117" name="直線コネクタ 116"/>
        <xdr:cNvCxnSpPr/>
      </xdr:nvCxnSpPr>
      <xdr:spPr>
        <a:xfrm>
          <a:off x="3797300" y="9708366"/>
          <a:ext cx="838200" cy="4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120777</xdr:rowOff>
    </xdr:from>
    <xdr:ext cx="599010" cy="259045"/>
    <xdr:sp macro="" textlink="">
      <xdr:nvSpPr>
        <xdr:cNvPr id="118" name="総務費平均値テキスト"/>
        <xdr:cNvSpPr txBox="1"/>
      </xdr:nvSpPr>
      <xdr:spPr>
        <a:xfrm>
          <a:off x="4686300" y="9893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139262</xdr:rowOff>
    </xdr:from>
    <xdr:to>
      <xdr:col>19</xdr:col>
      <xdr:colOff>177800</xdr:colOff>
      <xdr:row>56</xdr:row>
      <xdr:rowOff>107166</xdr:rowOff>
    </xdr:to>
    <xdr:cxnSp macro="">
      <xdr:nvCxnSpPr>
        <xdr:cNvPr id="120" name="直線コネクタ 119"/>
        <xdr:cNvCxnSpPr/>
      </xdr:nvCxnSpPr>
      <xdr:spPr>
        <a:xfrm>
          <a:off x="2908300" y="9569012"/>
          <a:ext cx="889000" cy="13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139262</xdr:rowOff>
    </xdr:from>
    <xdr:to>
      <xdr:col>15</xdr:col>
      <xdr:colOff>50800</xdr:colOff>
      <xdr:row>57</xdr:row>
      <xdr:rowOff>52777</xdr:rowOff>
    </xdr:to>
    <xdr:cxnSp macro="">
      <xdr:nvCxnSpPr>
        <xdr:cNvPr id="123" name="直線コネクタ 122"/>
        <xdr:cNvCxnSpPr/>
      </xdr:nvCxnSpPr>
      <xdr:spPr>
        <a:xfrm flipV="1">
          <a:off x="2019300" y="9569012"/>
          <a:ext cx="889000" cy="25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106588</xdr:rowOff>
    </xdr:from>
    <xdr:to>
      <xdr:col>15</xdr:col>
      <xdr:colOff>101600</xdr:colOff>
      <xdr:row>57</xdr:row>
      <xdr:rowOff>36738</xdr:rowOff>
    </xdr:to>
    <xdr:sp macro="" textlink="">
      <xdr:nvSpPr>
        <xdr:cNvPr id="124" name="フローチャート: 判断 123"/>
        <xdr:cNvSpPr/>
      </xdr:nvSpPr>
      <xdr:spPr>
        <a:xfrm>
          <a:off x="2857500" y="97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27865</xdr:rowOff>
    </xdr:from>
    <xdr:ext cx="599010" cy="259045"/>
    <xdr:sp macro="" textlink="">
      <xdr:nvSpPr>
        <xdr:cNvPr id="125" name="テキスト ボックス 124"/>
        <xdr:cNvSpPr txBox="1"/>
      </xdr:nvSpPr>
      <xdr:spPr>
        <a:xfrm>
          <a:off x="2608795" y="980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52777</xdr:rowOff>
    </xdr:from>
    <xdr:to>
      <xdr:col>10</xdr:col>
      <xdr:colOff>114300</xdr:colOff>
      <xdr:row>57</xdr:row>
      <xdr:rowOff>148387</xdr:rowOff>
    </xdr:to>
    <xdr:cxnSp macro="">
      <xdr:nvCxnSpPr>
        <xdr:cNvPr id="126" name="直線コネクタ 125"/>
        <xdr:cNvCxnSpPr/>
      </xdr:nvCxnSpPr>
      <xdr:spPr>
        <a:xfrm flipV="1">
          <a:off x="1130300" y="9825427"/>
          <a:ext cx="889000" cy="9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143008</xdr:rowOff>
    </xdr:from>
    <xdr:to>
      <xdr:col>10</xdr:col>
      <xdr:colOff>165100</xdr:colOff>
      <xdr:row>58</xdr:row>
      <xdr:rowOff>73158</xdr:rowOff>
    </xdr:to>
    <xdr:sp macro="" textlink="">
      <xdr:nvSpPr>
        <xdr:cNvPr id="127" name="フローチャート: 判断 126"/>
        <xdr:cNvSpPr/>
      </xdr:nvSpPr>
      <xdr:spPr>
        <a:xfrm>
          <a:off x="1968500" y="99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64285</xdr:rowOff>
    </xdr:from>
    <xdr:ext cx="599010" cy="259045"/>
    <xdr:sp macro="" textlink="">
      <xdr:nvSpPr>
        <xdr:cNvPr id="128" name="テキスト ボックス 127"/>
        <xdr:cNvSpPr txBox="1"/>
      </xdr:nvSpPr>
      <xdr:spPr>
        <a:xfrm>
          <a:off x="1719795" y="1000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166365</xdr:rowOff>
    </xdr:from>
    <xdr:to>
      <xdr:col>6</xdr:col>
      <xdr:colOff>38100</xdr:colOff>
      <xdr:row>58</xdr:row>
      <xdr:rowOff>96515</xdr:rowOff>
    </xdr:to>
    <xdr:sp macro="" textlink="">
      <xdr:nvSpPr>
        <xdr:cNvPr id="129" name="フローチャート: 判断 128"/>
        <xdr:cNvSpPr/>
      </xdr:nvSpPr>
      <xdr:spPr>
        <a:xfrm>
          <a:off x="1079500" y="993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87642</xdr:rowOff>
    </xdr:from>
    <xdr:ext cx="534377" cy="259045"/>
    <xdr:sp macro="" textlink="">
      <xdr:nvSpPr>
        <xdr:cNvPr id="130" name="テキスト ボックス 129"/>
        <xdr:cNvSpPr txBox="1"/>
      </xdr:nvSpPr>
      <xdr:spPr>
        <a:xfrm>
          <a:off x="863111" y="1003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99423</xdr:rowOff>
    </xdr:from>
    <xdr:to>
      <xdr:col>24</xdr:col>
      <xdr:colOff>114300</xdr:colOff>
      <xdr:row>57</xdr:row>
      <xdr:rowOff>29573</xdr:rowOff>
    </xdr:to>
    <xdr:sp macro="" textlink="">
      <xdr:nvSpPr>
        <xdr:cNvPr id="136" name="楕円 135"/>
        <xdr:cNvSpPr/>
      </xdr:nvSpPr>
      <xdr:spPr>
        <a:xfrm>
          <a:off x="4584700" y="97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122300</xdr:rowOff>
    </xdr:from>
    <xdr:ext cx="599010" cy="259045"/>
    <xdr:sp macro="" textlink="">
      <xdr:nvSpPr>
        <xdr:cNvPr id="137" name="総務費該当値テキスト"/>
        <xdr:cNvSpPr txBox="1"/>
      </xdr:nvSpPr>
      <xdr:spPr>
        <a:xfrm>
          <a:off x="4686300" y="955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56366</xdr:rowOff>
    </xdr:from>
    <xdr:to>
      <xdr:col>20</xdr:col>
      <xdr:colOff>38100</xdr:colOff>
      <xdr:row>56</xdr:row>
      <xdr:rowOff>157966</xdr:rowOff>
    </xdr:to>
    <xdr:sp macro="" textlink="">
      <xdr:nvSpPr>
        <xdr:cNvPr id="138" name="楕円 137"/>
        <xdr:cNvSpPr/>
      </xdr:nvSpPr>
      <xdr:spPr>
        <a:xfrm>
          <a:off x="3746500" y="965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3043</xdr:rowOff>
    </xdr:from>
    <xdr:ext cx="599010" cy="259045"/>
    <xdr:sp macro="" textlink="">
      <xdr:nvSpPr>
        <xdr:cNvPr id="139" name="テキスト ボックス 138"/>
        <xdr:cNvSpPr txBox="1"/>
      </xdr:nvSpPr>
      <xdr:spPr>
        <a:xfrm>
          <a:off x="3497795" y="943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88462</xdr:rowOff>
    </xdr:from>
    <xdr:to>
      <xdr:col>15</xdr:col>
      <xdr:colOff>101600</xdr:colOff>
      <xdr:row>56</xdr:row>
      <xdr:rowOff>18612</xdr:rowOff>
    </xdr:to>
    <xdr:sp macro="" textlink="">
      <xdr:nvSpPr>
        <xdr:cNvPr id="140" name="楕円 139"/>
        <xdr:cNvSpPr/>
      </xdr:nvSpPr>
      <xdr:spPr>
        <a:xfrm>
          <a:off x="2857500" y="95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35139</xdr:rowOff>
    </xdr:from>
    <xdr:ext cx="599010" cy="259045"/>
    <xdr:sp macro="" textlink="">
      <xdr:nvSpPr>
        <xdr:cNvPr id="141" name="テキスト ボックス 140"/>
        <xdr:cNvSpPr txBox="1"/>
      </xdr:nvSpPr>
      <xdr:spPr>
        <a:xfrm>
          <a:off x="2608795" y="9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1977</xdr:rowOff>
    </xdr:from>
    <xdr:to>
      <xdr:col>10</xdr:col>
      <xdr:colOff>165100</xdr:colOff>
      <xdr:row>57</xdr:row>
      <xdr:rowOff>103577</xdr:rowOff>
    </xdr:to>
    <xdr:sp macro="" textlink="">
      <xdr:nvSpPr>
        <xdr:cNvPr id="142" name="楕円 141"/>
        <xdr:cNvSpPr/>
      </xdr:nvSpPr>
      <xdr:spPr>
        <a:xfrm>
          <a:off x="1968500" y="97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120104</xdr:rowOff>
    </xdr:from>
    <xdr:ext cx="599010" cy="259045"/>
    <xdr:sp macro="" textlink="">
      <xdr:nvSpPr>
        <xdr:cNvPr id="143" name="テキスト ボックス 142"/>
        <xdr:cNvSpPr txBox="1"/>
      </xdr:nvSpPr>
      <xdr:spPr>
        <a:xfrm>
          <a:off x="1719795" y="954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97587</xdr:rowOff>
    </xdr:from>
    <xdr:to>
      <xdr:col>6</xdr:col>
      <xdr:colOff>38100</xdr:colOff>
      <xdr:row>58</xdr:row>
      <xdr:rowOff>27737</xdr:rowOff>
    </xdr:to>
    <xdr:sp macro="" textlink="">
      <xdr:nvSpPr>
        <xdr:cNvPr id="144" name="楕円 143"/>
        <xdr:cNvSpPr/>
      </xdr:nvSpPr>
      <xdr:spPr>
        <a:xfrm>
          <a:off x="1079500" y="98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44264</xdr:rowOff>
    </xdr:from>
    <xdr:ext cx="599010" cy="259045"/>
    <xdr:sp macro="" textlink="">
      <xdr:nvSpPr>
        <xdr:cNvPr id="145" name="テキスト ボックス 144"/>
        <xdr:cNvSpPr txBox="1"/>
      </xdr:nvSpPr>
      <xdr:spPr>
        <a:xfrm>
          <a:off x="830795" y="96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39244</xdr:rowOff>
    </xdr:from>
    <xdr:to>
      <xdr:col>24</xdr:col>
      <xdr:colOff>63500</xdr:colOff>
      <xdr:row>75</xdr:row>
      <xdr:rowOff>100285</xdr:rowOff>
    </xdr:to>
    <xdr:cxnSp macro="">
      <xdr:nvCxnSpPr>
        <xdr:cNvPr id="173" name="直線コネクタ 172"/>
        <xdr:cNvCxnSpPr/>
      </xdr:nvCxnSpPr>
      <xdr:spPr>
        <a:xfrm>
          <a:off x="3797300" y="12897994"/>
          <a:ext cx="838200" cy="6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39244</xdr:rowOff>
    </xdr:from>
    <xdr:to>
      <xdr:col>19</xdr:col>
      <xdr:colOff>177800</xdr:colOff>
      <xdr:row>75</xdr:row>
      <xdr:rowOff>158445</xdr:rowOff>
    </xdr:to>
    <xdr:cxnSp macro="">
      <xdr:nvCxnSpPr>
        <xdr:cNvPr id="176" name="直線コネクタ 175"/>
        <xdr:cNvCxnSpPr/>
      </xdr:nvCxnSpPr>
      <xdr:spPr>
        <a:xfrm flipV="1">
          <a:off x="2908300" y="12897994"/>
          <a:ext cx="889000" cy="11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158445</xdr:rowOff>
    </xdr:from>
    <xdr:to>
      <xdr:col>15</xdr:col>
      <xdr:colOff>50800</xdr:colOff>
      <xdr:row>76</xdr:row>
      <xdr:rowOff>2970</xdr:rowOff>
    </xdr:to>
    <xdr:cxnSp macro="">
      <xdr:nvCxnSpPr>
        <xdr:cNvPr id="179" name="直線コネクタ 178"/>
        <xdr:cNvCxnSpPr/>
      </xdr:nvCxnSpPr>
      <xdr:spPr>
        <a:xfrm flipV="1">
          <a:off x="2019300" y="13017195"/>
          <a:ext cx="889000" cy="1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0" name="フローチャート: 判断 179"/>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1" name="テキスト ボックス 180"/>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2970</xdr:rowOff>
    </xdr:from>
    <xdr:to>
      <xdr:col>10</xdr:col>
      <xdr:colOff>114300</xdr:colOff>
      <xdr:row>76</xdr:row>
      <xdr:rowOff>22492</xdr:rowOff>
    </xdr:to>
    <xdr:cxnSp macro="">
      <xdr:nvCxnSpPr>
        <xdr:cNvPr id="182" name="直線コネクタ 181"/>
        <xdr:cNvCxnSpPr/>
      </xdr:nvCxnSpPr>
      <xdr:spPr>
        <a:xfrm flipV="1">
          <a:off x="1130300" y="13033170"/>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3" name="フローチャート: 判断 182"/>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4" name="テキスト ボックス 183"/>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5" name="フローチャート: 判断 184"/>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6" name="テキスト ボックス 185"/>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49485</xdr:rowOff>
    </xdr:from>
    <xdr:to>
      <xdr:col>24</xdr:col>
      <xdr:colOff>114300</xdr:colOff>
      <xdr:row>75</xdr:row>
      <xdr:rowOff>151085</xdr:rowOff>
    </xdr:to>
    <xdr:sp macro="" textlink="">
      <xdr:nvSpPr>
        <xdr:cNvPr id="192" name="楕円 191"/>
        <xdr:cNvSpPr/>
      </xdr:nvSpPr>
      <xdr:spPr>
        <a:xfrm>
          <a:off x="4584700" y="129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72362</xdr:rowOff>
    </xdr:from>
    <xdr:ext cx="599010" cy="259045"/>
    <xdr:sp macro="" textlink="">
      <xdr:nvSpPr>
        <xdr:cNvPr id="193" name="民生費該当値テキスト"/>
        <xdr:cNvSpPr txBox="1"/>
      </xdr:nvSpPr>
      <xdr:spPr>
        <a:xfrm>
          <a:off x="4686300" y="1275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159894</xdr:rowOff>
    </xdr:from>
    <xdr:to>
      <xdr:col>20</xdr:col>
      <xdr:colOff>38100</xdr:colOff>
      <xdr:row>75</xdr:row>
      <xdr:rowOff>90044</xdr:rowOff>
    </xdr:to>
    <xdr:sp macro="" textlink="">
      <xdr:nvSpPr>
        <xdr:cNvPr id="194" name="楕円 193"/>
        <xdr:cNvSpPr/>
      </xdr:nvSpPr>
      <xdr:spPr>
        <a:xfrm>
          <a:off x="3746500" y="128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106571</xdr:rowOff>
    </xdr:from>
    <xdr:ext cx="599010" cy="259045"/>
    <xdr:sp macro="" textlink="">
      <xdr:nvSpPr>
        <xdr:cNvPr id="195" name="テキスト ボックス 194"/>
        <xdr:cNvSpPr txBox="1"/>
      </xdr:nvSpPr>
      <xdr:spPr>
        <a:xfrm>
          <a:off x="3497795" y="1262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107645</xdr:rowOff>
    </xdr:from>
    <xdr:to>
      <xdr:col>15</xdr:col>
      <xdr:colOff>101600</xdr:colOff>
      <xdr:row>76</xdr:row>
      <xdr:rowOff>37796</xdr:rowOff>
    </xdr:to>
    <xdr:sp macro="" textlink="">
      <xdr:nvSpPr>
        <xdr:cNvPr id="196" name="楕円 195"/>
        <xdr:cNvSpPr/>
      </xdr:nvSpPr>
      <xdr:spPr>
        <a:xfrm>
          <a:off x="2857500" y="129663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54322</xdr:rowOff>
    </xdr:from>
    <xdr:ext cx="599010" cy="259045"/>
    <xdr:sp macro="" textlink="">
      <xdr:nvSpPr>
        <xdr:cNvPr id="197" name="テキスト ボックス 196"/>
        <xdr:cNvSpPr txBox="1"/>
      </xdr:nvSpPr>
      <xdr:spPr>
        <a:xfrm>
          <a:off x="2608795" y="1274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123620</xdr:rowOff>
    </xdr:from>
    <xdr:to>
      <xdr:col>10</xdr:col>
      <xdr:colOff>165100</xdr:colOff>
      <xdr:row>76</xdr:row>
      <xdr:rowOff>53770</xdr:rowOff>
    </xdr:to>
    <xdr:sp macro="" textlink="">
      <xdr:nvSpPr>
        <xdr:cNvPr id="198" name="楕円 197"/>
        <xdr:cNvSpPr/>
      </xdr:nvSpPr>
      <xdr:spPr>
        <a:xfrm>
          <a:off x="1968500" y="129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70297</xdr:rowOff>
    </xdr:from>
    <xdr:ext cx="599010" cy="259045"/>
    <xdr:sp macro="" textlink="">
      <xdr:nvSpPr>
        <xdr:cNvPr id="199" name="テキスト ボックス 198"/>
        <xdr:cNvSpPr txBox="1"/>
      </xdr:nvSpPr>
      <xdr:spPr>
        <a:xfrm>
          <a:off x="1719795" y="1275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143142</xdr:rowOff>
    </xdr:from>
    <xdr:to>
      <xdr:col>6</xdr:col>
      <xdr:colOff>38100</xdr:colOff>
      <xdr:row>76</xdr:row>
      <xdr:rowOff>73292</xdr:rowOff>
    </xdr:to>
    <xdr:sp macro="" textlink="">
      <xdr:nvSpPr>
        <xdr:cNvPr id="200" name="楕円 199"/>
        <xdr:cNvSpPr/>
      </xdr:nvSpPr>
      <xdr:spPr>
        <a:xfrm>
          <a:off x="1079500" y="130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89819</xdr:rowOff>
    </xdr:from>
    <xdr:ext cx="599010" cy="259045"/>
    <xdr:sp macro="" textlink="">
      <xdr:nvSpPr>
        <xdr:cNvPr id="201" name="テキスト ボックス 200"/>
        <xdr:cNvSpPr txBox="1"/>
      </xdr:nvSpPr>
      <xdr:spPr>
        <a:xfrm>
          <a:off x="830795" y="1277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55837</xdr:rowOff>
    </xdr:from>
    <xdr:to>
      <xdr:col>24</xdr:col>
      <xdr:colOff>63500</xdr:colOff>
      <xdr:row>97</xdr:row>
      <xdr:rowOff>61649</xdr:rowOff>
    </xdr:to>
    <xdr:cxnSp macro="">
      <xdr:nvCxnSpPr>
        <xdr:cNvPr id="232" name="直線コネクタ 231"/>
        <xdr:cNvCxnSpPr/>
      </xdr:nvCxnSpPr>
      <xdr:spPr>
        <a:xfrm flipV="1">
          <a:off x="3797300" y="16686487"/>
          <a:ext cx="8382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61649</xdr:rowOff>
    </xdr:from>
    <xdr:to>
      <xdr:col>19</xdr:col>
      <xdr:colOff>177800</xdr:colOff>
      <xdr:row>97</xdr:row>
      <xdr:rowOff>141751</xdr:rowOff>
    </xdr:to>
    <xdr:cxnSp macro="">
      <xdr:nvCxnSpPr>
        <xdr:cNvPr id="235" name="直線コネクタ 234"/>
        <xdr:cNvCxnSpPr/>
      </xdr:nvCxnSpPr>
      <xdr:spPr>
        <a:xfrm flipV="1">
          <a:off x="2908300" y="16692299"/>
          <a:ext cx="889000" cy="8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141751</xdr:rowOff>
    </xdr:from>
    <xdr:to>
      <xdr:col>15</xdr:col>
      <xdr:colOff>50800</xdr:colOff>
      <xdr:row>97</xdr:row>
      <xdr:rowOff>151626</xdr:rowOff>
    </xdr:to>
    <xdr:cxnSp macro="">
      <xdr:nvCxnSpPr>
        <xdr:cNvPr id="238" name="直線コネクタ 237"/>
        <xdr:cNvCxnSpPr/>
      </xdr:nvCxnSpPr>
      <xdr:spPr>
        <a:xfrm flipV="1">
          <a:off x="2019300" y="16772401"/>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18641</xdr:rowOff>
    </xdr:from>
    <xdr:to>
      <xdr:col>15</xdr:col>
      <xdr:colOff>101600</xdr:colOff>
      <xdr:row>97</xdr:row>
      <xdr:rowOff>120241</xdr:rowOff>
    </xdr:to>
    <xdr:sp macro="" textlink="">
      <xdr:nvSpPr>
        <xdr:cNvPr id="239" name="フローチャート: 判断 238"/>
        <xdr:cNvSpPr/>
      </xdr:nvSpPr>
      <xdr:spPr>
        <a:xfrm>
          <a:off x="2857500" y="166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136768</xdr:rowOff>
    </xdr:from>
    <xdr:ext cx="534377" cy="259045"/>
    <xdr:sp macro="" textlink="">
      <xdr:nvSpPr>
        <xdr:cNvPr id="240" name="テキスト ボックス 239"/>
        <xdr:cNvSpPr txBox="1"/>
      </xdr:nvSpPr>
      <xdr:spPr>
        <a:xfrm>
          <a:off x="2641111" y="164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151626</xdr:rowOff>
    </xdr:from>
    <xdr:to>
      <xdr:col>10</xdr:col>
      <xdr:colOff>114300</xdr:colOff>
      <xdr:row>98</xdr:row>
      <xdr:rowOff>5021</xdr:rowOff>
    </xdr:to>
    <xdr:cxnSp macro="">
      <xdr:nvCxnSpPr>
        <xdr:cNvPr id="241" name="直線コネクタ 240"/>
        <xdr:cNvCxnSpPr/>
      </xdr:nvCxnSpPr>
      <xdr:spPr>
        <a:xfrm flipV="1">
          <a:off x="1130300" y="16782276"/>
          <a:ext cx="889000" cy="2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27570</xdr:rowOff>
    </xdr:from>
    <xdr:to>
      <xdr:col>10</xdr:col>
      <xdr:colOff>165100</xdr:colOff>
      <xdr:row>97</xdr:row>
      <xdr:rowOff>129170</xdr:rowOff>
    </xdr:to>
    <xdr:sp macro="" textlink="">
      <xdr:nvSpPr>
        <xdr:cNvPr id="242" name="フローチャート: 判断 241"/>
        <xdr:cNvSpPr/>
      </xdr:nvSpPr>
      <xdr:spPr>
        <a:xfrm>
          <a:off x="1968500" y="1665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145697</xdr:rowOff>
    </xdr:from>
    <xdr:ext cx="534377" cy="259045"/>
    <xdr:sp macro="" textlink="">
      <xdr:nvSpPr>
        <xdr:cNvPr id="243" name="テキスト ボックス 242"/>
        <xdr:cNvSpPr txBox="1"/>
      </xdr:nvSpPr>
      <xdr:spPr>
        <a:xfrm>
          <a:off x="1752111" y="164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43187</xdr:rowOff>
    </xdr:from>
    <xdr:to>
      <xdr:col>6</xdr:col>
      <xdr:colOff>38100</xdr:colOff>
      <xdr:row>97</xdr:row>
      <xdr:rowOff>144787</xdr:rowOff>
    </xdr:to>
    <xdr:sp macro="" textlink="">
      <xdr:nvSpPr>
        <xdr:cNvPr id="244" name="フローチャート: 判断 243"/>
        <xdr:cNvSpPr/>
      </xdr:nvSpPr>
      <xdr:spPr>
        <a:xfrm>
          <a:off x="1079500" y="1667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161314</xdr:rowOff>
    </xdr:from>
    <xdr:ext cx="534377" cy="259045"/>
    <xdr:sp macro="" textlink="">
      <xdr:nvSpPr>
        <xdr:cNvPr id="245" name="テキスト ボックス 244"/>
        <xdr:cNvSpPr txBox="1"/>
      </xdr:nvSpPr>
      <xdr:spPr>
        <a:xfrm>
          <a:off x="863111" y="164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5037</xdr:rowOff>
    </xdr:from>
    <xdr:to>
      <xdr:col>24</xdr:col>
      <xdr:colOff>114300</xdr:colOff>
      <xdr:row>97</xdr:row>
      <xdr:rowOff>106637</xdr:rowOff>
    </xdr:to>
    <xdr:sp macro="" textlink="">
      <xdr:nvSpPr>
        <xdr:cNvPr id="251" name="楕円 250"/>
        <xdr:cNvSpPr/>
      </xdr:nvSpPr>
      <xdr:spPr>
        <a:xfrm>
          <a:off x="4584700" y="166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154914</xdr:rowOff>
    </xdr:from>
    <xdr:ext cx="534377" cy="259045"/>
    <xdr:sp macro="" textlink="">
      <xdr:nvSpPr>
        <xdr:cNvPr id="252" name="衛生費該当値テキスト"/>
        <xdr:cNvSpPr txBox="1"/>
      </xdr:nvSpPr>
      <xdr:spPr>
        <a:xfrm>
          <a:off x="4686300" y="166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10849</xdr:rowOff>
    </xdr:from>
    <xdr:to>
      <xdr:col>20</xdr:col>
      <xdr:colOff>38100</xdr:colOff>
      <xdr:row>97</xdr:row>
      <xdr:rowOff>112449</xdr:rowOff>
    </xdr:to>
    <xdr:sp macro="" textlink="">
      <xdr:nvSpPr>
        <xdr:cNvPr id="253" name="楕円 252"/>
        <xdr:cNvSpPr/>
      </xdr:nvSpPr>
      <xdr:spPr>
        <a:xfrm>
          <a:off x="3746500" y="1664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103576</xdr:rowOff>
    </xdr:from>
    <xdr:ext cx="534377" cy="259045"/>
    <xdr:sp macro="" textlink="">
      <xdr:nvSpPr>
        <xdr:cNvPr id="254" name="テキスト ボックス 253"/>
        <xdr:cNvSpPr txBox="1"/>
      </xdr:nvSpPr>
      <xdr:spPr>
        <a:xfrm>
          <a:off x="3530111" y="1673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90951</xdr:rowOff>
    </xdr:from>
    <xdr:to>
      <xdr:col>15</xdr:col>
      <xdr:colOff>101600</xdr:colOff>
      <xdr:row>98</xdr:row>
      <xdr:rowOff>21101</xdr:rowOff>
    </xdr:to>
    <xdr:sp macro="" textlink="">
      <xdr:nvSpPr>
        <xdr:cNvPr id="255" name="楕円 254"/>
        <xdr:cNvSpPr/>
      </xdr:nvSpPr>
      <xdr:spPr>
        <a:xfrm>
          <a:off x="2857500" y="1672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12228</xdr:rowOff>
    </xdr:from>
    <xdr:ext cx="534377" cy="259045"/>
    <xdr:sp macro="" textlink="">
      <xdr:nvSpPr>
        <xdr:cNvPr id="256" name="テキスト ボックス 255"/>
        <xdr:cNvSpPr txBox="1"/>
      </xdr:nvSpPr>
      <xdr:spPr>
        <a:xfrm>
          <a:off x="2641111" y="1681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100826</xdr:rowOff>
    </xdr:from>
    <xdr:to>
      <xdr:col>10</xdr:col>
      <xdr:colOff>165100</xdr:colOff>
      <xdr:row>98</xdr:row>
      <xdr:rowOff>30976</xdr:rowOff>
    </xdr:to>
    <xdr:sp macro="" textlink="">
      <xdr:nvSpPr>
        <xdr:cNvPr id="257" name="楕円 256"/>
        <xdr:cNvSpPr/>
      </xdr:nvSpPr>
      <xdr:spPr>
        <a:xfrm>
          <a:off x="1968500" y="1673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22103</xdr:rowOff>
    </xdr:from>
    <xdr:ext cx="534377" cy="259045"/>
    <xdr:sp macro="" textlink="">
      <xdr:nvSpPr>
        <xdr:cNvPr id="258" name="テキスト ボックス 257"/>
        <xdr:cNvSpPr txBox="1"/>
      </xdr:nvSpPr>
      <xdr:spPr>
        <a:xfrm>
          <a:off x="1752111" y="1682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125671</xdr:rowOff>
    </xdr:from>
    <xdr:to>
      <xdr:col>6</xdr:col>
      <xdr:colOff>38100</xdr:colOff>
      <xdr:row>98</xdr:row>
      <xdr:rowOff>55821</xdr:rowOff>
    </xdr:to>
    <xdr:sp macro="" textlink="">
      <xdr:nvSpPr>
        <xdr:cNvPr id="259" name="楕円 258"/>
        <xdr:cNvSpPr/>
      </xdr:nvSpPr>
      <xdr:spPr>
        <a:xfrm>
          <a:off x="1079500" y="167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46948</xdr:rowOff>
    </xdr:from>
    <xdr:ext cx="534377" cy="259045"/>
    <xdr:sp macro="" textlink="">
      <xdr:nvSpPr>
        <xdr:cNvPr id="260" name="テキスト ボックス 259"/>
        <xdr:cNvSpPr txBox="1"/>
      </xdr:nvSpPr>
      <xdr:spPr>
        <a:xfrm>
          <a:off x="863111" y="1684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77597</xdr:rowOff>
    </xdr:from>
    <xdr:to>
      <xdr:col>55</xdr:col>
      <xdr:colOff>0</xdr:colOff>
      <xdr:row>38</xdr:row>
      <xdr:rowOff>93790</xdr:rowOff>
    </xdr:to>
    <xdr:cxnSp macro="">
      <xdr:nvCxnSpPr>
        <xdr:cNvPr id="289" name="直線コネクタ 288"/>
        <xdr:cNvCxnSpPr/>
      </xdr:nvCxnSpPr>
      <xdr:spPr>
        <a:xfrm flipV="1">
          <a:off x="9639300" y="6592697"/>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22750</xdr:rowOff>
    </xdr:from>
    <xdr:ext cx="378565" cy="259045"/>
    <xdr:sp macro="" textlink="">
      <xdr:nvSpPr>
        <xdr:cNvPr id="290" name="労働費平均値テキスト"/>
        <xdr:cNvSpPr txBox="1"/>
      </xdr:nvSpPr>
      <xdr:spPr>
        <a:xfrm>
          <a:off x="10528300" y="6537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93790</xdr:rowOff>
    </xdr:from>
    <xdr:to>
      <xdr:col>50</xdr:col>
      <xdr:colOff>114300</xdr:colOff>
      <xdr:row>38</xdr:row>
      <xdr:rowOff>139700</xdr:rowOff>
    </xdr:to>
    <xdr:cxnSp macro="">
      <xdr:nvCxnSpPr>
        <xdr:cNvPr id="292" name="直線コネクタ 291"/>
        <xdr:cNvCxnSpPr/>
      </xdr:nvCxnSpPr>
      <xdr:spPr>
        <a:xfrm flipV="1">
          <a:off x="8750300" y="6608890"/>
          <a:ext cx="8890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139129</xdr:rowOff>
    </xdr:from>
    <xdr:to>
      <xdr:col>45</xdr:col>
      <xdr:colOff>177800</xdr:colOff>
      <xdr:row>38</xdr:row>
      <xdr:rowOff>139700</xdr:rowOff>
    </xdr:to>
    <xdr:cxnSp macro="">
      <xdr:nvCxnSpPr>
        <xdr:cNvPr id="295" name="直線コネクタ 294"/>
        <xdr:cNvCxnSpPr/>
      </xdr:nvCxnSpPr>
      <xdr:spPr>
        <a:xfrm>
          <a:off x="7861300" y="665422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29273</xdr:rowOff>
    </xdr:from>
    <xdr:to>
      <xdr:col>46</xdr:col>
      <xdr:colOff>38100</xdr:colOff>
      <xdr:row>38</xdr:row>
      <xdr:rowOff>130873</xdr:rowOff>
    </xdr:to>
    <xdr:sp macro="" textlink="">
      <xdr:nvSpPr>
        <xdr:cNvPr id="296" name="フローチャート: 判断 295"/>
        <xdr:cNvSpPr/>
      </xdr:nvSpPr>
      <xdr:spPr>
        <a:xfrm>
          <a:off x="8699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147400</xdr:rowOff>
    </xdr:from>
    <xdr:ext cx="378565" cy="259045"/>
    <xdr:sp macro="" textlink="">
      <xdr:nvSpPr>
        <xdr:cNvPr id="297" name="テキスト ボックス 296"/>
        <xdr:cNvSpPr txBox="1"/>
      </xdr:nvSpPr>
      <xdr:spPr>
        <a:xfrm>
          <a:off x="8561017" y="631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139129</xdr:rowOff>
    </xdr:from>
    <xdr:to>
      <xdr:col>41</xdr:col>
      <xdr:colOff>50800</xdr:colOff>
      <xdr:row>38</xdr:row>
      <xdr:rowOff>140081</xdr:rowOff>
    </xdr:to>
    <xdr:cxnSp macro="">
      <xdr:nvCxnSpPr>
        <xdr:cNvPr id="298" name="直線コネクタ 297"/>
        <xdr:cNvCxnSpPr/>
      </xdr:nvCxnSpPr>
      <xdr:spPr>
        <a:xfrm flipV="1">
          <a:off x="6972300" y="665422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27178</xdr:rowOff>
    </xdr:from>
    <xdr:to>
      <xdr:col>41</xdr:col>
      <xdr:colOff>101600</xdr:colOff>
      <xdr:row>38</xdr:row>
      <xdr:rowOff>128778</xdr:rowOff>
    </xdr:to>
    <xdr:sp macro="" textlink="">
      <xdr:nvSpPr>
        <xdr:cNvPr id="299" name="フローチャート: 判断 298"/>
        <xdr:cNvSpPr/>
      </xdr:nvSpPr>
      <xdr:spPr>
        <a:xfrm>
          <a:off x="7810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145305</xdr:rowOff>
    </xdr:from>
    <xdr:ext cx="378565" cy="259045"/>
    <xdr:sp macro="" textlink="">
      <xdr:nvSpPr>
        <xdr:cNvPr id="300" name="テキスト ボックス 299"/>
        <xdr:cNvSpPr txBox="1"/>
      </xdr:nvSpPr>
      <xdr:spPr>
        <a:xfrm>
          <a:off x="7672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1" name="フローチャート: 判断 300"/>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146448</xdr:rowOff>
    </xdr:from>
    <xdr:ext cx="378565" cy="259045"/>
    <xdr:sp macro="" textlink="">
      <xdr:nvSpPr>
        <xdr:cNvPr id="302" name="テキスト ボックス 301"/>
        <xdr:cNvSpPr txBox="1"/>
      </xdr:nvSpPr>
      <xdr:spPr>
        <a:xfrm>
          <a:off x="6783017" y="631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26797</xdr:rowOff>
    </xdr:from>
    <xdr:to>
      <xdr:col>55</xdr:col>
      <xdr:colOff>50800</xdr:colOff>
      <xdr:row>38</xdr:row>
      <xdr:rowOff>128397</xdr:rowOff>
    </xdr:to>
    <xdr:sp macro="" textlink="">
      <xdr:nvSpPr>
        <xdr:cNvPr id="308" name="楕円 307"/>
        <xdr:cNvSpPr/>
      </xdr:nvSpPr>
      <xdr:spPr>
        <a:xfrm>
          <a:off x="10426700" y="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49674</xdr:rowOff>
    </xdr:from>
    <xdr:ext cx="378565" cy="259045"/>
    <xdr:sp macro="" textlink="">
      <xdr:nvSpPr>
        <xdr:cNvPr id="309" name="労働費該当値テキスト"/>
        <xdr:cNvSpPr txBox="1"/>
      </xdr:nvSpPr>
      <xdr:spPr>
        <a:xfrm>
          <a:off x="10528300" y="639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42990</xdr:rowOff>
    </xdr:from>
    <xdr:to>
      <xdr:col>50</xdr:col>
      <xdr:colOff>165100</xdr:colOff>
      <xdr:row>38</xdr:row>
      <xdr:rowOff>144590</xdr:rowOff>
    </xdr:to>
    <xdr:sp macro="" textlink="">
      <xdr:nvSpPr>
        <xdr:cNvPr id="310" name="楕円 309"/>
        <xdr:cNvSpPr/>
      </xdr:nvSpPr>
      <xdr:spPr>
        <a:xfrm>
          <a:off x="9588500" y="65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135717</xdr:rowOff>
    </xdr:from>
    <xdr:ext cx="378565" cy="259045"/>
    <xdr:sp macro="" textlink="">
      <xdr:nvSpPr>
        <xdr:cNvPr id="311" name="テキスト ボックス 310"/>
        <xdr:cNvSpPr txBox="1"/>
      </xdr:nvSpPr>
      <xdr:spPr>
        <a:xfrm>
          <a:off x="9450017" y="6650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10177</xdr:rowOff>
    </xdr:from>
    <xdr:ext cx="378565" cy="259045"/>
    <xdr:sp macro="" textlink="">
      <xdr:nvSpPr>
        <xdr:cNvPr id="313" name="テキスト ボックス 312"/>
        <xdr:cNvSpPr txBox="1"/>
      </xdr:nvSpPr>
      <xdr:spPr>
        <a:xfrm>
          <a:off x="8561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88329</xdr:rowOff>
    </xdr:from>
    <xdr:to>
      <xdr:col>41</xdr:col>
      <xdr:colOff>101600</xdr:colOff>
      <xdr:row>39</xdr:row>
      <xdr:rowOff>18479</xdr:rowOff>
    </xdr:to>
    <xdr:sp macro="" textlink="">
      <xdr:nvSpPr>
        <xdr:cNvPr id="314" name="楕円 313"/>
        <xdr:cNvSpPr/>
      </xdr:nvSpPr>
      <xdr:spPr>
        <a:xfrm>
          <a:off x="7810500" y="66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9606</xdr:rowOff>
    </xdr:from>
    <xdr:ext cx="378565" cy="259045"/>
    <xdr:sp macro="" textlink="">
      <xdr:nvSpPr>
        <xdr:cNvPr id="315" name="テキスト ボックス 314"/>
        <xdr:cNvSpPr txBox="1"/>
      </xdr:nvSpPr>
      <xdr:spPr>
        <a:xfrm>
          <a:off x="7672017" y="6696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89281</xdr:rowOff>
    </xdr:from>
    <xdr:to>
      <xdr:col>36</xdr:col>
      <xdr:colOff>165100</xdr:colOff>
      <xdr:row>39</xdr:row>
      <xdr:rowOff>19431</xdr:rowOff>
    </xdr:to>
    <xdr:sp macro="" textlink="">
      <xdr:nvSpPr>
        <xdr:cNvPr id="316" name="楕円 315"/>
        <xdr:cNvSpPr/>
      </xdr:nvSpPr>
      <xdr:spPr>
        <a:xfrm>
          <a:off x="6921500" y="66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10558</xdr:rowOff>
    </xdr:from>
    <xdr:ext cx="378565" cy="259045"/>
    <xdr:sp macro="" textlink="">
      <xdr:nvSpPr>
        <xdr:cNvPr id="317" name="テキスト ボックス 316"/>
        <xdr:cNvSpPr txBox="1"/>
      </xdr:nvSpPr>
      <xdr:spPr>
        <a:xfrm>
          <a:off x="6783017" y="669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22885</xdr:rowOff>
    </xdr:from>
    <xdr:to>
      <xdr:col>55</xdr:col>
      <xdr:colOff>0</xdr:colOff>
      <xdr:row>53</xdr:row>
      <xdr:rowOff>85179</xdr:rowOff>
    </xdr:to>
    <xdr:cxnSp macro="">
      <xdr:nvCxnSpPr>
        <xdr:cNvPr id="346" name="直線コネクタ 345"/>
        <xdr:cNvCxnSpPr/>
      </xdr:nvCxnSpPr>
      <xdr:spPr>
        <a:xfrm flipV="1">
          <a:off x="9639300" y="8766835"/>
          <a:ext cx="838200" cy="40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85179</xdr:rowOff>
    </xdr:from>
    <xdr:to>
      <xdr:col>50</xdr:col>
      <xdr:colOff>114300</xdr:colOff>
      <xdr:row>55</xdr:row>
      <xdr:rowOff>81712</xdr:rowOff>
    </xdr:to>
    <xdr:cxnSp macro="">
      <xdr:nvCxnSpPr>
        <xdr:cNvPr id="349" name="直線コネクタ 348"/>
        <xdr:cNvCxnSpPr/>
      </xdr:nvCxnSpPr>
      <xdr:spPr>
        <a:xfrm flipV="1">
          <a:off x="8750300" y="9172029"/>
          <a:ext cx="889000" cy="3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61900</xdr:rowOff>
    </xdr:from>
    <xdr:to>
      <xdr:col>45</xdr:col>
      <xdr:colOff>177800</xdr:colOff>
      <xdr:row>55</xdr:row>
      <xdr:rowOff>81712</xdr:rowOff>
    </xdr:to>
    <xdr:cxnSp macro="">
      <xdr:nvCxnSpPr>
        <xdr:cNvPr id="352" name="直線コネクタ 351"/>
        <xdr:cNvCxnSpPr/>
      </xdr:nvCxnSpPr>
      <xdr:spPr>
        <a:xfrm>
          <a:off x="7861300" y="949165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3" name="フローチャート: 判断 352"/>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54" name="テキスト ボックス 353"/>
        <xdr:cNvSpPr txBox="1"/>
      </xdr:nvSpPr>
      <xdr:spPr>
        <a:xfrm>
          <a:off x="8483111" y="91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58413</xdr:rowOff>
    </xdr:from>
    <xdr:to>
      <xdr:col>41</xdr:col>
      <xdr:colOff>50800</xdr:colOff>
      <xdr:row>55</xdr:row>
      <xdr:rowOff>61900</xdr:rowOff>
    </xdr:to>
    <xdr:cxnSp macro="">
      <xdr:nvCxnSpPr>
        <xdr:cNvPr id="355" name="直線コネクタ 354"/>
        <xdr:cNvCxnSpPr/>
      </xdr:nvCxnSpPr>
      <xdr:spPr>
        <a:xfrm>
          <a:off x="6972300" y="9488163"/>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56" name="フローチャート: 判断 355"/>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123569</xdr:rowOff>
    </xdr:from>
    <xdr:ext cx="534377" cy="259045"/>
    <xdr:sp macro="" textlink="">
      <xdr:nvSpPr>
        <xdr:cNvPr id="357" name="テキスト ボックス 356"/>
        <xdr:cNvSpPr txBox="1"/>
      </xdr:nvSpPr>
      <xdr:spPr>
        <a:xfrm>
          <a:off x="7594111" y="9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58" name="フローチャート: 判断 357"/>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109567</xdr:rowOff>
    </xdr:from>
    <xdr:ext cx="534377" cy="259045"/>
    <xdr:sp macro="" textlink="">
      <xdr:nvSpPr>
        <xdr:cNvPr id="359" name="テキスト ボックス 358"/>
        <xdr:cNvSpPr txBox="1"/>
      </xdr:nvSpPr>
      <xdr:spPr>
        <a:xfrm>
          <a:off x="6705111" y="91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143535</xdr:rowOff>
    </xdr:from>
    <xdr:to>
      <xdr:col>55</xdr:col>
      <xdr:colOff>50800</xdr:colOff>
      <xdr:row>51</xdr:row>
      <xdr:rowOff>73685</xdr:rowOff>
    </xdr:to>
    <xdr:sp macro="" textlink="">
      <xdr:nvSpPr>
        <xdr:cNvPr id="365" name="楕円 364"/>
        <xdr:cNvSpPr/>
      </xdr:nvSpPr>
      <xdr:spPr>
        <a:xfrm>
          <a:off x="10426700" y="871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96562</xdr:rowOff>
    </xdr:from>
    <xdr:ext cx="534377" cy="259045"/>
    <xdr:sp macro="" textlink="">
      <xdr:nvSpPr>
        <xdr:cNvPr id="366" name="農林水産業費該当値テキスト"/>
        <xdr:cNvSpPr txBox="1"/>
      </xdr:nvSpPr>
      <xdr:spPr>
        <a:xfrm>
          <a:off x="10528300" y="86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34379</xdr:rowOff>
    </xdr:from>
    <xdr:to>
      <xdr:col>50</xdr:col>
      <xdr:colOff>165100</xdr:colOff>
      <xdr:row>53</xdr:row>
      <xdr:rowOff>135979</xdr:rowOff>
    </xdr:to>
    <xdr:sp macro="" textlink="">
      <xdr:nvSpPr>
        <xdr:cNvPr id="367" name="楕円 366"/>
        <xdr:cNvSpPr/>
      </xdr:nvSpPr>
      <xdr:spPr>
        <a:xfrm>
          <a:off x="9588500" y="91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152506</xdr:rowOff>
    </xdr:from>
    <xdr:ext cx="534377" cy="259045"/>
    <xdr:sp macro="" textlink="">
      <xdr:nvSpPr>
        <xdr:cNvPr id="368" name="テキスト ボックス 367"/>
        <xdr:cNvSpPr txBox="1"/>
      </xdr:nvSpPr>
      <xdr:spPr>
        <a:xfrm>
          <a:off x="9372111" y="889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30912</xdr:rowOff>
    </xdr:from>
    <xdr:to>
      <xdr:col>46</xdr:col>
      <xdr:colOff>38100</xdr:colOff>
      <xdr:row>55</xdr:row>
      <xdr:rowOff>132512</xdr:rowOff>
    </xdr:to>
    <xdr:sp macro="" textlink="">
      <xdr:nvSpPr>
        <xdr:cNvPr id="369" name="楕円 368"/>
        <xdr:cNvSpPr/>
      </xdr:nvSpPr>
      <xdr:spPr>
        <a:xfrm>
          <a:off x="8699500" y="94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123639</xdr:rowOff>
    </xdr:from>
    <xdr:ext cx="534377" cy="259045"/>
    <xdr:sp macro="" textlink="">
      <xdr:nvSpPr>
        <xdr:cNvPr id="370" name="テキスト ボックス 369"/>
        <xdr:cNvSpPr txBox="1"/>
      </xdr:nvSpPr>
      <xdr:spPr>
        <a:xfrm>
          <a:off x="8483111" y="95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11100</xdr:rowOff>
    </xdr:from>
    <xdr:to>
      <xdr:col>41</xdr:col>
      <xdr:colOff>101600</xdr:colOff>
      <xdr:row>55</xdr:row>
      <xdr:rowOff>112700</xdr:rowOff>
    </xdr:to>
    <xdr:sp macro="" textlink="">
      <xdr:nvSpPr>
        <xdr:cNvPr id="371" name="楕円 370"/>
        <xdr:cNvSpPr/>
      </xdr:nvSpPr>
      <xdr:spPr>
        <a:xfrm>
          <a:off x="7810500" y="944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103827</xdr:rowOff>
    </xdr:from>
    <xdr:ext cx="534377" cy="259045"/>
    <xdr:sp macro="" textlink="">
      <xdr:nvSpPr>
        <xdr:cNvPr id="372" name="テキスト ボックス 371"/>
        <xdr:cNvSpPr txBox="1"/>
      </xdr:nvSpPr>
      <xdr:spPr>
        <a:xfrm>
          <a:off x="7594111" y="95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7613</xdr:rowOff>
    </xdr:from>
    <xdr:to>
      <xdr:col>36</xdr:col>
      <xdr:colOff>165100</xdr:colOff>
      <xdr:row>55</xdr:row>
      <xdr:rowOff>109213</xdr:rowOff>
    </xdr:to>
    <xdr:sp macro="" textlink="">
      <xdr:nvSpPr>
        <xdr:cNvPr id="373" name="楕円 372"/>
        <xdr:cNvSpPr/>
      </xdr:nvSpPr>
      <xdr:spPr>
        <a:xfrm>
          <a:off x="6921500" y="94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100340</xdr:rowOff>
    </xdr:from>
    <xdr:ext cx="534377" cy="259045"/>
    <xdr:sp macro="" textlink="">
      <xdr:nvSpPr>
        <xdr:cNvPr id="374" name="テキスト ボックス 373"/>
        <xdr:cNvSpPr txBox="1"/>
      </xdr:nvSpPr>
      <xdr:spPr>
        <a:xfrm>
          <a:off x="6705111" y="953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25116</xdr:rowOff>
    </xdr:from>
    <xdr:to>
      <xdr:col>55</xdr:col>
      <xdr:colOff>0</xdr:colOff>
      <xdr:row>78</xdr:row>
      <xdr:rowOff>31032</xdr:rowOff>
    </xdr:to>
    <xdr:cxnSp macro="">
      <xdr:nvCxnSpPr>
        <xdr:cNvPr id="401" name="直線コネクタ 400"/>
        <xdr:cNvCxnSpPr/>
      </xdr:nvCxnSpPr>
      <xdr:spPr>
        <a:xfrm flipV="1">
          <a:off x="9639300" y="13398216"/>
          <a:ext cx="8382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16013</xdr:rowOff>
    </xdr:from>
    <xdr:to>
      <xdr:col>50</xdr:col>
      <xdr:colOff>114300</xdr:colOff>
      <xdr:row>78</xdr:row>
      <xdr:rowOff>31032</xdr:rowOff>
    </xdr:to>
    <xdr:cxnSp macro="">
      <xdr:nvCxnSpPr>
        <xdr:cNvPr id="404" name="直線コネクタ 403"/>
        <xdr:cNvCxnSpPr/>
      </xdr:nvCxnSpPr>
      <xdr:spPr>
        <a:xfrm>
          <a:off x="8750300" y="13389113"/>
          <a:ext cx="8890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16013</xdr:rowOff>
    </xdr:from>
    <xdr:to>
      <xdr:col>45</xdr:col>
      <xdr:colOff>177800</xdr:colOff>
      <xdr:row>78</xdr:row>
      <xdr:rowOff>52352</xdr:rowOff>
    </xdr:to>
    <xdr:cxnSp macro="">
      <xdr:nvCxnSpPr>
        <xdr:cNvPr id="407" name="直線コネクタ 406"/>
        <xdr:cNvCxnSpPr/>
      </xdr:nvCxnSpPr>
      <xdr:spPr>
        <a:xfrm flipV="1">
          <a:off x="7861300" y="13389113"/>
          <a:ext cx="889000" cy="3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08" name="フローチャート: 判断 407"/>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09" name="テキスト ボックス 408"/>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49023</xdr:rowOff>
    </xdr:from>
    <xdr:to>
      <xdr:col>41</xdr:col>
      <xdr:colOff>50800</xdr:colOff>
      <xdr:row>78</xdr:row>
      <xdr:rowOff>52352</xdr:rowOff>
    </xdr:to>
    <xdr:cxnSp macro="">
      <xdr:nvCxnSpPr>
        <xdr:cNvPr id="410" name="直線コネクタ 409"/>
        <xdr:cNvCxnSpPr/>
      </xdr:nvCxnSpPr>
      <xdr:spPr>
        <a:xfrm>
          <a:off x="6972300" y="13422123"/>
          <a:ext cx="889000" cy="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1" name="フローチャート: 判断 410"/>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2" name="テキスト ボックス 411"/>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13" name="フローチャート: 判断 412"/>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14" name="テキスト ボックス 413"/>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145766</xdr:rowOff>
    </xdr:from>
    <xdr:to>
      <xdr:col>55</xdr:col>
      <xdr:colOff>50800</xdr:colOff>
      <xdr:row>78</xdr:row>
      <xdr:rowOff>75916</xdr:rowOff>
    </xdr:to>
    <xdr:sp macro="" textlink="">
      <xdr:nvSpPr>
        <xdr:cNvPr id="420" name="楕円 419"/>
        <xdr:cNvSpPr/>
      </xdr:nvSpPr>
      <xdr:spPr>
        <a:xfrm>
          <a:off x="10426700" y="133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105143</xdr:rowOff>
    </xdr:from>
    <xdr:ext cx="534377" cy="259045"/>
    <xdr:sp macro="" textlink="">
      <xdr:nvSpPr>
        <xdr:cNvPr id="421" name="商工費該当値テキスト"/>
        <xdr:cNvSpPr txBox="1"/>
      </xdr:nvSpPr>
      <xdr:spPr>
        <a:xfrm>
          <a:off x="10528300" y="1313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151682</xdr:rowOff>
    </xdr:from>
    <xdr:to>
      <xdr:col>50</xdr:col>
      <xdr:colOff>165100</xdr:colOff>
      <xdr:row>78</xdr:row>
      <xdr:rowOff>81832</xdr:rowOff>
    </xdr:to>
    <xdr:sp macro="" textlink="">
      <xdr:nvSpPr>
        <xdr:cNvPr id="422" name="楕円 421"/>
        <xdr:cNvSpPr/>
      </xdr:nvSpPr>
      <xdr:spPr>
        <a:xfrm>
          <a:off x="9588500" y="1335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98359</xdr:rowOff>
    </xdr:from>
    <xdr:ext cx="534377" cy="259045"/>
    <xdr:sp macro="" textlink="">
      <xdr:nvSpPr>
        <xdr:cNvPr id="423" name="テキスト ボックス 422"/>
        <xdr:cNvSpPr txBox="1"/>
      </xdr:nvSpPr>
      <xdr:spPr>
        <a:xfrm>
          <a:off x="9372111" y="1312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136663</xdr:rowOff>
    </xdr:from>
    <xdr:to>
      <xdr:col>46</xdr:col>
      <xdr:colOff>38100</xdr:colOff>
      <xdr:row>78</xdr:row>
      <xdr:rowOff>66813</xdr:rowOff>
    </xdr:to>
    <xdr:sp macro="" textlink="">
      <xdr:nvSpPr>
        <xdr:cNvPr id="424" name="楕円 423"/>
        <xdr:cNvSpPr/>
      </xdr:nvSpPr>
      <xdr:spPr>
        <a:xfrm>
          <a:off x="8699500" y="1333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57940</xdr:rowOff>
    </xdr:from>
    <xdr:ext cx="534377" cy="259045"/>
    <xdr:sp macro="" textlink="">
      <xdr:nvSpPr>
        <xdr:cNvPr id="425" name="テキスト ボックス 424"/>
        <xdr:cNvSpPr txBox="1"/>
      </xdr:nvSpPr>
      <xdr:spPr>
        <a:xfrm>
          <a:off x="8483111" y="1343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1552</xdr:rowOff>
    </xdr:from>
    <xdr:to>
      <xdr:col>41</xdr:col>
      <xdr:colOff>101600</xdr:colOff>
      <xdr:row>78</xdr:row>
      <xdr:rowOff>103152</xdr:rowOff>
    </xdr:to>
    <xdr:sp macro="" textlink="">
      <xdr:nvSpPr>
        <xdr:cNvPr id="426" name="楕円 425"/>
        <xdr:cNvSpPr/>
      </xdr:nvSpPr>
      <xdr:spPr>
        <a:xfrm>
          <a:off x="7810500" y="1337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94279</xdr:rowOff>
    </xdr:from>
    <xdr:ext cx="534377" cy="259045"/>
    <xdr:sp macro="" textlink="">
      <xdr:nvSpPr>
        <xdr:cNvPr id="427" name="テキスト ボックス 426"/>
        <xdr:cNvSpPr txBox="1"/>
      </xdr:nvSpPr>
      <xdr:spPr>
        <a:xfrm>
          <a:off x="7594111" y="1346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169673</xdr:rowOff>
    </xdr:from>
    <xdr:to>
      <xdr:col>36</xdr:col>
      <xdr:colOff>165100</xdr:colOff>
      <xdr:row>78</xdr:row>
      <xdr:rowOff>99823</xdr:rowOff>
    </xdr:to>
    <xdr:sp macro="" textlink="">
      <xdr:nvSpPr>
        <xdr:cNvPr id="428" name="楕円 427"/>
        <xdr:cNvSpPr/>
      </xdr:nvSpPr>
      <xdr:spPr>
        <a:xfrm>
          <a:off x="6921500" y="133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116350</xdr:rowOff>
    </xdr:from>
    <xdr:ext cx="534377" cy="259045"/>
    <xdr:sp macro="" textlink="">
      <xdr:nvSpPr>
        <xdr:cNvPr id="429" name="テキスト ボックス 428"/>
        <xdr:cNvSpPr txBox="1"/>
      </xdr:nvSpPr>
      <xdr:spPr>
        <a:xfrm>
          <a:off x="6705111" y="1314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129380</xdr:rowOff>
    </xdr:from>
    <xdr:to>
      <xdr:col>55</xdr:col>
      <xdr:colOff>0</xdr:colOff>
      <xdr:row>97</xdr:row>
      <xdr:rowOff>152495</xdr:rowOff>
    </xdr:to>
    <xdr:cxnSp macro="">
      <xdr:nvCxnSpPr>
        <xdr:cNvPr id="460" name="直線コネクタ 459"/>
        <xdr:cNvCxnSpPr/>
      </xdr:nvCxnSpPr>
      <xdr:spPr>
        <a:xfrm flipV="1">
          <a:off x="9639300" y="16588580"/>
          <a:ext cx="838200" cy="19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104724</xdr:rowOff>
    </xdr:from>
    <xdr:to>
      <xdr:col>50</xdr:col>
      <xdr:colOff>114300</xdr:colOff>
      <xdr:row>97</xdr:row>
      <xdr:rowOff>152495</xdr:rowOff>
    </xdr:to>
    <xdr:cxnSp macro="">
      <xdr:nvCxnSpPr>
        <xdr:cNvPr id="463" name="直線コネクタ 462"/>
        <xdr:cNvCxnSpPr/>
      </xdr:nvCxnSpPr>
      <xdr:spPr>
        <a:xfrm>
          <a:off x="8750300" y="16563924"/>
          <a:ext cx="889000" cy="21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104724</xdr:rowOff>
    </xdr:from>
    <xdr:to>
      <xdr:col>45</xdr:col>
      <xdr:colOff>177800</xdr:colOff>
      <xdr:row>98</xdr:row>
      <xdr:rowOff>27294</xdr:rowOff>
    </xdr:to>
    <xdr:cxnSp macro="">
      <xdr:nvCxnSpPr>
        <xdr:cNvPr id="466" name="直線コネクタ 465"/>
        <xdr:cNvCxnSpPr/>
      </xdr:nvCxnSpPr>
      <xdr:spPr>
        <a:xfrm flipV="1">
          <a:off x="7861300" y="16563924"/>
          <a:ext cx="889000" cy="26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1378</xdr:rowOff>
    </xdr:from>
    <xdr:to>
      <xdr:col>46</xdr:col>
      <xdr:colOff>38100</xdr:colOff>
      <xdr:row>97</xdr:row>
      <xdr:rowOff>102978</xdr:rowOff>
    </xdr:to>
    <xdr:sp macro="" textlink="">
      <xdr:nvSpPr>
        <xdr:cNvPr id="467" name="フローチャート: 判断 466"/>
        <xdr:cNvSpPr/>
      </xdr:nvSpPr>
      <xdr:spPr>
        <a:xfrm>
          <a:off x="8699500" y="1663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94105</xdr:rowOff>
    </xdr:from>
    <xdr:ext cx="534377" cy="259045"/>
    <xdr:sp macro="" textlink="">
      <xdr:nvSpPr>
        <xdr:cNvPr id="468" name="テキスト ボックス 467"/>
        <xdr:cNvSpPr txBox="1"/>
      </xdr:nvSpPr>
      <xdr:spPr>
        <a:xfrm>
          <a:off x="8483111" y="167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27294</xdr:rowOff>
    </xdr:from>
    <xdr:to>
      <xdr:col>41</xdr:col>
      <xdr:colOff>50800</xdr:colOff>
      <xdr:row>98</xdr:row>
      <xdr:rowOff>43976</xdr:rowOff>
    </xdr:to>
    <xdr:cxnSp macro="">
      <xdr:nvCxnSpPr>
        <xdr:cNvPr id="469" name="直線コネクタ 468"/>
        <xdr:cNvCxnSpPr/>
      </xdr:nvCxnSpPr>
      <xdr:spPr>
        <a:xfrm flipV="1">
          <a:off x="6972300" y="16829394"/>
          <a:ext cx="889000" cy="1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35754</xdr:rowOff>
    </xdr:from>
    <xdr:to>
      <xdr:col>41</xdr:col>
      <xdr:colOff>101600</xdr:colOff>
      <xdr:row>97</xdr:row>
      <xdr:rowOff>137354</xdr:rowOff>
    </xdr:to>
    <xdr:sp macro="" textlink="">
      <xdr:nvSpPr>
        <xdr:cNvPr id="470" name="フローチャート: 判断 469"/>
        <xdr:cNvSpPr/>
      </xdr:nvSpPr>
      <xdr:spPr>
        <a:xfrm>
          <a:off x="7810500" y="1666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153881</xdr:rowOff>
    </xdr:from>
    <xdr:ext cx="534377" cy="259045"/>
    <xdr:sp macro="" textlink="">
      <xdr:nvSpPr>
        <xdr:cNvPr id="471" name="テキスト ボックス 470"/>
        <xdr:cNvSpPr txBox="1"/>
      </xdr:nvSpPr>
      <xdr:spPr>
        <a:xfrm>
          <a:off x="7594111" y="1644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29177</xdr:rowOff>
    </xdr:from>
    <xdr:to>
      <xdr:col>36</xdr:col>
      <xdr:colOff>165100</xdr:colOff>
      <xdr:row>97</xdr:row>
      <xdr:rowOff>130777</xdr:rowOff>
    </xdr:to>
    <xdr:sp macro="" textlink="">
      <xdr:nvSpPr>
        <xdr:cNvPr id="472" name="フローチャート: 判断 471"/>
        <xdr:cNvSpPr/>
      </xdr:nvSpPr>
      <xdr:spPr>
        <a:xfrm>
          <a:off x="6921500" y="1665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147304</xdr:rowOff>
    </xdr:from>
    <xdr:ext cx="534377" cy="259045"/>
    <xdr:sp macro="" textlink="">
      <xdr:nvSpPr>
        <xdr:cNvPr id="473" name="テキスト ボックス 472"/>
        <xdr:cNvSpPr txBox="1"/>
      </xdr:nvSpPr>
      <xdr:spPr>
        <a:xfrm>
          <a:off x="6705111" y="1643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78580</xdr:rowOff>
    </xdr:from>
    <xdr:to>
      <xdr:col>55</xdr:col>
      <xdr:colOff>50800</xdr:colOff>
      <xdr:row>97</xdr:row>
      <xdr:rowOff>8730</xdr:rowOff>
    </xdr:to>
    <xdr:sp macro="" textlink="">
      <xdr:nvSpPr>
        <xdr:cNvPr id="479" name="楕円 478"/>
        <xdr:cNvSpPr/>
      </xdr:nvSpPr>
      <xdr:spPr>
        <a:xfrm>
          <a:off x="10426700" y="1653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101457</xdr:rowOff>
    </xdr:from>
    <xdr:ext cx="534377" cy="259045"/>
    <xdr:sp macro="" textlink="">
      <xdr:nvSpPr>
        <xdr:cNvPr id="480" name="土木費該当値テキスト"/>
        <xdr:cNvSpPr txBox="1"/>
      </xdr:nvSpPr>
      <xdr:spPr>
        <a:xfrm>
          <a:off x="10528300" y="163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101695</xdr:rowOff>
    </xdr:from>
    <xdr:to>
      <xdr:col>50</xdr:col>
      <xdr:colOff>165100</xdr:colOff>
      <xdr:row>98</xdr:row>
      <xdr:rowOff>31845</xdr:rowOff>
    </xdr:to>
    <xdr:sp macro="" textlink="">
      <xdr:nvSpPr>
        <xdr:cNvPr id="481" name="楕円 480"/>
        <xdr:cNvSpPr/>
      </xdr:nvSpPr>
      <xdr:spPr>
        <a:xfrm>
          <a:off x="9588500" y="167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22972</xdr:rowOff>
    </xdr:from>
    <xdr:ext cx="534377" cy="259045"/>
    <xdr:sp macro="" textlink="">
      <xdr:nvSpPr>
        <xdr:cNvPr id="482" name="テキスト ボックス 481"/>
        <xdr:cNvSpPr txBox="1"/>
      </xdr:nvSpPr>
      <xdr:spPr>
        <a:xfrm>
          <a:off x="9372111" y="1682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53924</xdr:rowOff>
    </xdr:from>
    <xdr:to>
      <xdr:col>46</xdr:col>
      <xdr:colOff>38100</xdr:colOff>
      <xdr:row>96</xdr:row>
      <xdr:rowOff>155524</xdr:rowOff>
    </xdr:to>
    <xdr:sp macro="" textlink="">
      <xdr:nvSpPr>
        <xdr:cNvPr id="483" name="楕円 482"/>
        <xdr:cNvSpPr/>
      </xdr:nvSpPr>
      <xdr:spPr>
        <a:xfrm>
          <a:off x="8699500" y="1651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601</xdr:rowOff>
    </xdr:from>
    <xdr:ext cx="534377" cy="259045"/>
    <xdr:sp macro="" textlink="">
      <xdr:nvSpPr>
        <xdr:cNvPr id="484" name="テキスト ボックス 483"/>
        <xdr:cNvSpPr txBox="1"/>
      </xdr:nvSpPr>
      <xdr:spPr>
        <a:xfrm>
          <a:off x="8483111" y="1628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147944</xdr:rowOff>
    </xdr:from>
    <xdr:to>
      <xdr:col>41</xdr:col>
      <xdr:colOff>101600</xdr:colOff>
      <xdr:row>98</xdr:row>
      <xdr:rowOff>78094</xdr:rowOff>
    </xdr:to>
    <xdr:sp macro="" textlink="">
      <xdr:nvSpPr>
        <xdr:cNvPr id="485" name="楕円 484"/>
        <xdr:cNvSpPr/>
      </xdr:nvSpPr>
      <xdr:spPr>
        <a:xfrm>
          <a:off x="7810500" y="167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69221</xdr:rowOff>
    </xdr:from>
    <xdr:ext cx="534377" cy="259045"/>
    <xdr:sp macro="" textlink="">
      <xdr:nvSpPr>
        <xdr:cNvPr id="486" name="テキスト ボックス 485"/>
        <xdr:cNvSpPr txBox="1"/>
      </xdr:nvSpPr>
      <xdr:spPr>
        <a:xfrm>
          <a:off x="7594111" y="168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164626</xdr:rowOff>
    </xdr:from>
    <xdr:to>
      <xdr:col>36</xdr:col>
      <xdr:colOff>165100</xdr:colOff>
      <xdr:row>98</xdr:row>
      <xdr:rowOff>94776</xdr:rowOff>
    </xdr:to>
    <xdr:sp macro="" textlink="">
      <xdr:nvSpPr>
        <xdr:cNvPr id="487" name="楕円 486"/>
        <xdr:cNvSpPr/>
      </xdr:nvSpPr>
      <xdr:spPr>
        <a:xfrm>
          <a:off x="6921500" y="167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85903</xdr:rowOff>
    </xdr:from>
    <xdr:ext cx="534377" cy="259045"/>
    <xdr:sp macro="" textlink="">
      <xdr:nvSpPr>
        <xdr:cNvPr id="488" name="テキスト ボックス 487"/>
        <xdr:cNvSpPr txBox="1"/>
      </xdr:nvSpPr>
      <xdr:spPr>
        <a:xfrm>
          <a:off x="6705111" y="1688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3778</xdr:rowOff>
    </xdr:from>
    <xdr:to>
      <xdr:col>85</xdr:col>
      <xdr:colOff>127000</xdr:colOff>
      <xdr:row>37</xdr:row>
      <xdr:rowOff>21933</xdr:rowOff>
    </xdr:to>
    <xdr:cxnSp macro="">
      <xdr:nvCxnSpPr>
        <xdr:cNvPr id="517" name="直線コネクタ 516"/>
        <xdr:cNvCxnSpPr/>
      </xdr:nvCxnSpPr>
      <xdr:spPr>
        <a:xfrm>
          <a:off x="15481300" y="6347428"/>
          <a:ext cx="838200" cy="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3778</xdr:rowOff>
    </xdr:from>
    <xdr:to>
      <xdr:col>81</xdr:col>
      <xdr:colOff>50800</xdr:colOff>
      <xdr:row>37</xdr:row>
      <xdr:rowOff>4140</xdr:rowOff>
    </xdr:to>
    <xdr:cxnSp macro="">
      <xdr:nvCxnSpPr>
        <xdr:cNvPr id="520" name="直線コネクタ 519"/>
        <xdr:cNvCxnSpPr/>
      </xdr:nvCxnSpPr>
      <xdr:spPr>
        <a:xfrm flipV="1">
          <a:off x="14592300" y="634742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48508</xdr:rowOff>
    </xdr:from>
    <xdr:to>
      <xdr:col>76</xdr:col>
      <xdr:colOff>114300</xdr:colOff>
      <xdr:row>37</xdr:row>
      <xdr:rowOff>4140</xdr:rowOff>
    </xdr:to>
    <xdr:cxnSp macro="">
      <xdr:nvCxnSpPr>
        <xdr:cNvPr id="523" name="直線コネクタ 522"/>
        <xdr:cNvCxnSpPr/>
      </xdr:nvCxnSpPr>
      <xdr:spPr>
        <a:xfrm>
          <a:off x="13703300" y="6220708"/>
          <a:ext cx="889000" cy="12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24" name="フローチャート: 判断 523"/>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25" name="テキスト ボックス 524"/>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48508</xdr:rowOff>
    </xdr:from>
    <xdr:to>
      <xdr:col>71</xdr:col>
      <xdr:colOff>177800</xdr:colOff>
      <xdr:row>36</xdr:row>
      <xdr:rowOff>102724</xdr:rowOff>
    </xdr:to>
    <xdr:cxnSp macro="">
      <xdr:nvCxnSpPr>
        <xdr:cNvPr id="526" name="直線コネクタ 525"/>
        <xdr:cNvCxnSpPr/>
      </xdr:nvCxnSpPr>
      <xdr:spPr>
        <a:xfrm flipV="1">
          <a:off x="12814300" y="6220708"/>
          <a:ext cx="889000" cy="5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27" name="フローチャート: 判断 526"/>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28" name="テキスト ボックス 527"/>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29" name="フローチャート: 判断 528"/>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0" name="テキスト ボックス 529"/>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142583</xdr:rowOff>
    </xdr:from>
    <xdr:to>
      <xdr:col>85</xdr:col>
      <xdr:colOff>177800</xdr:colOff>
      <xdr:row>37</xdr:row>
      <xdr:rowOff>72733</xdr:rowOff>
    </xdr:to>
    <xdr:sp macro="" textlink="">
      <xdr:nvSpPr>
        <xdr:cNvPr id="536" name="楕円 535"/>
        <xdr:cNvSpPr/>
      </xdr:nvSpPr>
      <xdr:spPr>
        <a:xfrm>
          <a:off x="16268700" y="631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121010</xdr:rowOff>
    </xdr:from>
    <xdr:ext cx="534377" cy="259045"/>
    <xdr:sp macro="" textlink="">
      <xdr:nvSpPr>
        <xdr:cNvPr id="537" name="消防費該当値テキスト"/>
        <xdr:cNvSpPr txBox="1"/>
      </xdr:nvSpPr>
      <xdr:spPr>
        <a:xfrm>
          <a:off x="16370300" y="629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124428</xdr:rowOff>
    </xdr:from>
    <xdr:to>
      <xdr:col>81</xdr:col>
      <xdr:colOff>101600</xdr:colOff>
      <xdr:row>37</xdr:row>
      <xdr:rowOff>54578</xdr:rowOff>
    </xdr:to>
    <xdr:sp macro="" textlink="">
      <xdr:nvSpPr>
        <xdr:cNvPr id="538" name="楕円 537"/>
        <xdr:cNvSpPr/>
      </xdr:nvSpPr>
      <xdr:spPr>
        <a:xfrm>
          <a:off x="15430500" y="629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45705</xdr:rowOff>
    </xdr:from>
    <xdr:ext cx="534377" cy="259045"/>
    <xdr:sp macro="" textlink="">
      <xdr:nvSpPr>
        <xdr:cNvPr id="539" name="テキスト ボックス 538"/>
        <xdr:cNvSpPr txBox="1"/>
      </xdr:nvSpPr>
      <xdr:spPr>
        <a:xfrm>
          <a:off x="15214111" y="63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124790</xdr:rowOff>
    </xdr:from>
    <xdr:to>
      <xdr:col>76</xdr:col>
      <xdr:colOff>165100</xdr:colOff>
      <xdr:row>37</xdr:row>
      <xdr:rowOff>54940</xdr:rowOff>
    </xdr:to>
    <xdr:sp macro="" textlink="">
      <xdr:nvSpPr>
        <xdr:cNvPr id="540" name="楕円 539"/>
        <xdr:cNvSpPr/>
      </xdr:nvSpPr>
      <xdr:spPr>
        <a:xfrm>
          <a:off x="14541500" y="62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46067</xdr:rowOff>
    </xdr:from>
    <xdr:ext cx="534377" cy="259045"/>
    <xdr:sp macro="" textlink="">
      <xdr:nvSpPr>
        <xdr:cNvPr id="541" name="テキスト ボックス 540"/>
        <xdr:cNvSpPr txBox="1"/>
      </xdr:nvSpPr>
      <xdr:spPr>
        <a:xfrm>
          <a:off x="14325111" y="638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169158</xdr:rowOff>
    </xdr:from>
    <xdr:to>
      <xdr:col>72</xdr:col>
      <xdr:colOff>38100</xdr:colOff>
      <xdr:row>36</xdr:row>
      <xdr:rowOff>99308</xdr:rowOff>
    </xdr:to>
    <xdr:sp macro="" textlink="">
      <xdr:nvSpPr>
        <xdr:cNvPr id="542" name="楕円 541"/>
        <xdr:cNvSpPr/>
      </xdr:nvSpPr>
      <xdr:spPr>
        <a:xfrm>
          <a:off x="13652500" y="6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115835</xdr:rowOff>
    </xdr:from>
    <xdr:ext cx="534377" cy="259045"/>
    <xdr:sp macro="" textlink="">
      <xdr:nvSpPr>
        <xdr:cNvPr id="543" name="テキスト ボックス 542"/>
        <xdr:cNvSpPr txBox="1"/>
      </xdr:nvSpPr>
      <xdr:spPr>
        <a:xfrm>
          <a:off x="13436111" y="594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51924</xdr:rowOff>
    </xdr:from>
    <xdr:to>
      <xdr:col>67</xdr:col>
      <xdr:colOff>101600</xdr:colOff>
      <xdr:row>36</xdr:row>
      <xdr:rowOff>153524</xdr:rowOff>
    </xdr:to>
    <xdr:sp macro="" textlink="">
      <xdr:nvSpPr>
        <xdr:cNvPr id="544" name="楕円 543"/>
        <xdr:cNvSpPr/>
      </xdr:nvSpPr>
      <xdr:spPr>
        <a:xfrm>
          <a:off x="12763500" y="622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144651</xdr:rowOff>
    </xdr:from>
    <xdr:ext cx="534377" cy="259045"/>
    <xdr:sp macro="" textlink="">
      <xdr:nvSpPr>
        <xdr:cNvPr id="545" name="テキスト ボックス 544"/>
        <xdr:cNvSpPr txBox="1"/>
      </xdr:nvSpPr>
      <xdr:spPr>
        <a:xfrm>
          <a:off x="12547111" y="631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97926</xdr:rowOff>
    </xdr:from>
    <xdr:to>
      <xdr:col>85</xdr:col>
      <xdr:colOff>127000</xdr:colOff>
      <xdr:row>57</xdr:row>
      <xdr:rowOff>107459</xdr:rowOff>
    </xdr:to>
    <xdr:cxnSp macro="">
      <xdr:nvCxnSpPr>
        <xdr:cNvPr id="572" name="直線コネクタ 571"/>
        <xdr:cNvCxnSpPr/>
      </xdr:nvCxnSpPr>
      <xdr:spPr>
        <a:xfrm>
          <a:off x="15481300" y="9870576"/>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92348</xdr:rowOff>
    </xdr:from>
    <xdr:to>
      <xdr:col>81</xdr:col>
      <xdr:colOff>50800</xdr:colOff>
      <xdr:row>57</xdr:row>
      <xdr:rowOff>97926</xdr:rowOff>
    </xdr:to>
    <xdr:cxnSp macro="">
      <xdr:nvCxnSpPr>
        <xdr:cNvPr id="575" name="直線コネクタ 574"/>
        <xdr:cNvCxnSpPr/>
      </xdr:nvCxnSpPr>
      <xdr:spPr>
        <a:xfrm>
          <a:off x="14592300" y="9864998"/>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92348</xdr:rowOff>
    </xdr:from>
    <xdr:to>
      <xdr:col>76</xdr:col>
      <xdr:colOff>114300</xdr:colOff>
      <xdr:row>57</xdr:row>
      <xdr:rowOff>139892</xdr:rowOff>
    </xdr:to>
    <xdr:cxnSp macro="">
      <xdr:nvCxnSpPr>
        <xdr:cNvPr id="578" name="直線コネクタ 577"/>
        <xdr:cNvCxnSpPr/>
      </xdr:nvCxnSpPr>
      <xdr:spPr>
        <a:xfrm flipV="1">
          <a:off x="13703300" y="9864998"/>
          <a:ext cx="889000" cy="4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108024</xdr:rowOff>
    </xdr:from>
    <xdr:to>
      <xdr:col>76</xdr:col>
      <xdr:colOff>165100</xdr:colOff>
      <xdr:row>57</xdr:row>
      <xdr:rowOff>38174</xdr:rowOff>
    </xdr:to>
    <xdr:sp macro="" textlink="">
      <xdr:nvSpPr>
        <xdr:cNvPr id="579" name="フローチャート: 判断 578"/>
        <xdr:cNvSpPr/>
      </xdr:nvSpPr>
      <xdr:spPr>
        <a:xfrm>
          <a:off x="14541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54701</xdr:rowOff>
    </xdr:from>
    <xdr:ext cx="534377" cy="259045"/>
    <xdr:sp macro="" textlink="">
      <xdr:nvSpPr>
        <xdr:cNvPr id="580" name="テキスト ボックス 579"/>
        <xdr:cNvSpPr txBox="1"/>
      </xdr:nvSpPr>
      <xdr:spPr>
        <a:xfrm>
          <a:off x="14325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133171</xdr:rowOff>
    </xdr:from>
    <xdr:to>
      <xdr:col>71</xdr:col>
      <xdr:colOff>177800</xdr:colOff>
      <xdr:row>57</xdr:row>
      <xdr:rowOff>139892</xdr:rowOff>
    </xdr:to>
    <xdr:cxnSp macro="">
      <xdr:nvCxnSpPr>
        <xdr:cNvPr id="581" name="直線コネクタ 580"/>
        <xdr:cNvCxnSpPr/>
      </xdr:nvCxnSpPr>
      <xdr:spPr>
        <a:xfrm>
          <a:off x="12814300" y="9734371"/>
          <a:ext cx="889000" cy="17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127117</xdr:rowOff>
    </xdr:from>
    <xdr:to>
      <xdr:col>72</xdr:col>
      <xdr:colOff>38100</xdr:colOff>
      <xdr:row>57</xdr:row>
      <xdr:rowOff>57267</xdr:rowOff>
    </xdr:to>
    <xdr:sp macro="" textlink="">
      <xdr:nvSpPr>
        <xdr:cNvPr id="582" name="フローチャート: 判断 581"/>
        <xdr:cNvSpPr/>
      </xdr:nvSpPr>
      <xdr:spPr>
        <a:xfrm>
          <a:off x="13652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73794</xdr:rowOff>
    </xdr:from>
    <xdr:ext cx="534377" cy="259045"/>
    <xdr:sp macro="" textlink="">
      <xdr:nvSpPr>
        <xdr:cNvPr id="583" name="テキスト ボックス 582"/>
        <xdr:cNvSpPr txBox="1"/>
      </xdr:nvSpPr>
      <xdr:spPr>
        <a:xfrm>
          <a:off x="13436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158170</xdr:rowOff>
    </xdr:from>
    <xdr:to>
      <xdr:col>67</xdr:col>
      <xdr:colOff>101600</xdr:colOff>
      <xdr:row>57</xdr:row>
      <xdr:rowOff>88320</xdr:rowOff>
    </xdr:to>
    <xdr:sp macro="" textlink="">
      <xdr:nvSpPr>
        <xdr:cNvPr id="584" name="フローチャート: 判断 583"/>
        <xdr:cNvSpPr/>
      </xdr:nvSpPr>
      <xdr:spPr>
        <a:xfrm>
          <a:off x="12763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79447</xdr:rowOff>
    </xdr:from>
    <xdr:ext cx="534377" cy="259045"/>
    <xdr:sp macro="" textlink="">
      <xdr:nvSpPr>
        <xdr:cNvPr id="585" name="テキスト ボックス 584"/>
        <xdr:cNvSpPr txBox="1"/>
      </xdr:nvSpPr>
      <xdr:spPr>
        <a:xfrm>
          <a:off x="12547111" y="98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56659</xdr:rowOff>
    </xdr:from>
    <xdr:to>
      <xdr:col>85</xdr:col>
      <xdr:colOff>177800</xdr:colOff>
      <xdr:row>57</xdr:row>
      <xdr:rowOff>158259</xdr:rowOff>
    </xdr:to>
    <xdr:sp macro="" textlink="">
      <xdr:nvSpPr>
        <xdr:cNvPr id="591" name="楕円 590"/>
        <xdr:cNvSpPr/>
      </xdr:nvSpPr>
      <xdr:spPr>
        <a:xfrm>
          <a:off x="16268700" y="982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143036</xdr:rowOff>
    </xdr:from>
    <xdr:ext cx="534377" cy="259045"/>
    <xdr:sp macro="" textlink="">
      <xdr:nvSpPr>
        <xdr:cNvPr id="592" name="教育費該当値テキスト"/>
        <xdr:cNvSpPr txBox="1"/>
      </xdr:nvSpPr>
      <xdr:spPr>
        <a:xfrm>
          <a:off x="16370300" y="974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47126</xdr:rowOff>
    </xdr:from>
    <xdr:to>
      <xdr:col>81</xdr:col>
      <xdr:colOff>101600</xdr:colOff>
      <xdr:row>57</xdr:row>
      <xdr:rowOff>148726</xdr:rowOff>
    </xdr:to>
    <xdr:sp macro="" textlink="">
      <xdr:nvSpPr>
        <xdr:cNvPr id="593" name="楕円 592"/>
        <xdr:cNvSpPr/>
      </xdr:nvSpPr>
      <xdr:spPr>
        <a:xfrm>
          <a:off x="15430500" y="981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139853</xdr:rowOff>
    </xdr:from>
    <xdr:ext cx="534377" cy="259045"/>
    <xdr:sp macro="" textlink="">
      <xdr:nvSpPr>
        <xdr:cNvPr id="594" name="テキスト ボックス 593"/>
        <xdr:cNvSpPr txBox="1"/>
      </xdr:nvSpPr>
      <xdr:spPr>
        <a:xfrm>
          <a:off x="15214111" y="99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41548</xdr:rowOff>
    </xdr:from>
    <xdr:to>
      <xdr:col>76</xdr:col>
      <xdr:colOff>165100</xdr:colOff>
      <xdr:row>57</xdr:row>
      <xdr:rowOff>143148</xdr:rowOff>
    </xdr:to>
    <xdr:sp macro="" textlink="">
      <xdr:nvSpPr>
        <xdr:cNvPr id="595" name="楕円 594"/>
        <xdr:cNvSpPr/>
      </xdr:nvSpPr>
      <xdr:spPr>
        <a:xfrm>
          <a:off x="14541500" y="981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134275</xdr:rowOff>
    </xdr:from>
    <xdr:ext cx="534377" cy="259045"/>
    <xdr:sp macro="" textlink="">
      <xdr:nvSpPr>
        <xdr:cNvPr id="596" name="テキスト ボックス 595"/>
        <xdr:cNvSpPr txBox="1"/>
      </xdr:nvSpPr>
      <xdr:spPr>
        <a:xfrm>
          <a:off x="14325111" y="990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89092</xdr:rowOff>
    </xdr:from>
    <xdr:to>
      <xdr:col>72</xdr:col>
      <xdr:colOff>38100</xdr:colOff>
      <xdr:row>58</xdr:row>
      <xdr:rowOff>19242</xdr:rowOff>
    </xdr:to>
    <xdr:sp macro="" textlink="">
      <xdr:nvSpPr>
        <xdr:cNvPr id="597" name="楕円 596"/>
        <xdr:cNvSpPr/>
      </xdr:nvSpPr>
      <xdr:spPr>
        <a:xfrm>
          <a:off x="13652500" y="986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10369</xdr:rowOff>
    </xdr:from>
    <xdr:ext cx="534377" cy="259045"/>
    <xdr:sp macro="" textlink="">
      <xdr:nvSpPr>
        <xdr:cNvPr id="598" name="テキスト ボックス 597"/>
        <xdr:cNvSpPr txBox="1"/>
      </xdr:nvSpPr>
      <xdr:spPr>
        <a:xfrm>
          <a:off x="13436111" y="995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82371</xdr:rowOff>
    </xdr:from>
    <xdr:to>
      <xdr:col>67</xdr:col>
      <xdr:colOff>101600</xdr:colOff>
      <xdr:row>57</xdr:row>
      <xdr:rowOff>12521</xdr:rowOff>
    </xdr:to>
    <xdr:sp macro="" textlink="">
      <xdr:nvSpPr>
        <xdr:cNvPr id="599" name="楕円 598"/>
        <xdr:cNvSpPr/>
      </xdr:nvSpPr>
      <xdr:spPr>
        <a:xfrm>
          <a:off x="12763500" y="968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29048</xdr:rowOff>
    </xdr:from>
    <xdr:ext cx="534377" cy="259045"/>
    <xdr:sp macro="" textlink="">
      <xdr:nvSpPr>
        <xdr:cNvPr id="600" name="テキスト ボックス 599"/>
        <xdr:cNvSpPr txBox="1"/>
      </xdr:nvSpPr>
      <xdr:spPr>
        <a:xfrm>
          <a:off x="12547111" y="945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47670</xdr:rowOff>
    </xdr:from>
    <xdr:to>
      <xdr:col>85</xdr:col>
      <xdr:colOff>127000</xdr:colOff>
      <xdr:row>77</xdr:row>
      <xdr:rowOff>155663</xdr:rowOff>
    </xdr:to>
    <xdr:cxnSp macro="">
      <xdr:nvCxnSpPr>
        <xdr:cNvPr id="629" name="直線コネクタ 628"/>
        <xdr:cNvCxnSpPr/>
      </xdr:nvCxnSpPr>
      <xdr:spPr>
        <a:xfrm flipV="1">
          <a:off x="15481300" y="13077870"/>
          <a:ext cx="838200" cy="27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31836</xdr:rowOff>
    </xdr:from>
    <xdr:ext cx="469744" cy="259045"/>
    <xdr:sp macro="" textlink="">
      <xdr:nvSpPr>
        <xdr:cNvPr id="630" name="災害復旧費平均値テキスト"/>
        <xdr:cNvSpPr txBox="1"/>
      </xdr:nvSpPr>
      <xdr:spPr>
        <a:xfrm>
          <a:off x="16370300" y="1340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155663</xdr:rowOff>
    </xdr:from>
    <xdr:to>
      <xdr:col>81</xdr:col>
      <xdr:colOff>50800</xdr:colOff>
      <xdr:row>78</xdr:row>
      <xdr:rowOff>139433</xdr:rowOff>
    </xdr:to>
    <xdr:cxnSp macro="">
      <xdr:nvCxnSpPr>
        <xdr:cNvPr id="632" name="直線コネクタ 631"/>
        <xdr:cNvCxnSpPr/>
      </xdr:nvCxnSpPr>
      <xdr:spPr>
        <a:xfrm flipV="1">
          <a:off x="14592300" y="13357313"/>
          <a:ext cx="889000" cy="15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109617</xdr:rowOff>
    </xdr:from>
    <xdr:ext cx="469744" cy="259045"/>
    <xdr:sp macro="" textlink="">
      <xdr:nvSpPr>
        <xdr:cNvPr id="634" name="テキスト ボックス 633"/>
        <xdr:cNvSpPr txBox="1"/>
      </xdr:nvSpPr>
      <xdr:spPr>
        <a:xfrm>
          <a:off x="15246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119107</xdr:rowOff>
    </xdr:from>
    <xdr:to>
      <xdr:col>76</xdr:col>
      <xdr:colOff>114300</xdr:colOff>
      <xdr:row>78</xdr:row>
      <xdr:rowOff>139433</xdr:rowOff>
    </xdr:to>
    <xdr:cxnSp macro="">
      <xdr:nvCxnSpPr>
        <xdr:cNvPr id="635" name="直線コネクタ 634"/>
        <xdr:cNvCxnSpPr/>
      </xdr:nvCxnSpPr>
      <xdr:spPr>
        <a:xfrm>
          <a:off x="13703300" y="13492207"/>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161100</xdr:rowOff>
    </xdr:from>
    <xdr:to>
      <xdr:col>76</xdr:col>
      <xdr:colOff>165100</xdr:colOff>
      <xdr:row>78</xdr:row>
      <xdr:rowOff>91250</xdr:rowOff>
    </xdr:to>
    <xdr:sp macro="" textlink="">
      <xdr:nvSpPr>
        <xdr:cNvPr id="636" name="フローチャート: 判断 635"/>
        <xdr:cNvSpPr/>
      </xdr:nvSpPr>
      <xdr:spPr>
        <a:xfrm>
          <a:off x="14541500" y="133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107777</xdr:rowOff>
    </xdr:from>
    <xdr:ext cx="469744" cy="259045"/>
    <xdr:sp macro="" textlink="">
      <xdr:nvSpPr>
        <xdr:cNvPr id="637" name="テキスト ボックス 636"/>
        <xdr:cNvSpPr txBox="1"/>
      </xdr:nvSpPr>
      <xdr:spPr>
        <a:xfrm>
          <a:off x="14357428" y="131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119107</xdr:rowOff>
    </xdr:from>
    <xdr:to>
      <xdr:col>71</xdr:col>
      <xdr:colOff>177800</xdr:colOff>
      <xdr:row>78</xdr:row>
      <xdr:rowOff>132232</xdr:rowOff>
    </xdr:to>
    <xdr:cxnSp macro="">
      <xdr:nvCxnSpPr>
        <xdr:cNvPr id="638" name="直線コネクタ 637"/>
        <xdr:cNvCxnSpPr/>
      </xdr:nvCxnSpPr>
      <xdr:spPr>
        <a:xfrm flipV="1">
          <a:off x="12814300" y="13492207"/>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143821</xdr:rowOff>
    </xdr:from>
    <xdr:to>
      <xdr:col>72</xdr:col>
      <xdr:colOff>38100</xdr:colOff>
      <xdr:row>78</xdr:row>
      <xdr:rowOff>73971</xdr:rowOff>
    </xdr:to>
    <xdr:sp macro="" textlink="">
      <xdr:nvSpPr>
        <xdr:cNvPr id="639" name="フローチャート: 判断 638"/>
        <xdr:cNvSpPr/>
      </xdr:nvSpPr>
      <xdr:spPr>
        <a:xfrm>
          <a:off x="13652500" y="133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90498</xdr:rowOff>
    </xdr:from>
    <xdr:ext cx="534377" cy="259045"/>
    <xdr:sp macro="" textlink="">
      <xdr:nvSpPr>
        <xdr:cNvPr id="640" name="テキスト ボックス 639"/>
        <xdr:cNvSpPr txBox="1"/>
      </xdr:nvSpPr>
      <xdr:spPr>
        <a:xfrm>
          <a:off x="13436111" y="131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163004</xdr:rowOff>
    </xdr:from>
    <xdr:to>
      <xdr:col>67</xdr:col>
      <xdr:colOff>101600</xdr:colOff>
      <xdr:row>78</xdr:row>
      <xdr:rowOff>93154</xdr:rowOff>
    </xdr:to>
    <xdr:sp macro="" textlink="">
      <xdr:nvSpPr>
        <xdr:cNvPr id="641" name="フローチャート: 判断 640"/>
        <xdr:cNvSpPr/>
      </xdr:nvSpPr>
      <xdr:spPr>
        <a:xfrm>
          <a:off x="12763500" y="133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109681</xdr:rowOff>
    </xdr:from>
    <xdr:ext cx="469744" cy="259045"/>
    <xdr:sp macro="" textlink="">
      <xdr:nvSpPr>
        <xdr:cNvPr id="642" name="テキスト ボックス 641"/>
        <xdr:cNvSpPr txBox="1"/>
      </xdr:nvSpPr>
      <xdr:spPr>
        <a:xfrm>
          <a:off x="12579428" y="1313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168320</xdr:rowOff>
    </xdr:from>
    <xdr:to>
      <xdr:col>85</xdr:col>
      <xdr:colOff>177800</xdr:colOff>
      <xdr:row>76</xdr:row>
      <xdr:rowOff>98470</xdr:rowOff>
    </xdr:to>
    <xdr:sp macro="" textlink="">
      <xdr:nvSpPr>
        <xdr:cNvPr id="648" name="楕円 647"/>
        <xdr:cNvSpPr/>
      </xdr:nvSpPr>
      <xdr:spPr>
        <a:xfrm>
          <a:off x="16268700" y="130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19746</xdr:rowOff>
    </xdr:from>
    <xdr:ext cx="534377" cy="259045"/>
    <xdr:sp macro="" textlink="">
      <xdr:nvSpPr>
        <xdr:cNvPr id="649" name="災害復旧費該当値テキスト"/>
        <xdr:cNvSpPr txBox="1"/>
      </xdr:nvSpPr>
      <xdr:spPr>
        <a:xfrm>
          <a:off x="16370300" y="128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104863</xdr:rowOff>
    </xdr:from>
    <xdr:to>
      <xdr:col>81</xdr:col>
      <xdr:colOff>101600</xdr:colOff>
      <xdr:row>78</xdr:row>
      <xdr:rowOff>35013</xdr:rowOff>
    </xdr:to>
    <xdr:sp macro="" textlink="">
      <xdr:nvSpPr>
        <xdr:cNvPr id="650" name="楕円 649"/>
        <xdr:cNvSpPr/>
      </xdr:nvSpPr>
      <xdr:spPr>
        <a:xfrm>
          <a:off x="15430500" y="1330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51540</xdr:rowOff>
    </xdr:from>
    <xdr:ext cx="534377" cy="259045"/>
    <xdr:sp macro="" textlink="">
      <xdr:nvSpPr>
        <xdr:cNvPr id="651" name="テキスト ボックス 650"/>
        <xdr:cNvSpPr txBox="1"/>
      </xdr:nvSpPr>
      <xdr:spPr>
        <a:xfrm>
          <a:off x="15214111" y="1308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88633</xdr:rowOff>
    </xdr:from>
    <xdr:to>
      <xdr:col>76</xdr:col>
      <xdr:colOff>165100</xdr:colOff>
      <xdr:row>79</xdr:row>
      <xdr:rowOff>18783</xdr:rowOff>
    </xdr:to>
    <xdr:sp macro="" textlink="">
      <xdr:nvSpPr>
        <xdr:cNvPr id="652" name="楕円 651"/>
        <xdr:cNvSpPr/>
      </xdr:nvSpPr>
      <xdr:spPr>
        <a:xfrm>
          <a:off x="14541500" y="134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9910</xdr:rowOff>
    </xdr:from>
    <xdr:ext cx="469744" cy="259045"/>
    <xdr:sp macro="" textlink="">
      <xdr:nvSpPr>
        <xdr:cNvPr id="653" name="テキスト ボックス 652"/>
        <xdr:cNvSpPr txBox="1"/>
      </xdr:nvSpPr>
      <xdr:spPr>
        <a:xfrm>
          <a:off x="14357428" y="1355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68307</xdr:rowOff>
    </xdr:from>
    <xdr:to>
      <xdr:col>72</xdr:col>
      <xdr:colOff>38100</xdr:colOff>
      <xdr:row>78</xdr:row>
      <xdr:rowOff>169907</xdr:rowOff>
    </xdr:to>
    <xdr:sp macro="" textlink="">
      <xdr:nvSpPr>
        <xdr:cNvPr id="654" name="楕円 653"/>
        <xdr:cNvSpPr/>
      </xdr:nvSpPr>
      <xdr:spPr>
        <a:xfrm>
          <a:off x="13652500" y="134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161034</xdr:rowOff>
    </xdr:from>
    <xdr:ext cx="469744" cy="259045"/>
    <xdr:sp macro="" textlink="">
      <xdr:nvSpPr>
        <xdr:cNvPr id="655" name="テキスト ボックス 654"/>
        <xdr:cNvSpPr txBox="1"/>
      </xdr:nvSpPr>
      <xdr:spPr>
        <a:xfrm>
          <a:off x="13468428" y="1353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81432</xdr:rowOff>
    </xdr:from>
    <xdr:to>
      <xdr:col>67</xdr:col>
      <xdr:colOff>101600</xdr:colOff>
      <xdr:row>79</xdr:row>
      <xdr:rowOff>11582</xdr:rowOff>
    </xdr:to>
    <xdr:sp macro="" textlink="">
      <xdr:nvSpPr>
        <xdr:cNvPr id="656" name="楕円 655"/>
        <xdr:cNvSpPr/>
      </xdr:nvSpPr>
      <xdr:spPr>
        <a:xfrm>
          <a:off x="12763500" y="134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2709</xdr:rowOff>
    </xdr:from>
    <xdr:ext cx="469744" cy="259045"/>
    <xdr:sp macro="" textlink="">
      <xdr:nvSpPr>
        <xdr:cNvPr id="657" name="テキスト ボックス 656"/>
        <xdr:cNvSpPr txBox="1"/>
      </xdr:nvSpPr>
      <xdr:spPr>
        <a:xfrm>
          <a:off x="12579428" y="1354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145078</xdr:rowOff>
    </xdr:from>
    <xdr:to>
      <xdr:col>85</xdr:col>
      <xdr:colOff>127000</xdr:colOff>
      <xdr:row>97</xdr:row>
      <xdr:rowOff>155550</xdr:rowOff>
    </xdr:to>
    <xdr:cxnSp macro="">
      <xdr:nvCxnSpPr>
        <xdr:cNvPr id="689" name="直線コネクタ 688"/>
        <xdr:cNvCxnSpPr/>
      </xdr:nvCxnSpPr>
      <xdr:spPr>
        <a:xfrm flipV="1">
          <a:off x="15481300" y="16775728"/>
          <a:ext cx="838200" cy="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155550</xdr:rowOff>
    </xdr:from>
    <xdr:to>
      <xdr:col>81</xdr:col>
      <xdr:colOff>50800</xdr:colOff>
      <xdr:row>97</xdr:row>
      <xdr:rowOff>155984</xdr:rowOff>
    </xdr:to>
    <xdr:cxnSp macro="">
      <xdr:nvCxnSpPr>
        <xdr:cNvPr id="692" name="直線コネクタ 691"/>
        <xdr:cNvCxnSpPr/>
      </xdr:nvCxnSpPr>
      <xdr:spPr>
        <a:xfrm flipV="1">
          <a:off x="14592300" y="16786200"/>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155984</xdr:rowOff>
    </xdr:from>
    <xdr:to>
      <xdr:col>76</xdr:col>
      <xdr:colOff>114300</xdr:colOff>
      <xdr:row>97</xdr:row>
      <xdr:rowOff>168069</xdr:rowOff>
    </xdr:to>
    <xdr:cxnSp macro="">
      <xdr:nvCxnSpPr>
        <xdr:cNvPr id="695" name="直線コネクタ 694"/>
        <xdr:cNvCxnSpPr/>
      </xdr:nvCxnSpPr>
      <xdr:spPr>
        <a:xfrm flipV="1">
          <a:off x="13703300" y="16786634"/>
          <a:ext cx="889000" cy="1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96" name="フローチャート: 判断 695"/>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68039</xdr:rowOff>
    </xdr:from>
    <xdr:ext cx="534377" cy="259045"/>
    <xdr:sp macro="" textlink="">
      <xdr:nvSpPr>
        <xdr:cNvPr id="697" name="テキスト ボックス 696"/>
        <xdr:cNvSpPr txBox="1"/>
      </xdr:nvSpPr>
      <xdr:spPr>
        <a:xfrm>
          <a:off x="14325111" y="163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150575</xdr:rowOff>
    </xdr:from>
    <xdr:to>
      <xdr:col>71</xdr:col>
      <xdr:colOff>177800</xdr:colOff>
      <xdr:row>97</xdr:row>
      <xdr:rowOff>168069</xdr:rowOff>
    </xdr:to>
    <xdr:cxnSp macro="">
      <xdr:nvCxnSpPr>
        <xdr:cNvPr id="698" name="直線コネクタ 697"/>
        <xdr:cNvCxnSpPr/>
      </xdr:nvCxnSpPr>
      <xdr:spPr>
        <a:xfrm>
          <a:off x="12814300" y="16781225"/>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135937</xdr:rowOff>
    </xdr:from>
    <xdr:to>
      <xdr:col>72</xdr:col>
      <xdr:colOff>38100</xdr:colOff>
      <xdr:row>97</xdr:row>
      <xdr:rowOff>66087</xdr:rowOff>
    </xdr:to>
    <xdr:sp macro="" textlink="">
      <xdr:nvSpPr>
        <xdr:cNvPr id="699" name="フローチャート: 判断 698"/>
        <xdr:cNvSpPr/>
      </xdr:nvSpPr>
      <xdr:spPr>
        <a:xfrm>
          <a:off x="13652500" y="1659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82614</xdr:rowOff>
    </xdr:from>
    <xdr:ext cx="534377" cy="259045"/>
    <xdr:sp macro="" textlink="">
      <xdr:nvSpPr>
        <xdr:cNvPr id="700" name="テキスト ボックス 699"/>
        <xdr:cNvSpPr txBox="1"/>
      </xdr:nvSpPr>
      <xdr:spPr>
        <a:xfrm>
          <a:off x="13436111" y="163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128741</xdr:rowOff>
    </xdr:from>
    <xdr:to>
      <xdr:col>67</xdr:col>
      <xdr:colOff>101600</xdr:colOff>
      <xdr:row>97</xdr:row>
      <xdr:rowOff>58891</xdr:rowOff>
    </xdr:to>
    <xdr:sp macro="" textlink="">
      <xdr:nvSpPr>
        <xdr:cNvPr id="701" name="フローチャート: 判断 700"/>
        <xdr:cNvSpPr/>
      </xdr:nvSpPr>
      <xdr:spPr>
        <a:xfrm>
          <a:off x="12763500" y="1658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75418</xdr:rowOff>
    </xdr:from>
    <xdr:ext cx="534377" cy="259045"/>
    <xdr:sp macro="" textlink="">
      <xdr:nvSpPr>
        <xdr:cNvPr id="702" name="テキスト ボックス 701"/>
        <xdr:cNvSpPr txBox="1"/>
      </xdr:nvSpPr>
      <xdr:spPr>
        <a:xfrm>
          <a:off x="12547111" y="163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94278</xdr:rowOff>
    </xdr:from>
    <xdr:to>
      <xdr:col>85</xdr:col>
      <xdr:colOff>177800</xdr:colOff>
      <xdr:row>98</xdr:row>
      <xdr:rowOff>24428</xdr:rowOff>
    </xdr:to>
    <xdr:sp macro="" textlink="">
      <xdr:nvSpPr>
        <xdr:cNvPr id="708" name="楕円 707"/>
        <xdr:cNvSpPr/>
      </xdr:nvSpPr>
      <xdr:spPr>
        <a:xfrm>
          <a:off x="16268700" y="1672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72705</xdr:rowOff>
    </xdr:from>
    <xdr:ext cx="534377" cy="259045"/>
    <xdr:sp macro="" textlink="">
      <xdr:nvSpPr>
        <xdr:cNvPr id="709" name="公債費該当値テキスト"/>
        <xdr:cNvSpPr txBox="1"/>
      </xdr:nvSpPr>
      <xdr:spPr>
        <a:xfrm>
          <a:off x="16370300" y="1670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104750</xdr:rowOff>
    </xdr:from>
    <xdr:to>
      <xdr:col>81</xdr:col>
      <xdr:colOff>101600</xdr:colOff>
      <xdr:row>98</xdr:row>
      <xdr:rowOff>34900</xdr:rowOff>
    </xdr:to>
    <xdr:sp macro="" textlink="">
      <xdr:nvSpPr>
        <xdr:cNvPr id="710" name="楕円 709"/>
        <xdr:cNvSpPr/>
      </xdr:nvSpPr>
      <xdr:spPr>
        <a:xfrm>
          <a:off x="15430500" y="167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26027</xdr:rowOff>
    </xdr:from>
    <xdr:ext cx="534377" cy="259045"/>
    <xdr:sp macro="" textlink="">
      <xdr:nvSpPr>
        <xdr:cNvPr id="711" name="テキスト ボックス 710"/>
        <xdr:cNvSpPr txBox="1"/>
      </xdr:nvSpPr>
      <xdr:spPr>
        <a:xfrm>
          <a:off x="15214111" y="168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105184</xdr:rowOff>
    </xdr:from>
    <xdr:to>
      <xdr:col>76</xdr:col>
      <xdr:colOff>165100</xdr:colOff>
      <xdr:row>98</xdr:row>
      <xdr:rowOff>35334</xdr:rowOff>
    </xdr:to>
    <xdr:sp macro="" textlink="">
      <xdr:nvSpPr>
        <xdr:cNvPr id="712" name="楕円 711"/>
        <xdr:cNvSpPr/>
      </xdr:nvSpPr>
      <xdr:spPr>
        <a:xfrm>
          <a:off x="14541500" y="167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26461</xdr:rowOff>
    </xdr:from>
    <xdr:ext cx="534377" cy="259045"/>
    <xdr:sp macro="" textlink="">
      <xdr:nvSpPr>
        <xdr:cNvPr id="713" name="テキスト ボックス 712"/>
        <xdr:cNvSpPr txBox="1"/>
      </xdr:nvSpPr>
      <xdr:spPr>
        <a:xfrm>
          <a:off x="14325111" y="1682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117269</xdr:rowOff>
    </xdr:from>
    <xdr:to>
      <xdr:col>72</xdr:col>
      <xdr:colOff>38100</xdr:colOff>
      <xdr:row>98</xdr:row>
      <xdr:rowOff>47419</xdr:rowOff>
    </xdr:to>
    <xdr:sp macro="" textlink="">
      <xdr:nvSpPr>
        <xdr:cNvPr id="714" name="楕円 713"/>
        <xdr:cNvSpPr/>
      </xdr:nvSpPr>
      <xdr:spPr>
        <a:xfrm>
          <a:off x="13652500" y="1674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38546</xdr:rowOff>
    </xdr:from>
    <xdr:ext cx="534377" cy="259045"/>
    <xdr:sp macro="" textlink="">
      <xdr:nvSpPr>
        <xdr:cNvPr id="715" name="テキスト ボックス 714"/>
        <xdr:cNvSpPr txBox="1"/>
      </xdr:nvSpPr>
      <xdr:spPr>
        <a:xfrm>
          <a:off x="13436111" y="168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99775</xdr:rowOff>
    </xdr:from>
    <xdr:to>
      <xdr:col>67</xdr:col>
      <xdr:colOff>101600</xdr:colOff>
      <xdr:row>98</xdr:row>
      <xdr:rowOff>29925</xdr:rowOff>
    </xdr:to>
    <xdr:sp macro="" textlink="">
      <xdr:nvSpPr>
        <xdr:cNvPr id="716" name="楕円 715"/>
        <xdr:cNvSpPr/>
      </xdr:nvSpPr>
      <xdr:spPr>
        <a:xfrm>
          <a:off x="12763500" y="1673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21052</xdr:rowOff>
    </xdr:from>
    <xdr:ext cx="534377" cy="259045"/>
    <xdr:sp macro="" textlink="">
      <xdr:nvSpPr>
        <xdr:cNvPr id="717" name="テキスト ボックス 716"/>
        <xdr:cNvSpPr txBox="1"/>
      </xdr:nvSpPr>
      <xdr:spPr>
        <a:xfrm>
          <a:off x="12547111" y="1682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3" name="フローチャート: 判断 752"/>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54" name="テキスト ボックス 753"/>
        <xdr:cNvSpPr txBox="1"/>
      </xdr:nvSpPr>
      <xdr:spPr>
        <a:xfrm>
          <a:off x="20245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119380</xdr:rowOff>
    </xdr:from>
    <xdr:to>
      <xdr:col>102</xdr:col>
      <xdr:colOff>165100</xdr:colOff>
      <xdr:row>39</xdr:row>
      <xdr:rowOff>49530</xdr:rowOff>
    </xdr:to>
    <xdr:sp macro="" textlink="">
      <xdr:nvSpPr>
        <xdr:cNvPr id="756" name="フローチャート: 判断 755"/>
        <xdr:cNvSpPr/>
      </xdr:nvSpPr>
      <xdr:spPr>
        <a:xfrm>
          <a:off x="19494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66057</xdr:rowOff>
    </xdr:from>
    <xdr:ext cx="378565" cy="259045"/>
    <xdr:sp macro="" textlink="">
      <xdr:nvSpPr>
        <xdr:cNvPr id="757" name="テキスト ボックス 756"/>
        <xdr:cNvSpPr txBox="1"/>
      </xdr:nvSpPr>
      <xdr:spPr>
        <a:xfrm>
          <a:off x="19356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58" name="フローチャート: 判断 757"/>
        <xdr:cNvSpPr/>
      </xdr:nvSpPr>
      <xdr:spPr>
        <a:xfrm>
          <a:off x="18605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50436</xdr:rowOff>
    </xdr:from>
    <xdr:ext cx="378565" cy="259045"/>
    <xdr:sp macro="" textlink="">
      <xdr:nvSpPr>
        <xdr:cNvPr id="759" name="テキスト ボックス 758"/>
        <xdr:cNvSpPr txBox="1"/>
      </xdr:nvSpPr>
      <xdr:spPr>
        <a:xfrm>
          <a:off x="18467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5" name="フローチャート: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08" name="フローチャート: 判断 807"/>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09" name="テキスト ボックス 808"/>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11" name="フローチャート: 判断 810"/>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12" name="テキスト ボックス 811"/>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3" name="フローチャート: 判断 812"/>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4" name="テキスト ボックス 813"/>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3" name="テキスト ボックス 822"/>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7" name="テキスト ボックス 82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災害復旧費については、令和３年８月に発生した豪雨災害により、農林水産業施設災害復旧事業費や公共土木施設災害復旧事業費が増加した。また農林水産業費については、産地生産基盤パワーアップ事業により低コスト耐候性ハウスの整備を行ったことで令和３年度から増加し、令和４年度においては類似団体中１位となった。その他総務費が類似団体より高い理由としては、ふるさと応援寄附金の返礼に係る経費が大きいためであり、当寄附金が同程度で推移すれば、この傾向は継続することが見込まれる。</a:t>
          </a:r>
        </a:p>
        <a:p>
          <a:r>
            <a:rPr lang="ja-JP" altLang="ja-JP" sz="1100">
              <a:solidFill>
                <a:schemeClr val="dk1"/>
              </a:solidFill>
              <a:effectLst/>
              <a:latin typeface="+mn-lt"/>
              <a:ea typeface="+mn-ea"/>
              <a:cs typeface="+mn-cs"/>
            </a:rPr>
            <a:t>公債費については、平成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から低い数値で推移してきているが、これは新規発行の起債の抑制により縮減に努めてきているためである。しかし、今後新庁舎建設等による大規模な投資的事業が控えているため、補助金や基金等を活用することで、引き続き公債費の縮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佐賀県嬉野市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財政調整基金については、令和３年度の決算剰余金の</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を下回らない金額を積み立て</a:t>
          </a:r>
          <a:r>
            <a:rPr lang="en-US" altLang="ja-JP" sz="1100">
              <a:solidFill>
                <a:schemeClr val="dk1"/>
              </a:solidFill>
              <a:effectLst/>
              <a:latin typeface="+mn-lt"/>
              <a:ea typeface="+mn-ea"/>
              <a:cs typeface="+mn-cs"/>
            </a:rPr>
            <a:t>39.9</a:t>
          </a:r>
          <a:r>
            <a:rPr lang="ja-JP" altLang="ja-JP" sz="1100">
              <a:solidFill>
                <a:schemeClr val="dk1"/>
              </a:solidFill>
              <a:effectLst/>
              <a:latin typeface="+mn-lt"/>
              <a:ea typeface="+mn-ea"/>
              <a:cs typeface="+mn-cs"/>
            </a:rPr>
            <a:t>億円となった。今後は新庁舎建設などの大型事業の本格的な実施に備え、可能な限り基金の積み増しに努める。実質収支比率については、令和元年度から歳出予算に対する未執行額が増加したことにより５％以上で推移している。実質単年度収支については、令和４年度の単年度収支</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マイナスとなったが、</a:t>
          </a:r>
          <a:r>
            <a:rPr lang="ja-JP" altLang="en-US" sz="1100">
              <a:solidFill>
                <a:schemeClr val="dk1"/>
              </a:solidFill>
              <a:effectLst/>
              <a:latin typeface="+mn-lt"/>
              <a:ea typeface="+mn-ea"/>
              <a:cs typeface="+mn-cs"/>
            </a:rPr>
            <a:t>基金の積立額が取崩し額を上回った。</a:t>
          </a:r>
          <a:r>
            <a:rPr lang="ja-JP" altLang="ja-JP" sz="1100">
              <a:solidFill>
                <a:schemeClr val="dk1"/>
              </a:solidFill>
              <a:effectLst/>
              <a:latin typeface="+mn-lt"/>
              <a:ea typeface="+mn-ea"/>
              <a:cs typeface="+mn-cs"/>
            </a:rPr>
            <a:t>今後も住民サービスと財政負担の均衡を図りながら、健全な行財政運営に努めていく。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佐賀県嬉野市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年度の連結実質赤字比率は、全ての会計において黒字となった。特に一般会計においては、平成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年度以降黒字</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となっており、これはふるさと応援寄附金によ</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収入増となっていることや、新型コロナウイルス感染症の影響により当初予定していた事業を縮小及び中止したことも要因である。今後も各会計が独立採算の原則に立ち、健全な財政運営に努める。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60" zoomScaleNormal="6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21572074</v>
      </c>
      <c r="BO4" s="449"/>
      <c r="BP4" s="449"/>
      <c r="BQ4" s="449"/>
      <c r="BR4" s="449"/>
      <c r="BS4" s="449"/>
      <c r="BT4" s="449"/>
      <c r="BU4" s="450"/>
      <c r="BV4" s="448">
        <v>21253578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9.9</v>
      </c>
      <c r="CU4" s="589"/>
      <c r="CV4" s="589"/>
      <c r="CW4" s="589"/>
      <c r="CX4" s="589"/>
      <c r="CY4" s="589"/>
      <c r="CZ4" s="589"/>
      <c r="DA4" s="590"/>
      <c r="DB4" s="588">
        <v>10.7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20603033</v>
      </c>
      <c r="BO5" s="420"/>
      <c r="BP5" s="420"/>
      <c r="BQ5" s="420"/>
      <c r="BR5" s="420"/>
      <c r="BS5" s="420"/>
      <c r="BT5" s="420"/>
      <c r="BU5" s="421"/>
      <c r="BV5" s="419">
        <v>20033797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85.2</v>
      </c>
      <c r="CU5" s="417"/>
      <c r="CV5" s="417"/>
      <c r="CW5" s="417"/>
      <c r="CX5" s="417"/>
      <c r="CY5" s="417"/>
      <c r="CZ5" s="417"/>
      <c r="DA5" s="418"/>
      <c r="DB5" s="416">
        <v>83.4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969041</v>
      </c>
      <c r="BO6" s="420"/>
      <c r="BP6" s="420"/>
      <c r="BQ6" s="420"/>
      <c r="BR6" s="420"/>
      <c r="BS6" s="420"/>
      <c r="BT6" s="420"/>
      <c r="BU6" s="421"/>
      <c r="BV6" s="419">
        <v>1219781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86.3</v>
      </c>
      <c r="CU6" s="563"/>
      <c r="CV6" s="563"/>
      <c r="CW6" s="563"/>
      <c r="CX6" s="563"/>
      <c r="CY6" s="563"/>
      <c r="CZ6" s="563"/>
      <c r="DA6" s="564"/>
      <c r="DB6" s="562">
        <v>86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172678</v>
      </c>
      <c r="BO7" s="420"/>
      <c r="BP7" s="420"/>
      <c r="BQ7" s="420"/>
      <c r="BR7" s="420"/>
      <c r="BS7" s="420"/>
      <c r="BT7" s="420"/>
      <c r="BU7" s="421"/>
      <c r="BV7" s="419">
        <v>339715</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8031048</v>
      </c>
      <c r="CU7" s="420"/>
      <c r="CV7" s="420"/>
      <c r="CW7" s="420"/>
      <c r="CX7" s="420"/>
      <c r="CY7" s="420"/>
      <c r="CZ7" s="420"/>
      <c r="DA7" s="421"/>
      <c r="DB7" s="419">
        <v>8241326</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796363</v>
      </c>
      <c r="BO8" s="420"/>
      <c r="BP8" s="420"/>
      <c r="BQ8" s="420"/>
      <c r="BR8" s="420"/>
      <c r="BS8" s="420"/>
      <c r="BT8" s="420"/>
      <c r="BU8" s="421"/>
      <c r="BV8" s="419">
        <v>880066</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0.37</v>
      </c>
      <c r="CU8" s="523"/>
      <c r="CV8" s="523"/>
      <c r="CW8" s="523"/>
      <c r="CX8" s="523"/>
      <c r="CY8" s="523"/>
      <c r="CZ8" s="523"/>
      <c r="DA8" s="524"/>
      <c r="DB8" s="522">
        <v>0.37</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25848</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96</v>
      </c>
      <c r="AV9" s="478"/>
      <c r="AW9" s="478"/>
      <c r="AX9" s="478"/>
      <c r="AY9" s="433" t="s">
        <v>116</v>
      </c>
      <c r="AZ9" s="434"/>
      <c r="BA9" s="434"/>
      <c r="BB9" s="434"/>
      <c r="BC9" s="434"/>
      <c r="BD9" s="434"/>
      <c r="BE9" s="434"/>
      <c r="BF9" s="434"/>
      <c r="BG9" s="434"/>
      <c r="BH9" s="434"/>
      <c r="BI9" s="434"/>
      <c r="BJ9" s="434"/>
      <c r="BK9" s="434"/>
      <c r="BL9" s="434"/>
      <c r="BM9" s="435"/>
      <c r="BN9" s="419">
        <v>-83703</v>
      </c>
      <c r="BO9" s="420"/>
      <c r="BP9" s="420"/>
      <c r="BQ9" s="420"/>
      <c r="BR9" s="420"/>
      <c r="BS9" s="420"/>
      <c r="BT9" s="420"/>
      <c r="BU9" s="421"/>
      <c r="BV9" s="419">
        <v>227496</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13.9</v>
      </c>
      <c r="CU9" s="417"/>
      <c r="CV9" s="417"/>
      <c r="CW9" s="417"/>
      <c r="CX9" s="417"/>
      <c r="CY9" s="417"/>
      <c r="CZ9" s="417"/>
      <c r="DA9" s="418"/>
      <c r="DB9" s="416">
        <v>13.5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118</v>
      </c>
      <c r="M10" s="376"/>
      <c r="N10" s="376"/>
      <c r="O10" s="376"/>
      <c r="P10" s="376"/>
      <c r="Q10" s="377"/>
      <c r="R10" s="372">
        <v>27336</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451823</v>
      </c>
      <c r="BO10" s="420"/>
      <c r="BP10" s="420"/>
      <c r="BQ10" s="420"/>
      <c r="BR10" s="420"/>
      <c r="BS10" s="420"/>
      <c r="BT10" s="420"/>
      <c r="BU10" s="421"/>
      <c r="BV10" s="419">
        <v>332376</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120</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25090</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63888</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128</v>
      </c>
      <c r="CU12" s="523"/>
      <c r="CV12" s="523"/>
      <c r="CW12" s="523"/>
      <c r="CX12" s="523"/>
      <c r="CY12" s="523"/>
      <c r="CZ12" s="523"/>
      <c r="DA12" s="524"/>
      <c r="DB12" s="522" t="s">
        <v>128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138</v>
      </c>
      <c r="N13" s="504"/>
      <c r="O13" s="504"/>
      <c r="P13" s="504"/>
      <c r="Q13" s="505"/>
      <c r="R13" s="506">
        <v>24883</v>
      </c>
      <c r="S13" s="507"/>
      <c r="T13" s="507"/>
      <c r="U13" s="507"/>
      <c r="V13" s="508"/>
      <c r="W13" s="509" t="s">
        <v>139</v>
      </c>
      <c r="X13" s="405"/>
      <c r="Y13" s="405"/>
      <c r="Z13" s="405"/>
      <c r="AA13" s="405"/>
      <c r="AB13" s="406"/>
      <c r="AC13" s="372">
        <v>1031</v>
      </c>
      <c r="AD13" s="373"/>
      <c r="AE13" s="373"/>
      <c r="AF13" s="373"/>
      <c r="AG13" s="374"/>
      <c r="AH13" s="372">
        <v>1258</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304232</v>
      </c>
      <c r="BO13" s="420"/>
      <c r="BP13" s="420"/>
      <c r="BQ13" s="420"/>
      <c r="BR13" s="420"/>
      <c r="BS13" s="420"/>
      <c r="BT13" s="420"/>
      <c r="BU13" s="421"/>
      <c r="BV13" s="419">
        <v>559872</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9.1</v>
      </c>
      <c r="CU13" s="417"/>
      <c r="CV13" s="417"/>
      <c r="CW13" s="417"/>
      <c r="CX13" s="417"/>
      <c r="CY13" s="417"/>
      <c r="CZ13" s="417"/>
      <c r="DA13" s="418"/>
      <c r="DB13" s="416">
        <v>9.8000000000000007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25323</v>
      </c>
      <c r="S14" s="507"/>
      <c r="T14" s="507"/>
      <c r="U14" s="507"/>
      <c r="V14" s="508"/>
      <c r="W14" s="510"/>
      <c r="X14" s="408"/>
      <c r="Y14" s="408"/>
      <c r="Z14" s="408"/>
      <c r="AA14" s="408"/>
      <c r="AB14" s="409"/>
      <c r="AC14" s="499">
        <v>7.8</v>
      </c>
      <c r="AD14" s="500"/>
      <c r="AE14" s="500"/>
      <c r="AF14" s="500"/>
      <c r="AG14" s="501"/>
      <c r="AH14" s="499">
        <v>9.1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146</v>
      </c>
      <c r="CU14" s="517"/>
      <c r="CV14" s="517"/>
      <c r="CW14" s="517"/>
      <c r="CX14" s="517"/>
      <c r="CY14" s="517"/>
      <c r="CZ14" s="517"/>
      <c r="DA14" s="518"/>
      <c r="DB14" s="516">
        <v>8.6999999999999993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25165</v>
      </c>
      <c r="S15" s="507"/>
      <c r="T15" s="507"/>
      <c r="U15" s="507"/>
      <c r="V15" s="508"/>
      <c r="W15" s="509" t="s">
        <v>148</v>
      </c>
      <c r="X15" s="405"/>
      <c r="Y15" s="405"/>
      <c r="Z15" s="405"/>
      <c r="AA15" s="405"/>
      <c r="AB15" s="406"/>
      <c r="AC15" s="372">
        <v>3160</v>
      </c>
      <c r="AD15" s="373"/>
      <c r="AE15" s="373"/>
      <c r="AF15" s="373"/>
      <c r="AG15" s="374"/>
      <c r="AH15" s="372">
        <v>3442</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2686817</v>
      </c>
      <c r="BO15" s="449"/>
      <c r="BP15" s="449"/>
      <c r="BQ15" s="449"/>
      <c r="BR15" s="449"/>
      <c r="BS15" s="449"/>
      <c r="BT15" s="449"/>
      <c r="BU15" s="450"/>
      <c r="BV15" s="448">
        <v>2617217</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24.1</v>
      </c>
      <c r="AD16" s="500"/>
      <c r="AE16" s="500"/>
      <c r="AF16" s="500"/>
      <c r="AG16" s="501"/>
      <c r="AH16" s="499">
        <v>25</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7261071</v>
      </c>
      <c r="BO16" s="420"/>
      <c r="BP16" s="420"/>
      <c r="BQ16" s="420"/>
      <c r="BR16" s="420"/>
      <c r="BS16" s="420"/>
      <c r="BT16" s="420"/>
      <c r="BU16" s="421"/>
      <c r="BV16" s="419">
        <v>7218829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8947</v>
      </c>
      <c r="AD17" s="373"/>
      <c r="AE17" s="373"/>
      <c r="AF17" s="373"/>
      <c r="AG17" s="374"/>
      <c r="AH17" s="372">
        <v>9078</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3357911</v>
      </c>
      <c r="BO17" s="420"/>
      <c r="BP17" s="420"/>
      <c r="BQ17" s="420"/>
      <c r="BR17" s="420"/>
      <c r="BS17" s="420"/>
      <c r="BT17" s="420"/>
      <c r="BU17" s="421"/>
      <c r="BV17" s="419">
        <v>3276312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126.41</v>
      </c>
      <c r="M18" s="472"/>
      <c r="N18" s="472"/>
      <c r="O18" s="472"/>
      <c r="P18" s="472"/>
      <c r="Q18" s="472"/>
      <c r="R18" s="473"/>
      <c r="S18" s="473"/>
      <c r="T18" s="473"/>
      <c r="U18" s="473"/>
      <c r="V18" s="474"/>
      <c r="W18" s="490"/>
      <c r="X18" s="491"/>
      <c r="Y18" s="491"/>
      <c r="Z18" s="491"/>
      <c r="AA18" s="491"/>
      <c r="AB18" s="515"/>
      <c r="AC18" s="389">
        <v>68.099999999999994</v>
      </c>
      <c r="AD18" s="390"/>
      <c r="AE18" s="390"/>
      <c r="AF18" s="390"/>
      <c r="AG18" s="475"/>
      <c r="AH18" s="389">
        <v>65.900000000000006</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6994649</v>
      </c>
      <c r="BO18" s="420"/>
      <c r="BP18" s="420"/>
      <c r="BQ18" s="420"/>
      <c r="BR18" s="420"/>
      <c r="BS18" s="420"/>
      <c r="BT18" s="420"/>
      <c r="BU18" s="421"/>
      <c r="BV18" s="419">
        <v>6990563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204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10221042</v>
      </c>
      <c r="BO19" s="420"/>
      <c r="BP19" s="420"/>
      <c r="BQ19" s="420"/>
      <c r="BR19" s="420"/>
      <c r="BS19" s="420"/>
      <c r="BT19" s="420"/>
      <c r="BU19" s="421"/>
      <c r="BV19" s="419">
        <v>10473527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9157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10227179</v>
      </c>
      <c r="BO22" s="449"/>
      <c r="BP22" s="449"/>
      <c r="BQ22" s="449"/>
      <c r="BR22" s="449"/>
      <c r="BS22" s="449"/>
      <c r="BT22" s="449"/>
      <c r="BU22" s="450"/>
      <c r="BV22" s="448">
        <v>10777044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8237240</v>
      </c>
      <c r="BO23" s="420"/>
      <c r="BP23" s="420"/>
      <c r="BQ23" s="420"/>
      <c r="BR23" s="420"/>
      <c r="BS23" s="420"/>
      <c r="BT23" s="420"/>
      <c r="BU23" s="421"/>
      <c r="BV23" s="419">
        <v>8318647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7680</v>
      </c>
      <c r="R24" s="373"/>
      <c r="S24" s="373"/>
      <c r="T24" s="373"/>
      <c r="U24" s="373"/>
      <c r="V24" s="374"/>
      <c r="W24" s="462"/>
      <c r="X24" s="399"/>
      <c r="Y24" s="400"/>
      <c r="Z24" s="375" t="s">
        <v>173</v>
      </c>
      <c r="AA24" s="376"/>
      <c r="AB24" s="376"/>
      <c r="AC24" s="376"/>
      <c r="AD24" s="376"/>
      <c r="AE24" s="376"/>
      <c r="AF24" s="376"/>
      <c r="AG24" s="377"/>
      <c r="AH24" s="372">
        <v>203</v>
      </c>
      <c r="AI24" s="373"/>
      <c r="AJ24" s="373"/>
      <c r="AK24" s="373"/>
      <c r="AL24" s="374"/>
      <c r="AM24" s="372">
        <v>606564</v>
      </c>
      <c r="AN24" s="373"/>
      <c r="AO24" s="373"/>
      <c r="AP24" s="373"/>
      <c r="AQ24" s="373"/>
      <c r="AR24" s="374"/>
      <c r="AS24" s="372">
        <v>2988</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6009045</v>
      </c>
      <c r="BO24" s="420"/>
      <c r="BP24" s="420"/>
      <c r="BQ24" s="420"/>
      <c r="BR24" s="420"/>
      <c r="BS24" s="420"/>
      <c r="BT24" s="420"/>
      <c r="BU24" s="421"/>
      <c r="BV24" s="419">
        <v>6194754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6350</v>
      </c>
      <c r="R25" s="373"/>
      <c r="S25" s="373"/>
      <c r="T25" s="373"/>
      <c r="U25" s="373"/>
      <c r="V25" s="374"/>
      <c r="W25" s="462"/>
      <c r="X25" s="399"/>
      <c r="Y25" s="400"/>
      <c r="Z25" s="375" t="s">
        <v>176</v>
      </c>
      <c r="AA25" s="376"/>
      <c r="AB25" s="376"/>
      <c r="AC25" s="376"/>
      <c r="AD25" s="376"/>
      <c r="AE25" s="376"/>
      <c r="AF25" s="376"/>
      <c r="AG25" s="377"/>
      <c r="AH25" s="372" t="s">
        <v>177</v>
      </c>
      <c r="AI25" s="373"/>
      <c r="AJ25" s="373"/>
      <c r="AK25" s="373"/>
      <c r="AL25" s="374"/>
      <c r="AM25" s="372" t="s">
        <v>177</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4313873</v>
      </c>
      <c r="BO25" s="449"/>
      <c r="BP25" s="449"/>
      <c r="BQ25" s="449"/>
      <c r="BR25" s="449"/>
      <c r="BS25" s="449"/>
      <c r="BT25" s="449"/>
      <c r="BU25" s="450"/>
      <c r="BV25" s="448">
        <v>3657824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5620</v>
      </c>
      <c r="R26" s="373"/>
      <c r="S26" s="373"/>
      <c r="T26" s="373"/>
      <c r="U26" s="373"/>
      <c r="V26" s="374"/>
      <c r="W26" s="462"/>
      <c r="X26" s="399"/>
      <c r="Y26" s="400"/>
      <c r="Z26" s="375" t="s">
        <v>180</v>
      </c>
      <c r="AA26" s="430"/>
      <c r="AB26" s="430"/>
      <c r="AC26" s="430"/>
      <c r="AD26" s="430"/>
      <c r="AE26" s="430"/>
      <c r="AF26" s="430"/>
      <c r="AG26" s="431"/>
      <c r="AH26" s="372">
        <v>1</v>
      </c>
      <c r="AI26" s="373"/>
      <c r="AJ26" s="373"/>
      <c r="AK26" s="373"/>
      <c r="AL26" s="374"/>
      <c r="AM26" s="372" t="s">
        <v>181</v>
      </c>
      <c r="AN26" s="373"/>
      <c r="AO26" s="373"/>
      <c r="AP26" s="373"/>
      <c r="AQ26" s="373"/>
      <c r="AR26" s="374"/>
      <c r="AS26" s="372" t="s">
        <v>181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177</v>
      </c>
      <c r="BO26" s="420"/>
      <c r="BP26" s="420"/>
      <c r="BQ26" s="420"/>
      <c r="BR26" s="420"/>
      <c r="BS26" s="420"/>
      <c r="BT26" s="420"/>
      <c r="BU26" s="421"/>
      <c r="BV26" s="419" t="s">
        <v>177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4000</v>
      </c>
      <c r="R27" s="373"/>
      <c r="S27" s="373"/>
      <c r="T27" s="373"/>
      <c r="U27" s="373"/>
      <c r="V27" s="374"/>
      <c r="W27" s="462"/>
      <c r="X27" s="399"/>
      <c r="Y27" s="400"/>
      <c r="Z27" s="375" t="s">
        <v>184</v>
      </c>
      <c r="AA27" s="376"/>
      <c r="AB27" s="376"/>
      <c r="AC27" s="376"/>
      <c r="AD27" s="376"/>
      <c r="AE27" s="376"/>
      <c r="AF27" s="376"/>
      <c r="AG27" s="377"/>
      <c r="AH27" s="372">
        <v>2</v>
      </c>
      <c r="AI27" s="373"/>
      <c r="AJ27" s="373"/>
      <c r="AK27" s="373"/>
      <c r="AL27" s="374"/>
      <c r="AM27" s="372" t="s">
        <v>185</v>
      </c>
      <c r="AN27" s="373"/>
      <c r="AO27" s="373"/>
      <c r="AP27" s="373"/>
      <c r="AQ27" s="373"/>
      <c r="AR27" s="374"/>
      <c r="AS27" s="372" t="s">
        <v>185</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101600</v>
      </c>
      <c r="BO27" s="454"/>
      <c r="BP27" s="454"/>
      <c r="BQ27" s="454"/>
      <c r="BR27" s="454"/>
      <c r="BS27" s="454"/>
      <c r="BT27" s="454"/>
      <c r="BU27" s="455"/>
      <c r="BV27" s="453">
        <v>101557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3300</v>
      </c>
      <c r="R28" s="373"/>
      <c r="S28" s="373"/>
      <c r="T28" s="373"/>
      <c r="U28" s="373"/>
      <c r="V28" s="374"/>
      <c r="W28" s="462"/>
      <c r="X28" s="399"/>
      <c r="Y28" s="400"/>
      <c r="Z28" s="375" t="s">
        <v>188</v>
      </c>
      <c r="AA28" s="376"/>
      <c r="AB28" s="376"/>
      <c r="AC28" s="376"/>
      <c r="AD28" s="376"/>
      <c r="AE28" s="376"/>
      <c r="AF28" s="376"/>
      <c r="AG28" s="377"/>
      <c r="AH28" s="372" t="s">
        <v>177</v>
      </c>
      <c r="AI28" s="373"/>
      <c r="AJ28" s="373"/>
      <c r="AK28" s="373"/>
      <c r="AL28" s="374"/>
      <c r="AM28" s="372" t="s">
        <v>146</v>
      </c>
      <c r="AN28" s="373"/>
      <c r="AO28" s="373"/>
      <c r="AP28" s="373"/>
      <c r="AQ28" s="373"/>
      <c r="AR28" s="374"/>
      <c r="AS28" s="372" t="s">
        <v>177</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3988224</v>
      </c>
      <c r="BO28" s="449"/>
      <c r="BP28" s="449"/>
      <c r="BQ28" s="449"/>
      <c r="BR28" s="449"/>
      <c r="BS28" s="449"/>
      <c r="BT28" s="449"/>
      <c r="BU28" s="450"/>
      <c r="BV28" s="448">
        <v>3600289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14</v>
      </c>
      <c r="M29" s="373"/>
      <c r="N29" s="373"/>
      <c r="O29" s="373"/>
      <c r="P29" s="374"/>
      <c r="Q29" s="372">
        <v>3100</v>
      </c>
      <c r="R29" s="373"/>
      <c r="S29" s="373"/>
      <c r="T29" s="373"/>
      <c r="U29" s="373"/>
      <c r="V29" s="374"/>
      <c r="W29" s="463"/>
      <c r="X29" s="464"/>
      <c r="Y29" s="465"/>
      <c r="Z29" s="375" t="s">
        <v>191</v>
      </c>
      <c r="AA29" s="376"/>
      <c r="AB29" s="376"/>
      <c r="AC29" s="376"/>
      <c r="AD29" s="376"/>
      <c r="AE29" s="376"/>
      <c r="AF29" s="376"/>
      <c r="AG29" s="377"/>
      <c r="AH29" s="372">
        <v>205</v>
      </c>
      <c r="AI29" s="373"/>
      <c r="AJ29" s="373"/>
      <c r="AK29" s="373"/>
      <c r="AL29" s="374"/>
      <c r="AM29" s="372">
        <v>614520</v>
      </c>
      <c r="AN29" s="373"/>
      <c r="AO29" s="373"/>
      <c r="AP29" s="373"/>
      <c r="AQ29" s="373"/>
      <c r="AR29" s="374"/>
      <c r="AS29" s="372">
        <v>2998</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1167766</v>
      </c>
      <c r="BO29" s="420"/>
      <c r="BP29" s="420"/>
      <c r="BQ29" s="420"/>
      <c r="BR29" s="420"/>
      <c r="BS29" s="420"/>
      <c r="BT29" s="420"/>
      <c r="BU29" s="421"/>
      <c r="BV29" s="419">
        <v>1162168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94.7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5108786</v>
      </c>
      <c r="BO30" s="454"/>
      <c r="BP30" s="454"/>
      <c r="BQ30" s="454"/>
      <c r="BR30" s="454"/>
      <c r="BS30" s="454"/>
      <c r="BT30" s="454"/>
      <c r="BU30" s="455"/>
      <c r="BV30" s="453">
        <v>5103090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嬉野市国民健康保険特別会計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IF('各会計、関係団体の財政状況及び健全化判断比率'!B30="","",'各会計、関係団体の財政状況及び健全化判断比率'!B30)</f>
        <v>嬉野市下水道事業会計（公共下水道事業）</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鹿島・藤津地区衛生施設組合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嬉野市土地開発公社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嬉野市嬉野都市計画事業嬉野温泉駅周辺土地区画整理事業費特別会計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嬉野市後期高齢者医療特別会計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IF('各会計、関係団体の財政状況及び健全化判断比率'!B31="","",'各会計、関係団体の財政状況及び健全化判断比率'!B31)</f>
        <v>嬉野市下水道事業会計（農業集落排水事業）</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杵藤地区広域市町村圏組合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IF('各会計、関係団体の財政状況及び健全化判断比率'!B32="","",'各会計、関係団体の財政状況及び健全化判断比率'!B32)</f>
        <v>嬉野市下水道事業会計（特定地域生活排水処理事業）</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杵藤地区広域市町村圏組合(特別会計)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佐賀県後期高齢者医療広域連合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佐賀県後期高齢者医療広域連合(医療)</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佐賀県市町総合事務組合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佐賀県市町総合事務組合(交通災害)</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佐賀県西部広域環境組合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佐賀西部広域水道企業団(用水事業会計)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佐賀西部広域水道企業団(水道事業会計)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URMtEasJrjvVCtphYhtnr7wMck4FV/F1Fem/Npcn8bmwejIPDWC2UjrXKM6HZ48WeeOStlX0B1GG898beh2y8A==" saltValue="nYg8EpPsuBzxE2p75F6r8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150" zoomScaleNormal="15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1" t="s">
        <v>559</v>
      </c>
      <c r="D34" s="1151"/>
      <c r="E34" s="1152"/>
      <c r="F34" s="32">
        <v>4.71</v>
      </c>
      <c r="G34" s="33">
        <v>7.03</v>
      </c>
      <c r="H34" s="33">
        <v>7.96</v>
      </c>
      <c r="I34" s="33">
        <v>9.66</v>
      </c>
      <c r="J34" s="34">
        <v>9.69</v>
      </c>
      <c r="K34" s="22"/>
      <c r="L34" s="22"/>
      <c r="M34" s="22"/>
      <c r="N34" s="22"/>
      <c r="O34" s="22"/>
      <c r="P34" s="22"/>
    </row>
    <row r="35" spans="1:16" ht="39" customHeight="1" x14ac:dyDescent="0.15">
      <c r="A35" s="22"/>
      <c r="B35" s="35"/>
      <c r="C35" s="1145" t="s">
        <v>560</v>
      </c>
      <c r="D35" s="1146"/>
      <c r="E35" s="1147"/>
      <c r="F35" s="36">
        <v>1.79</v>
      </c>
      <c r="G35" s="37">
        <v>0.37</v>
      </c>
      <c r="H35" s="37">
        <v>1.22</v>
      </c>
      <c r="I35" s="37">
        <v>1.48</v>
      </c>
      <c r="J35" s="38">
        <v>1.75</v>
      </c>
      <c r="K35" s="22"/>
      <c r="L35" s="22"/>
      <c r="M35" s="22"/>
      <c r="N35" s="22"/>
      <c r="O35" s="22"/>
      <c r="P35" s="22"/>
    </row>
    <row r="36" spans="1:16" ht="39" customHeight="1" x14ac:dyDescent="0.15">
      <c r="A36" s="22"/>
      <c r="B36" s="35"/>
      <c r="C36" s="1145" t="s">
        <v>561</v>
      </c>
      <c r="D36" s="1146"/>
      <c r="E36" s="1147"/>
      <c r="F36" s="36">
        <v>0.04</v>
      </c>
      <c r="G36" s="37">
        <v>0.15</v>
      </c>
      <c r="H36" s="37">
        <v>0.21</v>
      </c>
      <c r="I36" s="37">
        <v>0.08</v>
      </c>
      <c r="J36" s="38">
        <v>0.49</v>
      </c>
      <c r="K36" s="22"/>
      <c r="L36" s="22"/>
      <c r="M36" s="22"/>
      <c r="N36" s="22"/>
      <c r="O36" s="22"/>
      <c r="P36" s="22"/>
    </row>
    <row r="37" spans="1:16" ht="39" customHeight="1" x14ac:dyDescent="0.15">
      <c r="A37" s="22"/>
      <c r="B37" s="35"/>
      <c r="C37" s="1145" t="s">
        <v>562</v>
      </c>
      <c r="D37" s="1146"/>
      <c r="E37" s="1147"/>
      <c r="F37" s="36">
        <v>0.06</v>
      </c>
      <c r="G37" s="37">
        <v>0.09</v>
      </c>
      <c r="H37" s="37">
        <v>0.15</v>
      </c>
      <c r="I37" s="37">
        <v>0.17</v>
      </c>
      <c r="J37" s="38">
        <v>0.33</v>
      </c>
      <c r="K37" s="22"/>
      <c r="L37" s="22"/>
      <c r="M37" s="22"/>
      <c r="N37" s="22"/>
      <c r="O37" s="22"/>
      <c r="P37" s="22"/>
    </row>
    <row r="38" spans="1:16" ht="39" customHeight="1" x14ac:dyDescent="0.15">
      <c r="A38" s="22"/>
      <c r="B38" s="35"/>
      <c r="C38" s="1145" t="s">
        <v>563</v>
      </c>
      <c r="D38" s="1146"/>
      <c r="E38" s="1147"/>
      <c r="F38" s="36">
        <v>0.02</v>
      </c>
      <c r="G38" s="37">
        <v>7.0000000000000007E-2</v>
      </c>
      <c r="H38" s="37">
        <v>0.2</v>
      </c>
      <c r="I38" s="37">
        <v>0.04</v>
      </c>
      <c r="J38" s="38">
        <v>0.21</v>
      </c>
      <c r="K38" s="22"/>
      <c r="L38" s="22"/>
      <c r="M38" s="22"/>
      <c r="N38" s="22"/>
      <c r="O38" s="22"/>
      <c r="P38" s="22"/>
    </row>
    <row r="39" spans="1:16" ht="39" customHeight="1" x14ac:dyDescent="0.15">
      <c r="A39" s="22"/>
      <c r="B39" s="35"/>
      <c r="C39" s="1145" t="s">
        <v>564</v>
      </c>
      <c r="D39" s="1146"/>
      <c r="E39" s="1147"/>
      <c r="F39" s="36">
        <v>7.0000000000000007E-2</v>
      </c>
      <c r="G39" s="37">
        <v>0.08</v>
      </c>
      <c r="H39" s="37">
        <v>0.08</v>
      </c>
      <c r="I39" s="37">
        <v>0.14000000000000001</v>
      </c>
      <c r="J39" s="38">
        <v>0.2</v>
      </c>
      <c r="K39" s="22"/>
      <c r="L39" s="22"/>
      <c r="M39" s="22"/>
      <c r="N39" s="22"/>
      <c r="O39" s="22"/>
      <c r="P39" s="22"/>
    </row>
    <row r="40" spans="1:16" ht="39" customHeight="1" x14ac:dyDescent="0.15">
      <c r="A40" s="22"/>
      <c r="B40" s="35"/>
      <c r="C40" s="1145" t="s">
        <v>565</v>
      </c>
      <c r="D40" s="1146"/>
      <c r="E40" s="1147"/>
      <c r="F40" s="36">
        <v>0.03</v>
      </c>
      <c r="G40" s="37">
        <v>0.03</v>
      </c>
      <c r="H40" s="37" t="s">
        <v>566</v>
      </c>
      <c r="I40" s="37">
        <v>0.02</v>
      </c>
      <c r="J40" s="38">
        <v>0.02</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567</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568</v>
      </c>
      <c r="D43" s="1149"/>
      <c r="E43" s="1150"/>
      <c r="F43" s="41">
        <v>16.68</v>
      </c>
      <c r="G43" s="42">
        <v>15.25</v>
      </c>
      <c r="H43" s="42">
        <v>0.53</v>
      </c>
      <c r="I43" s="42">
        <v>0.14000000000000001</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K4yZLEG8cipQZgDXQdU4zfioxq8TBJPXn/ZyFQSNW9do3nZbuTeFIUiVumyK+0O8Nn4iyVKlEJZvr7mPZsMug==" saltValue="Y2FeM4Hm/vah1r6OT3Z4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1492</v>
      </c>
      <c r="L45" s="60">
        <v>1431</v>
      </c>
      <c r="M45" s="60">
        <v>1444</v>
      </c>
      <c r="N45" s="60">
        <v>1426</v>
      </c>
      <c r="O45" s="61">
        <v>1437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512</v>
      </c>
      <c r="L47" s="64" t="s">
        <v>512</v>
      </c>
      <c r="M47" s="64" t="s">
        <v>512</v>
      </c>
      <c r="N47" s="64" t="s">
        <v>512</v>
      </c>
      <c r="O47" s="65" t="s">
        <v>512</v>
      </c>
      <c r="P47" s="48"/>
      <c r="Q47" s="48"/>
      <c r="R47" s="48"/>
      <c r="S47" s="48"/>
      <c r="T47" s="48"/>
      <c r="U47" s="48"/>
    </row>
    <row r="48" spans="1:21" ht="30.75" customHeight="1" x14ac:dyDescent="0.15">
      <c r="A48" s="48"/>
      <c r="B48" s="1178"/>
      <c r="C48" s="1179"/>
      <c r="D48" s="62"/>
      <c r="E48" s="1155" t="s">
        <v>15</v>
      </c>
      <c r="F48" s="1155"/>
      <c r="G48" s="1155"/>
      <c r="H48" s="1155"/>
      <c r="I48" s="1155"/>
      <c r="J48" s="1156"/>
      <c r="K48" s="63">
        <v>423</v>
      </c>
      <c r="L48" s="64">
        <v>448</v>
      </c>
      <c r="M48" s="64">
        <v>426</v>
      </c>
      <c r="N48" s="64">
        <v>441</v>
      </c>
      <c r="O48" s="65">
        <v>269</v>
      </c>
      <c r="P48" s="48"/>
      <c r="Q48" s="48"/>
      <c r="R48" s="48"/>
      <c r="S48" s="48"/>
      <c r="T48" s="48"/>
      <c r="U48" s="48"/>
    </row>
    <row r="49" spans="1:21" ht="30.75" customHeight="1" x14ac:dyDescent="0.15">
      <c r="A49" s="48"/>
      <c r="B49" s="1178"/>
      <c r="C49" s="1179"/>
      <c r="D49" s="62"/>
      <c r="E49" s="1155" t="s">
        <v>16</v>
      </c>
      <c r="F49" s="1155"/>
      <c r="G49" s="1155"/>
      <c r="H49" s="1155"/>
      <c r="I49" s="1155"/>
      <c r="J49" s="1156"/>
      <c r="K49" s="63">
        <v>94</v>
      </c>
      <c r="L49" s="64">
        <v>115</v>
      </c>
      <c r="M49" s="64">
        <v>139</v>
      </c>
      <c r="N49" s="64">
        <v>128</v>
      </c>
      <c r="O49" s="65">
        <v>132</v>
      </c>
      <c r="P49" s="48"/>
      <c r="Q49" s="48"/>
      <c r="R49" s="48"/>
      <c r="S49" s="48"/>
      <c r="T49" s="48"/>
      <c r="U49" s="48"/>
    </row>
    <row r="50" spans="1:21" ht="30.75" customHeight="1" x14ac:dyDescent="0.15">
      <c r="A50" s="48"/>
      <c r="B50" s="1178"/>
      <c r="C50" s="1179"/>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512</v>
      </c>
      <c r="L51" s="64" t="s">
        <v>512</v>
      </c>
      <c r="M51" s="64" t="s">
        <v>512</v>
      </c>
      <c r="N51" s="64" t="s">
        <v>512</v>
      </c>
      <c r="O51" s="65" t="s">
        <v>512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1400</v>
      </c>
      <c r="L52" s="64">
        <v>1361</v>
      </c>
      <c r="M52" s="64">
        <v>1342</v>
      </c>
      <c r="N52" s="64">
        <v>1335</v>
      </c>
      <c r="O52" s="65">
        <v>1318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609</v>
      </c>
      <c r="L53" s="69">
        <v>633</v>
      </c>
      <c r="M53" s="69">
        <v>667</v>
      </c>
      <c r="N53" s="69">
        <v>660</v>
      </c>
      <c r="O53" s="70">
        <v>520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1" t="s">
        <v>26</v>
      </c>
      <c r="C58" s="1162"/>
      <c r="D58" s="1167" t="s">
        <v>27</v>
      </c>
      <c r="E58" s="1168"/>
      <c r="F58" s="1168"/>
      <c r="G58" s="1168"/>
      <c r="H58" s="1168"/>
      <c r="I58" s="1168"/>
      <c r="J58" s="1169"/>
      <c r="K58" s="83">
        <v>0</v>
      </c>
      <c r="L58" s="84">
        <v>0</v>
      </c>
      <c r="M58" s="84">
        <v>0</v>
      </c>
      <c r="N58" s="84">
        <v>0</v>
      </c>
      <c r="O58" s="85">
        <v>0</v>
      </c>
    </row>
    <row r="59" spans="1:21" ht="31.5" customHeight="1" x14ac:dyDescent="0.15">
      <c r="B59" s="1163"/>
      <c r="C59" s="1164"/>
      <c r="D59" s="1170" t="s">
        <v>28</v>
      </c>
      <c r="E59" s="1171"/>
      <c r="F59" s="1171"/>
      <c r="G59" s="1171"/>
      <c r="H59" s="1171"/>
      <c r="I59" s="1171"/>
      <c r="J59" s="1172"/>
      <c r="K59" s="86">
        <v>0</v>
      </c>
      <c r="L59" s="87">
        <v>0</v>
      </c>
      <c r="M59" s="87">
        <v>0</v>
      </c>
      <c r="N59" s="87">
        <v>0</v>
      </c>
      <c r="O59" s="88">
        <v>0</v>
      </c>
    </row>
    <row r="60" spans="1:21" ht="31.5" customHeight="1" thickBot="1" x14ac:dyDescent="0.2">
      <c r="B60" s="1165"/>
      <c r="C60" s="1166"/>
      <c r="D60" s="1173" t="s">
        <v>29</v>
      </c>
      <c r="E60" s="1174"/>
      <c r="F60" s="1174"/>
      <c r="G60" s="1174"/>
      <c r="H60" s="1174"/>
      <c r="I60" s="1174"/>
      <c r="J60" s="1175"/>
      <c r="K60" s="89">
        <v>0</v>
      </c>
      <c r="L60" s="90">
        <v>0</v>
      </c>
      <c r="M60" s="90">
        <v>0</v>
      </c>
      <c r="N60" s="90">
        <v>0</v>
      </c>
      <c r="O60" s="91">
        <v>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dObHSoMAu1nDWmeReDuE78cw9QYPtgIMOzsm9EGy45dGNSm7yPFvHvKTY3jDvalQjrOSYn9zHffBCbOdzcLUQ==" saltValue="YHG4/vELSu/lgszP9O95h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96" t="s">
        <v>32</v>
      </c>
      <c r="C41" s="1197"/>
      <c r="D41" s="105"/>
      <c r="E41" s="1198" t="s">
        <v>33</v>
      </c>
      <c r="F41" s="1198"/>
      <c r="G41" s="1198"/>
      <c r="H41" s="1199"/>
      <c r="I41" s="355">
        <v>12672</v>
      </c>
      <c r="J41" s="356">
        <v>12046</v>
      </c>
      <c r="K41" s="356">
        <v>11528</v>
      </c>
      <c r="L41" s="356">
        <v>10777</v>
      </c>
      <c r="M41" s="357">
        <v>10227</v>
      </c>
    </row>
    <row r="42" spans="2:13" ht="27.75" customHeight="1" x14ac:dyDescent="0.15">
      <c r="B42" s="1186"/>
      <c r="C42" s="1187"/>
      <c r="D42" s="106"/>
      <c r="E42" s="1190" t="s">
        <v>34</v>
      </c>
      <c r="F42" s="1190"/>
      <c r="G42" s="1190"/>
      <c r="H42" s="1191"/>
      <c r="I42" s="358">
        <v>1765</v>
      </c>
      <c r="J42" s="359">
        <v>1767</v>
      </c>
      <c r="K42" s="359">
        <v>1387</v>
      </c>
      <c r="L42" s="359">
        <v>1388</v>
      </c>
      <c r="M42" s="360">
        <v>1390</v>
      </c>
    </row>
    <row r="43" spans="2:13" ht="27.75" customHeight="1" x14ac:dyDescent="0.15">
      <c r="B43" s="1186"/>
      <c r="C43" s="1187"/>
      <c r="D43" s="106"/>
      <c r="E43" s="1190" t="s">
        <v>35</v>
      </c>
      <c r="F43" s="1190"/>
      <c r="G43" s="1190"/>
      <c r="H43" s="1191"/>
      <c r="I43" s="358">
        <v>5749</v>
      </c>
      <c r="J43" s="359">
        <v>5646</v>
      </c>
      <c r="K43" s="359">
        <v>5232</v>
      </c>
      <c r="L43" s="359">
        <v>5242</v>
      </c>
      <c r="M43" s="360">
        <v>4187</v>
      </c>
    </row>
    <row r="44" spans="2:13" ht="27.75" customHeight="1" x14ac:dyDescent="0.15">
      <c r="B44" s="1186"/>
      <c r="C44" s="1187"/>
      <c r="D44" s="106"/>
      <c r="E44" s="1190" t="s">
        <v>36</v>
      </c>
      <c r="F44" s="1190"/>
      <c r="G44" s="1190"/>
      <c r="H44" s="1191"/>
      <c r="I44" s="358">
        <v>1508</v>
      </c>
      <c r="J44" s="359">
        <v>1366</v>
      </c>
      <c r="K44" s="359">
        <v>1407</v>
      </c>
      <c r="L44" s="359">
        <v>1325</v>
      </c>
      <c r="M44" s="360">
        <v>1296</v>
      </c>
    </row>
    <row r="45" spans="2:13" ht="27.75" customHeight="1" x14ac:dyDescent="0.15">
      <c r="B45" s="1186"/>
      <c r="C45" s="1187"/>
      <c r="D45" s="106"/>
      <c r="E45" s="1190" t="s">
        <v>37</v>
      </c>
      <c r="F45" s="1190"/>
      <c r="G45" s="1190"/>
      <c r="H45" s="1191"/>
      <c r="I45" s="358">
        <v>1844</v>
      </c>
      <c r="J45" s="359">
        <v>1770</v>
      </c>
      <c r="K45" s="359">
        <v>1882</v>
      </c>
      <c r="L45" s="359">
        <v>1828</v>
      </c>
      <c r="M45" s="360">
        <v>1710</v>
      </c>
    </row>
    <row r="46" spans="2:13" ht="27.75" customHeight="1" x14ac:dyDescent="0.15">
      <c r="B46" s="1186"/>
      <c r="C46" s="1187"/>
      <c r="D46" s="107"/>
      <c r="E46" s="1190" t="s">
        <v>38</v>
      </c>
      <c r="F46" s="1190"/>
      <c r="G46" s="1190"/>
      <c r="H46" s="1191"/>
      <c r="I46" s="358" t="s">
        <v>512</v>
      </c>
      <c r="J46" s="359" t="s">
        <v>512</v>
      </c>
      <c r="K46" s="359" t="s">
        <v>512</v>
      </c>
      <c r="L46" s="359" t="s">
        <v>512</v>
      </c>
      <c r="M46" s="360" t="s">
        <v>512</v>
      </c>
    </row>
    <row r="47" spans="2:13" ht="27.75" customHeight="1" x14ac:dyDescent="0.15">
      <c r="B47" s="1186"/>
      <c r="C47" s="1187"/>
      <c r="D47" s="108"/>
      <c r="E47" s="1200" t="s">
        <v>39</v>
      </c>
      <c r="F47" s="1201"/>
      <c r="G47" s="1201"/>
      <c r="H47" s="1202"/>
      <c r="I47" s="358" t="s">
        <v>512</v>
      </c>
      <c r="J47" s="359" t="s">
        <v>512</v>
      </c>
      <c r="K47" s="359" t="s">
        <v>512</v>
      </c>
      <c r="L47" s="359" t="s">
        <v>512</v>
      </c>
      <c r="M47" s="360" t="s">
        <v>512</v>
      </c>
    </row>
    <row r="48" spans="2:13" ht="27.75" customHeight="1" x14ac:dyDescent="0.15">
      <c r="B48" s="1186"/>
      <c r="C48" s="1187"/>
      <c r="D48" s="106"/>
      <c r="E48" s="1190" t="s">
        <v>40</v>
      </c>
      <c r="F48" s="1190"/>
      <c r="G48" s="1190"/>
      <c r="H48" s="1191"/>
      <c r="I48" s="358" t="s">
        <v>512</v>
      </c>
      <c r="J48" s="359" t="s">
        <v>512</v>
      </c>
      <c r="K48" s="359" t="s">
        <v>512</v>
      </c>
      <c r="L48" s="359" t="s">
        <v>512</v>
      </c>
      <c r="M48" s="360" t="s">
        <v>512</v>
      </c>
    </row>
    <row r="49" spans="2:13" ht="27.75" customHeight="1" x14ac:dyDescent="0.15">
      <c r="B49" s="1188"/>
      <c r="C49" s="1189"/>
      <c r="D49" s="106"/>
      <c r="E49" s="1190" t="s">
        <v>41</v>
      </c>
      <c r="F49" s="1190"/>
      <c r="G49" s="1190"/>
      <c r="H49" s="1191"/>
      <c r="I49" s="358" t="s">
        <v>512</v>
      </c>
      <c r="J49" s="359" t="s">
        <v>512</v>
      </c>
      <c r="K49" s="359" t="s">
        <v>512</v>
      </c>
      <c r="L49" s="359" t="s">
        <v>512</v>
      </c>
      <c r="M49" s="360" t="s">
        <v>512</v>
      </c>
    </row>
    <row r="50" spans="2:13" ht="27.75" customHeight="1" x14ac:dyDescent="0.15">
      <c r="B50" s="1184" t="s">
        <v>42</v>
      </c>
      <c r="C50" s="1185"/>
      <c r="D50" s="109"/>
      <c r="E50" s="1190" t="s">
        <v>43</v>
      </c>
      <c r="F50" s="1190"/>
      <c r="G50" s="1190"/>
      <c r="H50" s="1191"/>
      <c r="I50" s="358">
        <v>6052</v>
      </c>
      <c r="J50" s="359">
        <v>7195</v>
      </c>
      <c r="K50" s="359">
        <v>7708</v>
      </c>
      <c r="L50" s="359">
        <v>8626</v>
      </c>
      <c r="M50" s="360">
        <v>9055</v>
      </c>
    </row>
    <row r="51" spans="2:13" ht="27.75" customHeight="1" x14ac:dyDescent="0.15">
      <c r="B51" s="1186"/>
      <c r="C51" s="1187"/>
      <c r="D51" s="106"/>
      <c r="E51" s="1190" t="s">
        <v>44</v>
      </c>
      <c r="F51" s="1190"/>
      <c r="G51" s="1190"/>
      <c r="H51" s="1191"/>
      <c r="I51" s="358">
        <v>127</v>
      </c>
      <c r="J51" s="359">
        <v>101</v>
      </c>
      <c r="K51" s="359">
        <v>88</v>
      </c>
      <c r="L51" s="359">
        <v>64</v>
      </c>
      <c r="M51" s="360">
        <v>50</v>
      </c>
    </row>
    <row r="52" spans="2:13" ht="27.75" customHeight="1" x14ac:dyDescent="0.15">
      <c r="B52" s="1188"/>
      <c r="C52" s="1189"/>
      <c r="D52" s="106"/>
      <c r="E52" s="1190" t="s">
        <v>45</v>
      </c>
      <c r="F52" s="1190"/>
      <c r="G52" s="1190"/>
      <c r="H52" s="1191"/>
      <c r="I52" s="358">
        <v>12978</v>
      </c>
      <c r="J52" s="359">
        <v>11546</v>
      </c>
      <c r="K52" s="359">
        <v>11859</v>
      </c>
      <c r="L52" s="359">
        <v>11263</v>
      </c>
      <c r="M52" s="360">
        <v>10589</v>
      </c>
    </row>
    <row r="53" spans="2:13" ht="27.75" customHeight="1" thickBot="1" x14ac:dyDescent="0.2">
      <c r="B53" s="1192" t="s">
        <v>46</v>
      </c>
      <c r="C53" s="1193"/>
      <c r="D53" s="110"/>
      <c r="E53" s="1194" t="s">
        <v>47</v>
      </c>
      <c r="F53" s="1194"/>
      <c r="G53" s="1194"/>
      <c r="H53" s="1195"/>
      <c r="I53" s="361">
        <v>4382</v>
      </c>
      <c r="J53" s="362">
        <v>3752</v>
      </c>
      <c r="K53" s="362">
        <v>1781</v>
      </c>
      <c r="L53" s="362">
        <v>607</v>
      </c>
      <c r="M53" s="363">
        <v>-883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2P3OYbP2qgMcc3ddCmOrbwbR6G2r2wv0nmLtm+I+FQG0swE9/Ou2ip1uhyqjPD3zjfoAewY7sREc/3Ka0x5FTA==" saltValue="dKxV19Q4Qyc8bq5hLNYO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zoomScale="50" zoomScaleNormal="90" zoomScaleSheetLayoutView="5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1" t="s">
        <v>50</v>
      </c>
      <c r="D55" s="1211"/>
      <c r="E55" s="1212"/>
      <c r="F55" s="122">
        <v>3268</v>
      </c>
      <c r="G55" s="122">
        <v>3600</v>
      </c>
      <c r="H55" s="123">
        <v>3988</v>
      </c>
    </row>
    <row r="56" spans="2:8" ht="52.5" customHeight="1" x14ac:dyDescent="0.15">
      <c r="B56" s="124"/>
      <c r="C56" s="1213" t="s">
        <v>51</v>
      </c>
      <c r="D56" s="1213"/>
      <c r="E56" s="1214"/>
      <c r="F56" s="125">
        <v>1155</v>
      </c>
      <c r="G56" s="125">
        <v>1162</v>
      </c>
      <c r="H56" s="126">
        <v>1168</v>
      </c>
    </row>
    <row r="57" spans="2:8" ht="53.25" customHeight="1" x14ac:dyDescent="0.15">
      <c r="B57" s="124"/>
      <c r="C57" s="1215" t="s">
        <v>52</v>
      </c>
      <c r="D57" s="1215"/>
      <c r="E57" s="1216"/>
      <c r="F57" s="127">
        <v>4530</v>
      </c>
      <c r="G57" s="127">
        <v>5103</v>
      </c>
      <c r="H57" s="128">
        <v>5109</v>
      </c>
    </row>
    <row r="58" spans="2:8" ht="45.75" customHeight="1" x14ac:dyDescent="0.15">
      <c r="B58" s="129"/>
      <c r="C58" s="1203" t="s">
        <v>575</v>
      </c>
      <c r="D58" s="1204"/>
      <c r="E58" s="1205"/>
      <c r="F58" s="130">
        <v>420</v>
      </c>
      <c r="G58" s="130">
        <v>1092</v>
      </c>
      <c r="H58" s="131">
        <v>1493</v>
      </c>
    </row>
    <row r="59" spans="2:8" ht="45.75" customHeight="1" x14ac:dyDescent="0.15">
      <c r="B59" s="129"/>
      <c r="C59" s="1203" t="s">
        <v>576</v>
      </c>
      <c r="D59" s="1204"/>
      <c r="E59" s="1205"/>
      <c r="F59" s="130">
        <v>1380</v>
      </c>
      <c r="G59" s="130">
        <v>1374</v>
      </c>
      <c r="H59" s="131">
        <v>1344</v>
      </c>
    </row>
    <row r="60" spans="2:8" ht="45.75" customHeight="1" x14ac:dyDescent="0.15">
      <c r="B60" s="129"/>
      <c r="C60" s="1203" t="s">
        <v>577</v>
      </c>
      <c r="D60" s="1204"/>
      <c r="E60" s="1205"/>
      <c r="F60" s="130">
        <v>1575</v>
      </c>
      <c r="G60" s="130">
        <v>1452</v>
      </c>
      <c r="H60" s="131">
        <v>1089</v>
      </c>
    </row>
    <row r="61" spans="2:8" ht="45.75" customHeight="1" x14ac:dyDescent="0.15">
      <c r="B61" s="129"/>
      <c r="C61" s="1203" t="s">
        <v>579</v>
      </c>
      <c r="D61" s="1204"/>
      <c r="E61" s="1205"/>
      <c r="F61" s="130">
        <v>418</v>
      </c>
      <c r="G61" s="130">
        <v>418</v>
      </c>
      <c r="H61" s="131">
        <v>388</v>
      </c>
    </row>
    <row r="62" spans="2:8" ht="45.75" customHeight="1" thickBot="1" x14ac:dyDescent="0.2">
      <c r="B62" s="132"/>
      <c r="C62" s="1206" t="s">
        <v>578</v>
      </c>
      <c r="D62" s="1207"/>
      <c r="E62" s="1208"/>
      <c r="F62" s="133">
        <v>214</v>
      </c>
      <c r="G62" s="133">
        <v>214</v>
      </c>
      <c r="H62" s="134">
        <v>214</v>
      </c>
    </row>
    <row r="63" spans="2:8" ht="52.5" customHeight="1" thickBot="1" x14ac:dyDescent="0.2">
      <c r="B63" s="135"/>
      <c r="C63" s="1209" t="s">
        <v>53</v>
      </c>
      <c r="D63" s="1209"/>
      <c r="E63" s="1210"/>
      <c r="F63" s="136">
        <v>8953</v>
      </c>
      <c r="G63" s="136">
        <v>9866</v>
      </c>
      <c r="H63" s="137">
        <v>10265</v>
      </c>
    </row>
    <row r="64" spans="2:8" x14ac:dyDescent="0.15"/>
  </sheetData>
  <sheetProtection algorithmName="SHA-512" hashValue="ygrhBq+6aH/bJkyoOks6pzpjjDseVC/Ej0nZB5anivq+D5KC3qxAtntlIpLuoJt3sovclu8tgAGnusMU3xs4Uw==" saltValue="ONMgJ69jtAaJ9/9K+zVs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551</v>
      </c>
      <c r="G2" s="151"/>
      <c r="H2" s="152"/>
    </row>
    <row r="3" spans="1:8" x14ac:dyDescent="0.15">
      <c r="A3" s="148" t="s">
        <v>544</v>
      </c>
      <c r="B3" s="153"/>
      <c r="C3" s="154"/>
      <c r="D3" s="155">
        <v>103012</v>
      </c>
      <c r="E3" s="156"/>
      <c r="F3" s="157">
        <v>85173</v>
      </c>
      <c r="G3" s="158"/>
      <c r="H3" s="159"/>
    </row>
    <row r="4" spans="1:8" x14ac:dyDescent="0.15">
      <c r="A4" s="160"/>
      <c r="B4" s="161"/>
      <c r="C4" s="162"/>
      <c r="D4" s="163">
        <v>36364</v>
      </c>
      <c r="E4" s="164"/>
      <c r="F4" s="165">
        <v>43913</v>
      </c>
      <c r="G4" s="166"/>
      <c r="H4" s="167"/>
    </row>
    <row r="5" spans="1:8" x14ac:dyDescent="0.15">
      <c r="A5" s="148" t="s">
        <v>546</v>
      </c>
      <c r="B5" s="153"/>
      <c r="C5" s="154"/>
      <c r="D5" s="155">
        <v>59597</v>
      </c>
      <c r="E5" s="156"/>
      <c r="F5" s="157">
        <v>94081</v>
      </c>
      <c r="G5" s="158"/>
      <c r="H5" s="159"/>
    </row>
    <row r="6" spans="1:8" x14ac:dyDescent="0.15">
      <c r="A6" s="160"/>
      <c r="B6" s="161"/>
      <c r="C6" s="162"/>
      <c r="D6" s="163">
        <v>21485</v>
      </c>
      <c r="E6" s="164"/>
      <c r="F6" s="165">
        <v>48949</v>
      </c>
      <c r="G6" s="166"/>
      <c r="H6" s="167"/>
    </row>
    <row r="7" spans="1:8" x14ac:dyDescent="0.15">
      <c r="A7" s="148" t="s">
        <v>547</v>
      </c>
      <c r="B7" s="153"/>
      <c r="C7" s="154"/>
      <c r="D7" s="155">
        <v>84998</v>
      </c>
      <c r="E7" s="156"/>
      <c r="F7" s="157">
        <v>92632</v>
      </c>
      <c r="G7" s="158"/>
      <c r="H7" s="159"/>
    </row>
    <row r="8" spans="1:8" x14ac:dyDescent="0.15">
      <c r="A8" s="160"/>
      <c r="B8" s="161"/>
      <c r="C8" s="162"/>
      <c r="D8" s="163">
        <v>41607</v>
      </c>
      <c r="E8" s="164"/>
      <c r="F8" s="165">
        <v>47978</v>
      </c>
      <c r="G8" s="166"/>
      <c r="H8" s="167"/>
    </row>
    <row r="9" spans="1:8" x14ac:dyDescent="0.15">
      <c r="A9" s="148" t="s">
        <v>548</v>
      </c>
      <c r="B9" s="153"/>
      <c r="C9" s="154"/>
      <c r="D9" s="155">
        <v>64104</v>
      </c>
      <c r="E9" s="156"/>
      <c r="F9" s="157">
        <v>71279</v>
      </c>
      <c r="G9" s="158"/>
      <c r="H9" s="159"/>
    </row>
    <row r="10" spans="1:8" x14ac:dyDescent="0.15">
      <c r="A10" s="160"/>
      <c r="B10" s="161"/>
      <c r="C10" s="162"/>
      <c r="D10" s="163">
        <v>21769</v>
      </c>
      <c r="E10" s="164"/>
      <c r="F10" s="165">
        <v>36731</v>
      </c>
      <c r="G10" s="166"/>
      <c r="H10" s="167"/>
    </row>
    <row r="11" spans="1:8" x14ac:dyDescent="0.15">
      <c r="A11" s="148" t="s">
        <v>549</v>
      </c>
      <c r="B11" s="153"/>
      <c r="C11" s="154"/>
      <c r="D11" s="155">
        <v>109361</v>
      </c>
      <c r="E11" s="156"/>
      <c r="F11" s="157">
        <v>74994</v>
      </c>
      <c r="G11" s="158"/>
      <c r="H11" s="159"/>
    </row>
    <row r="12" spans="1:8" x14ac:dyDescent="0.15">
      <c r="A12" s="160"/>
      <c r="B12" s="161"/>
      <c r="C12" s="168"/>
      <c r="D12" s="163">
        <v>36102</v>
      </c>
      <c r="E12" s="164"/>
      <c r="F12" s="165">
        <v>36188</v>
      </c>
      <c r="G12" s="166"/>
      <c r="H12" s="167"/>
    </row>
    <row r="13" spans="1:8" x14ac:dyDescent="0.15">
      <c r="A13" s="148"/>
      <c r="B13" s="153"/>
      <c r="C13" s="169"/>
      <c r="D13" s="170">
        <v>84214</v>
      </c>
      <c r="E13" s="171"/>
      <c r="F13" s="172">
        <v>83632</v>
      </c>
      <c r="G13" s="173"/>
      <c r="H13" s="159"/>
    </row>
    <row r="14" spans="1:8" x14ac:dyDescent="0.15">
      <c r="A14" s="160"/>
      <c r="B14" s="161"/>
      <c r="C14" s="162"/>
      <c r="D14" s="163">
        <v>31465</v>
      </c>
      <c r="E14" s="164"/>
      <c r="F14" s="165">
        <v>42752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4.76</v>
      </c>
      <c r="C19" s="174">
        <f>ROUND(VALUE(SUBSTITUTE(実質収支比率等に係る経年分析!G$48,"▲","-")),2)</f>
        <v>7.13</v>
      </c>
      <c r="D19" s="174">
        <f>ROUND(VALUE(SUBSTITUTE(実質収支比率等に係る経年分析!H$48,"▲","-")),2)</f>
        <v>8.1999999999999993</v>
      </c>
      <c r="E19" s="174">
        <f>ROUND(VALUE(SUBSTITUTE(実質収支比率等に係る経年分析!I$48,"▲","-")),2)</f>
        <v>10.68</v>
      </c>
      <c r="F19" s="174">
        <f>ROUND(VALUE(SUBSTITUTE(実質収支比率等に係る経年分析!J$48,"▲","-")),2)</f>
        <v>9.92</v>
      </c>
    </row>
    <row r="20" spans="1:11" x14ac:dyDescent="0.15">
      <c r="A20" s="174" t="s">
        <v>57</v>
      </c>
      <c r="B20" s="174">
        <f>ROUND(VALUE(SUBSTITUTE(実質収支比率等に係る経年分析!F$47,"▲","-")),2)</f>
        <v>40.82</v>
      </c>
      <c r="C20" s="174">
        <f>ROUND(VALUE(SUBSTITUTE(実質収支比率等に係る経年分析!G$47,"▲","-")),2)</f>
        <v>41.14</v>
      </c>
      <c r="D20" s="174">
        <f>ROUND(VALUE(SUBSTITUTE(実質収支比率等に係る経年分析!H$47,"▲","-")),2)</f>
        <v>41.06</v>
      </c>
      <c r="E20" s="174">
        <f>ROUND(VALUE(SUBSTITUTE(実質収支比率等に係る経年分析!I$47,"▲","-")),2)</f>
        <v>43.69</v>
      </c>
      <c r="F20" s="174">
        <f>ROUND(VALUE(SUBSTITUTE(実質収支比率等に係る経年分析!J$47,"▲","-")),2)</f>
        <v>49.66</v>
      </c>
    </row>
    <row r="21" spans="1:11" x14ac:dyDescent="0.15">
      <c r="A21" s="174" t="s">
        <v>58</v>
      </c>
      <c r="B21" s="174">
        <f>IF(ISNUMBER(VALUE(SUBSTITUTE(実質収支比率等に係る経年分析!F$49,"▲","-"))),ROUND(VALUE(SUBSTITUTE(実質収支比率等に係る経年分析!F$49,"▲","-")),2),NA())</f>
        <v>2.02</v>
      </c>
      <c r="C21" s="174">
        <f>IF(ISNUMBER(VALUE(SUBSTITUTE(実質収支比率等に係る経年分析!G$49,"▲","-"))),ROUND(VALUE(SUBSTITUTE(実質収支比率等に係る経年分析!G$49,"▲","-")),2),NA())</f>
        <v>2.31</v>
      </c>
      <c r="D21" s="174">
        <f>IF(ISNUMBER(VALUE(SUBSTITUTE(実質収支比率等に係る経年分析!H$49,"▲","-"))),ROUND(VALUE(SUBSTITUTE(実質収支比率等に係る経年分析!H$49,"▲","-")),2),NA())</f>
        <v>2.4900000000000002</v>
      </c>
      <c r="E21" s="174">
        <f>IF(ISNUMBER(VALUE(SUBSTITUTE(実質収支比率等に係る経年分析!I$49,"▲","-"))),ROUND(VALUE(SUBSTITUTE(実質収支比率等に係る経年分析!I$49,"▲","-")),2),NA())</f>
        <v>6.79</v>
      </c>
      <c r="F21" s="174">
        <f>IF(ISNUMBER(VALUE(SUBSTITUTE(実質収支比率等に係る経年分析!J$49,"▲","-"))),ROUND(VALUE(SUBSTITUTE(実質収支比率等に係る経年分析!J$49,"▲","-")),2),NA())</f>
        <v>3.79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16.68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15.25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0.53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0.14000000000000001</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嬉野市後期高齢者医療特別会計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嬉野市下水道事業会計（特定地域生活排水処理事業）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0.14000000000000001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v>
      </c>
    </row>
    <row r="32" spans="1:11" x14ac:dyDescent="0.15">
      <c r="A32" s="175" t="str">
        <f>IF(連結実質赤字比率に係る赤字・黒字の構成分析!C$38="",NA(),連結実質赤字比率に係る赤字・黒字の構成分析!C$38)</f>
        <v>嬉野市嬉野都市計画事業嬉野温泉駅周辺土地区画整理事業費特別会計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7.0000000000000007E-2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0.21</v>
      </c>
    </row>
    <row r="33" spans="1:16" x14ac:dyDescent="0.15">
      <c r="A33" s="175" t="str">
        <f>IF(連結実質赤字比率に係る赤字・黒字の構成分析!C$37="",NA(),連結実質赤字比率に係る赤字・黒字の構成分析!C$37)</f>
        <v>嬉野市下水道事業会計（農業集落排水事業）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0.33</v>
      </c>
    </row>
    <row r="34" spans="1:16" x14ac:dyDescent="0.15">
      <c r="A34" s="175" t="str">
        <f>IF(連結実質赤字比率に係る赤字・黒字の構成分析!C$36="",NA(),連結実質赤字比率に係る赤字・黒字の構成分析!C$36)</f>
        <v>嬉野市下水道事業会計（公共下水道事業）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0.49</v>
      </c>
    </row>
    <row r="35" spans="1:16" x14ac:dyDescent="0.15">
      <c r="A35" s="175" t="str">
        <f>IF(連結実質赤字比率に係る赤字・黒字の構成分析!C$35="",NA(),連結実質赤字比率に係る赤字・黒字の構成分析!C$35)</f>
        <v>嬉野市国民健康保険特別会計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0.37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4.71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7.03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7.96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9.66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9.69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1400</v>
      </c>
      <c r="E42" s="176"/>
      <c r="F42" s="176"/>
      <c r="G42" s="176">
        <f>'実質公債費比率（分子）の構造'!L$52</f>
        <v>1361</v>
      </c>
      <c r="H42" s="176"/>
      <c r="I42" s="176"/>
      <c r="J42" s="176">
        <f>'実質公債費比率（分子）の構造'!M$52</f>
        <v>1342</v>
      </c>
      <c r="K42" s="176"/>
      <c r="L42" s="176"/>
      <c r="M42" s="176">
        <f>'実質公債費比率（分子）の構造'!N$52</f>
        <v>1335</v>
      </c>
      <c r="N42" s="176"/>
      <c r="O42" s="176"/>
      <c r="P42" s="176">
        <f>'実質公債費比率（分子）の構造'!O$52</f>
        <v>1318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94</v>
      </c>
      <c r="C45" s="176"/>
      <c r="D45" s="176"/>
      <c r="E45" s="176">
        <f>'実質公債費比率（分子）の構造'!L$49</f>
        <v>115</v>
      </c>
      <c r="F45" s="176"/>
      <c r="G45" s="176"/>
      <c r="H45" s="176">
        <f>'実質公債費比率（分子）の構造'!M$49</f>
        <v>139</v>
      </c>
      <c r="I45" s="176"/>
      <c r="J45" s="176"/>
      <c r="K45" s="176">
        <f>'実質公債費比率（分子）の構造'!N$49</f>
        <v>128</v>
      </c>
      <c r="L45" s="176"/>
      <c r="M45" s="176"/>
      <c r="N45" s="176">
        <f>'実質公債費比率（分子）の構造'!O$49</f>
        <v>132</v>
      </c>
      <c r="O45" s="176"/>
      <c r="P45" s="176"/>
    </row>
    <row r="46" spans="1:16" x14ac:dyDescent="0.15">
      <c r="A46" s="176" t="s">
        <v>69</v>
      </c>
      <c r="B46" s="176">
        <f>'実質公債費比率（分子）の構造'!K$48</f>
        <v>423</v>
      </c>
      <c r="C46" s="176"/>
      <c r="D46" s="176"/>
      <c r="E46" s="176">
        <f>'実質公債費比率（分子）の構造'!L$48</f>
        <v>448</v>
      </c>
      <c r="F46" s="176"/>
      <c r="G46" s="176"/>
      <c r="H46" s="176">
        <f>'実質公債費比率（分子）の構造'!M$48</f>
        <v>426</v>
      </c>
      <c r="I46" s="176"/>
      <c r="J46" s="176"/>
      <c r="K46" s="176">
        <f>'実質公債費比率（分子）の構造'!N$48</f>
        <v>441</v>
      </c>
      <c r="L46" s="176"/>
      <c r="M46" s="176"/>
      <c r="N46" s="176">
        <f>'実質公債費比率（分子）の構造'!O$48</f>
        <v>269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1492</v>
      </c>
      <c r="C49" s="176"/>
      <c r="D49" s="176"/>
      <c r="E49" s="176">
        <f>'実質公債費比率（分子）の構造'!L$45</f>
        <v>1431</v>
      </c>
      <c r="F49" s="176"/>
      <c r="G49" s="176"/>
      <c r="H49" s="176">
        <f>'実質公債費比率（分子）の構造'!M$45</f>
        <v>1444</v>
      </c>
      <c r="I49" s="176"/>
      <c r="J49" s="176"/>
      <c r="K49" s="176">
        <f>'実質公債費比率（分子）の構造'!N$45</f>
        <v>1426</v>
      </c>
      <c r="L49" s="176"/>
      <c r="M49" s="176"/>
      <c r="N49" s="176">
        <f>'実質公債費比率（分子）の構造'!O$45</f>
        <v>1437</v>
      </c>
      <c r="O49" s="176"/>
      <c r="P49" s="176"/>
    </row>
    <row r="50" spans="1:16" x14ac:dyDescent="0.15">
      <c r="A50" s="176" t="s">
        <v>73</v>
      </c>
      <c r="B50" s="176" t="e">
        <f>NA()</f>
        <v>#N/A</v>
      </c>
      <c r="C50" s="176">
        <f>IF(ISNUMBER('実質公債費比率（分子）の構造'!K$53),'実質公債費比率（分子）の構造'!K$53,NA())</f>
        <v>609</v>
      </c>
      <c r="D50" s="176" t="e">
        <f>NA()</f>
        <v>#N/A</v>
      </c>
      <c r="E50" s="176" t="e">
        <f>NA()</f>
        <v>#N/A</v>
      </c>
      <c r="F50" s="176">
        <f>IF(ISNUMBER('実質公債費比率（分子）の構造'!L$53),'実質公債費比率（分子）の構造'!L$53,NA())</f>
        <v>633</v>
      </c>
      <c r="G50" s="176" t="e">
        <f>NA()</f>
        <v>#N/A</v>
      </c>
      <c r="H50" s="176" t="e">
        <f>NA()</f>
        <v>#N/A</v>
      </c>
      <c r="I50" s="176">
        <f>IF(ISNUMBER('実質公債費比率（分子）の構造'!M$53),'実質公債費比率（分子）の構造'!M$53,NA())</f>
        <v>667</v>
      </c>
      <c r="J50" s="176" t="e">
        <f>NA()</f>
        <v>#N/A</v>
      </c>
      <c r="K50" s="176" t="e">
        <f>NA()</f>
        <v>#N/A</v>
      </c>
      <c r="L50" s="176">
        <f>IF(ISNUMBER('実質公債費比率（分子）の構造'!N$53),'実質公債費比率（分子）の構造'!N$53,NA())</f>
        <v>660</v>
      </c>
      <c r="M50" s="176" t="e">
        <f>NA()</f>
        <v>#N/A</v>
      </c>
      <c r="N50" s="176" t="e">
        <f>NA()</f>
        <v>#N/A</v>
      </c>
      <c r="O50" s="176">
        <f>IF(ISNUMBER('実質公債費比率（分子）の構造'!O$53),'実質公債費比率（分子）の構造'!O$53,NA())</f>
        <v>520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12978</v>
      </c>
      <c r="E56" s="175"/>
      <c r="F56" s="175"/>
      <c r="G56" s="175">
        <f>'将来負担比率（分子）の構造'!J$52</f>
        <v>11546</v>
      </c>
      <c r="H56" s="175"/>
      <c r="I56" s="175"/>
      <c r="J56" s="175">
        <f>'将来負担比率（分子）の構造'!K$52</f>
        <v>11859</v>
      </c>
      <c r="K56" s="175"/>
      <c r="L56" s="175"/>
      <c r="M56" s="175">
        <f>'将来負担比率（分子）の構造'!L$52</f>
        <v>11263</v>
      </c>
      <c r="N56" s="175"/>
      <c r="O56" s="175"/>
      <c r="P56" s="175">
        <f>'将来負担比率（分子）の構造'!M$52</f>
        <v>10589</v>
      </c>
    </row>
    <row r="57" spans="1:16" x14ac:dyDescent="0.15">
      <c r="A57" s="175" t="s">
        <v>44</v>
      </c>
      <c r="B57" s="175"/>
      <c r="C57" s="175"/>
      <c r="D57" s="175">
        <f>'将来負担比率（分子）の構造'!I$51</f>
        <v>127</v>
      </c>
      <c r="E57" s="175"/>
      <c r="F57" s="175"/>
      <c r="G57" s="175">
        <f>'将来負担比率（分子）の構造'!J$51</f>
        <v>101</v>
      </c>
      <c r="H57" s="175"/>
      <c r="I57" s="175"/>
      <c r="J57" s="175">
        <f>'将来負担比率（分子）の構造'!K$51</f>
        <v>88</v>
      </c>
      <c r="K57" s="175"/>
      <c r="L57" s="175"/>
      <c r="M57" s="175">
        <f>'将来負担比率（分子）の構造'!L$51</f>
        <v>64</v>
      </c>
      <c r="N57" s="175"/>
      <c r="O57" s="175"/>
      <c r="P57" s="175">
        <f>'将来負担比率（分子）の構造'!M$51</f>
        <v>50</v>
      </c>
    </row>
    <row r="58" spans="1:16" x14ac:dyDescent="0.15">
      <c r="A58" s="175" t="s">
        <v>43</v>
      </c>
      <c r="B58" s="175"/>
      <c r="C58" s="175"/>
      <c r="D58" s="175">
        <f>'将来負担比率（分子）の構造'!I$50</f>
        <v>6052</v>
      </c>
      <c r="E58" s="175"/>
      <c r="F58" s="175"/>
      <c r="G58" s="175">
        <f>'将来負担比率（分子）の構造'!J$50</f>
        <v>7195</v>
      </c>
      <c r="H58" s="175"/>
      <c r="I58" s="175"/>
      <c r="J58" s="175">
        <f>'将来負担比率（分子）の構造'!K$50</f>
        <v>7708</v>
      </c>
      <c r="K58" s="175"/>
      <c r="L58" s="175"/>
      <c r="M58" s="175">
        <f>'将来負担比率（分子）の構造'!L$50</f>
        <v>8626</v>
      </c>
      <c r="N58" s="175"/>
      <c r="O58" s="175"/>
      <c r="P58" s="175">
        <f>'将来負担比率（分子）の構造'!M$50</f>
        <v>9055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1844</v>
      </c>
      <c r="C62" s="175"/>
      <c r="D62" s="175"/>
      <c r="E62" s="175">
        <f>'将来負担比率（分子）の構造'!J$45</f>
        <v>1770</v>
      </c>
      <c r="F62" s="175"/>
      <c r="G62" s="175"/>
      <c r="H62" s="175">
        <f>'将来負担比率（分子）の構造'!K$45</f>
        <v>1882</v>
      </c>
      <c r="I62" s="175"/>
      <c r="J62" s="175"/>
      <c r="K62" s="175">
        <f>'将来負担比率（分子）の構造'!L$45</f>
        <v>1828</v>
      </c>
      <c r="L62" s="175"/>
      <c r="M62" s="175"/>
      <c r="N62" s="175">
        <f>'将来負担比率（分子）の構造'!M$45</f>
        <v>1710</v>
      </c>
      <c r="O62" s="175"/>
      <c r="P62" s="175"/>
    </row>
    <row r="63" spans="1:16" x14ac:dyDescent="0.15">
      <c r="A63" s="175" t="s">
        <v>36</v>
      </c>
      <c r="B63" s="175">
        <f>'将来負担比率（分子）の構造'!I$44</f>
        <v>1508</v>
      </c>
      <c r="C63" s="175"/>
      <c r="D63" s="175"/>
      <c r="E63" s="175">
        <f>'将来負担比率（分子）の構造'!J$44</f>
        <v>1366</v>
      </c>
      <c r="F63" s="175"/>
      <c r="G63" s="175"/>
      <c r="H63" s="175">
        <f>'将来負担比率（分子）の構造'!K$44</f>
        <v>1407</v>
      </c>
      <c r="I63" s="175"/>
      <c r="J63" s="175"/>
      <c r="K63" s="175">
        <f>'将来負担比率（分子）の構造'!L$44</f>
        <v>1325</v>
      </c>
      <c r="L63" s="175"/>
      <c r="M63" s="175"/>
      <c r="N63" s="175">
        <f>'将来負担比率（分子）の構造'!M$44</f>
        <v>1296</v>
      </c>
      <c r="O63" s="175"/>
      <c r="P63" s="175"/>
    </row>
    <row r="64" spans="1:16" x14ac:dyDescent="0.15">
      <c r="A64" s="175" t="s">
        <v>35</v>
      </c>
      <c r="B64" s="175">
        <f>'将来負担比率（分子）の構造'!I$43</f>
        <v>5749</v>
      </c>
      <c r="C64" s="175"/>
      <c r="D64" s="175"/>
      <c r="E64" s="175">
        <f>'将来負担比率（分子）の構造'!J$43</f>
        <v>5646</v>
      </c>
      <c r="F64" s="175"/>
      <c r="G64" s="175"/>
      <c r="H64" s="175">
        <f>'将来負担比率（分子）の構造'!K$43</f>
        <v>5232</v>
      </c>
      <c r="I64" s="175"/>
      <c r="J64" s="175"/>
      <c r="K64" s="175">
        <f>'将来負担比率（分子）の構造'!L$43</f>
        <v>5242</v>
      </c>
      <c r="L64" s="175"/>
      <c r="M64" s="175"/>
      <c r="N64" s="175">
        <f>'将来負担比率（分子）の構造'!M$43</f>
        <v>4187</v>
      </c>
      <c r="O64" s="175"/>
      <c r="P64" s="175"/>
    </row>
    <row r="65" spans="1:16" x14ac:dyDescent="0.15">
      <c r="A65" s="175" t="s">
        <v>34</v>
      </c>
      <c r="B65" s="175">
        <f>'将来負担比率（分子）の構造'!I$42</f>
        <v>1765</v>
      </c>
      <c r="C65" s="175"/>
      <c r="D65" s="175"/>
      <c r="E65" s="175">
        <f>'将来負担比率（分子）の構造'!J$42</f>
        <v>1767</v>
      </c>
      <c r="F65" s="175"/>
      <c r="G65" s="175"/>
      <c r="H65" s="175">
        <f>'将来負担比率（分子）の構造'!K$42</f>
        <v>1387</v>
      </c>
      <c r="I65" s="175"/>
      <c r="J65" s="175"/>
      <c r="K65" s="175">
        <f>'将来負担比率（分子）の構造'!L$42</f>
        <v>1388</v>
      </c>
      <c r="L65" s="175"/>
      <c r="M65" s="175"/>
      <c r="N65" s="175">
        <f>'将来負担比率（分子）の構造'!M$42</f>
        <v>1390</v>
      </c>
      <c r="O65" s="175"/>
      <c r="P65" s="175"/>
    </row>
    <row r="66" spans="1:16" x14ac:dyDescent="0.15">
      <c r="A66" s="175" t="s">
        <v>33</v>
      </c>
      <c r="B66" s="175">
        <f>'将来負担比率（分子）の構造'!I$41</f>
        <v>12672</v>
      </c>
      <c r="C66" s="175"/>
      <c r="D66" s="175"/>
      <c r="E66" s="175">
        <f>'将来負担比率（分子）の構造'!J$41</f>
        <v>12046</v>
      </c>
      <c r="F66" s="175"/>
      <c r="G66" s="175"/>
      <c r="H66" s="175">
        <f>'将来負担比率（分子）の構造'!K$41</f>
        <v>11528</v>
      </c>
      <c r="I66" s="175"/>
      <c r="J66" s="175"/>
      <c r="K66" s="175">
        <f>'将来負担比率（分子）の構造'!L$41</f>
        <v>10777</v>
      </c>
      <c r="L66" s="175"/>
      <c r="M66" s="175"/>
      <c r="N66" s="175">
        <f>'将来負担比率（分子）の構造'!M$41</f>
        <v>10227</v>
      </c>
      <c r="O66" s="175"/>
      <c r="P66" s="175"/>
    </row>
    <row r="67" spans="1:16" x14ac:dyDescent="0.15">
      <c r="A67" s="175" t="s">
        <v>77</v>
      </c>
      <c r="B67" s="175" t="e">
        <f>NA()</f>
        <v>#N/A</v>
      </c>
      <c r="C67" s="175">
        <f>IF(ISNUMBER('将来負担比率（分子）の構造'!I$53), IF('将来負担比率（分子）の構造'!I$53 &lt; 0, 0, '将来負担比率（分子）の構造'!I$53), NA())</f>
        <v>4382</v>
      </c>
      <c r="D67" s="175" t="e">
        <f>NA()</f>
        <v>#N/A</v>
      </c>
      <c r="E67" s="175" t="e">
        <f>NA()</f>
        <v>#N/A</v>
      </c>
      <c r="F67" s="175">
        <f>IF(ISNUMBER('将来負担比率（分子）の構造'!J$53), IF('将来負担比率（分子）の構造'!J$53 &lt; 0, 0, '将来負担比率（分子）の構造'!J$53), NA())</f>
        <v>3752</v>
      </c>
      <c r="G67" s="175" t="e">
        <f>NA()</f>
        <v>#N/A</v>
      </c>
      <c r="H67" s="175" t="e">
        <f>NA()</f>
        <v>#N/A</v>
      </c>
      <c r="I67" s="175">
        <f>IF(ISNUMBER('将来負担比率（分子）の構造'!K$53), IF('将来負担比率（分子）の構造'!K$53 &lt; 0, 0, '将来負担比率（分子）の構造'!K$53), NA())</f>
        <v>1781</v>
      </c>
      <c r="J67" s="175" t="e">
        <f>NA()</f>
        <v>#N/A</v>
      </c>
      <c r="K67" s="175" t="e">
        <f>NA()</f>
        <v>#N/A</v>
      </c>
      <c r="L67" s="175">
        <f>IF(ISNUMBER('将来負担比率（分子）の構造'!L$53), IF('将来負担比率（分子）の構造'!L$53 &lt; 0, 0, '将来負担比率（分子）の構造'!L$53), NA())</f>
        <v>607</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3268</v>
      </c>
      <c r="C72" s="179">
        <f>基金残高に係る経年分析!G55</f>
        <v>3600</v>
      </c>
      <c r="D72" s="179">
        <f>基金残高に係る経年分析!H55</f>
        <v>3988</v>
      </c>
    </row>
    <row r="73" spans="1:16" x14ac:dyDescent="0.15">
      <c r="A73" s="178" t="s">
        <v>80</v>
      </c>
      <c r="B73" s="179">
        <f>基金残高に係る経年分析!F56</f>
        <v>1155</v>
      </c>
      <c r="C73" s="179">
        <f>基金残高に係る経年分析!G56</f>
        <v>1162</v>
      </c>
      <c r="D73" s="179">
        <f>基金残高に係る経年分析!H56</f>
        <v>1168</v>
      </c>
    </row>
    <row r="74" spans="1:16" x14ac:dyDescent="0.15">
      <c r="A74" s="178" t="s">
        <v>81</v>
      </c>
      <c r="B74" s="179">
        <f>基金残高に係る経年分析!F57</f>
        <v>4530</v>
      </c>
      <c r="C74" s="179">
        <f>基金残高に係る経年分析!G57</f>
        <v>5103</v>
      </c>
      <c r="D74" s="179">
        <f>基金残高に係る経年分析!H57</f>
        <v>5109</v>
      </c>
    </row>
  </sheetData>
  <sheetProtection algorithmName="SHA-512" hashValue="g4OZ3wOR1aEYUUKm3hYj5vuWXgwnKj93/5rJqr4HFXIMVCdRtDvneuP+GELsTOqHSMT0Ryqr8HPcobSS/4M0hQ==" saltValue="AYeo+7/1Y9vPArLifIRB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2684192</v>
      </c>
      <c r="S5" s="677"/>
      <c r="T5" s="677"/>
      <c r="U5" s="677"/>
      <c r="V5" s="677"/>
      <c r="W5" s="677"/>
      <c r="X5" s="677"/>
      <c r="Y5" s="702"/>
      <c r="Z5" s="715">
        <v>12.4</v>
      </c>
      <c r="AA5" s="715"/>
      <c r="AB5" s="715"/>
      <c r="AC5" s="715"/>
      <c r="AD5" s="716">
        <v>2684192</v>
      </c>
      <c r="AE5" s="716"/>
      <c r="AF5" s="716"/>
      <c r="AG5" s="716"/>
      <c r="AH5" s="716"/>
      <c r="AI5" s="716"/>
      <c r="AJ5" s="716"/>
      <c r="AK5" s="716"/>
      <c r="AL5" s="703">
        <v>33.1</v>
      </c>
      <c r="AM5" s="685"/>
      <c r="AN5" s="685"/>
      <c r="AO5" s="704"/>
      <c r="AP5" s="679" t="s">
        <v>231</v>
      </c>
      <c r="AQ5" s="680"/>
      <c r="AR5" s="680"/>
      <c r="AS5" s="680"/>
      <c r="AT5" s="680"/>
      <c r="AU5" s="680"/>
      <c r="AV5" s="680"/>
      <c r="AW5" s="680"/>
      <c r="AX5" s="680"/>
      <c r="AY5" s="680"/>
      <c r="AZ5" s="680"/>
      <c r="BA5" s="680"/>
      <c r="BB5" s="680"/>
      <c r="BC5" s="680"/>
      <c r="BD5" s="680"/>
      <c r="BE5" s="680"/>
      <c r="BF5" s="681"/>
      <c r="BG5" s="621">
        <v>2622029</v>
      </c>
      <c r="BH5" s="622"/>
      <c r="BI5" s="622"/>
      <c r="BJ5" s="622"/>
      <c r="BK5" s="622"/>
      <c r="BL5" s="622"/>
      <c r="BM5" s="622"/>
      <c r="BN5" s="623"/>
      <c r="BO5" s="659">
        <v>97.7</v>
      </c>
      <c r="BP5" s="659"/>
      <c r="BQ5" s="659"/>
      <c r="BR5" s="659"/>
      <c r="BS5" s="660">
        <v>14045</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122890</v>
      </c>
      <c r="S6" s="622"/>
      <c r="T6" s="622"/>
      <c r="U6" s="622"/>
      <c r="V6" s="622"/>
      <c r="W6" s="622"/>
      <c r="X6" s="622"/>
      <c r="Y6" s="623"/>
      <c r="Z6" s="659">
        <v>0.6</v>
      </c>
      <c r="AA6" s="659"/>
      <c r="AB6" s="659"/>
      <c r="AC6" s="659"/>
      <c r="AD6" s="660">
        <v>122890</v>
      </c>
      <c r="AE6" s="660"/>
      <c r="AF6" s="660"/>
      <c r="AG6" s="660"/>
      <c r="AH6" s="660"/>
      <c r="AI6" s="660"/>
      <c r="AJ6" s="660"/>
      <c r="AK6" s="660"/>
      <c r="AL6" s="624">
        <v>1.5</v>
      </c>
      <c r="AM6" s="625"/>
      <c r="AN6" s="625"/>
      <c r="AO6" s="661"/>
      <c r="AP6" s="618" t="s">
        <v>236</v>
      </c>
      <c r="AQ6" s="619"/>
      <c r="AR6" s="619"/>
      <c r="AS6" s="619"/>
      <c r="AT6" s="619"/>
      <c r="AU6" s="619"/>
      <c r="AV6" s="619"/>
      <c r="AW6" s="619"/>
      <c r="AX6" s="619"/>
      <c r="AY6" s="619"/>
      <c r="AZ6" s="619"/>
      <c r="BA6" s="619"/>
      <c r="BB6" s="619"/>
      <c r="BC6" s="619"/>
      <c r="BD6" s="619"/>
      <c r="BE6" s="619"/>
      <c r="BF6" s="620"/>
      <c r="BG6" s="621">
        <v>2622029</v>
      </c>
      <c r="BH6" s="622"/>
      <c r="BI6" s="622"/>
      <c r="BJ6" s="622"/>
      <c r="BK6" s="622"/>
      <c r="BL6" s="622"/>
      <c r="BM6" s="622"/>
      <c r="BN6" s="623"/>
      <c r="BO6" s="659">
        <v>97.7</v>
      </c>
      <c r="BP6" s="659"/>
      <c r="BQ6" s="659"/>
      <c r="BR6" s="659"/>
      <c r="BS6" s="660">
        <v>14045</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141958</v>
      </c>
      <c r="CS6" s="622"/>
      <c r="CT6" s="622"/>
      <c r="CU6" s="622"/>
      <c r="CV6" s="622"/>
      <c r="CW6" s="622"/>
      <c r="CX6" s="622"/>
      <c r="CY6" s="623"/>
      <c r="CZ6" s="703">
        <v>0.7</v>
      </c>
      <c r="DA6" s="685"/>
      <c r="DB6" s="685"/>
      <c r="DC6" s="705"/>
      <c r="DD6" s="627" t="s">
        <v>146</v>
      </c>
      <c r="DE6" s="622"/>
      <c r="DF6" s="622"/>
      <c r="DG6" s="622"/>
      <c r="DH6" s="622"/>
      <c r="DI6" s="622"/>
      <c r="DJ6" s="622"/>
      <c r="DK6" s="622"/>
      <c r="DL6" s="622"/>
      <c r="DM6" s="622"/>
      <c r="DN6" s="622"/>
      <c r="DO6" s="622"/>
      <c r="DP6" s="623"/>
      <c r="DQ6" s="627">
        <v>141958</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1052</v>
      </c>
      <c r="S7" s="622"/>
      <c r="T7" s="622"/>
      <c r="U7" s="622"/>
      <c r="V7" s="622"/>
      <c r="W7" s="622"/>
      <c r="X7" s="622"/>
      <c r="Y7" s="623"/>
      <c r="Z7" s="659">
        <v>0</v>
      </c>
      <c r="AA7" s="659"/>
      <c r="AB7" s="659"/>
      <c r="AC7" s="659"/>
      <c r="AD7" s="660">
        <v>1052</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1080200</v>
      </c>
      <c r="BH7" s="622"/>
      <c r="BI7" s="622"/>
      <c r="BJ7" s="622"/>
      <c r="BK7" s="622"/>
      <c r="BL7" s="622"/>
      <c r="BM7" s="622"/>
      <c r="BN7" s="623"/>
      <c r="BO7" s="659">
        <v>40.200000000000003</v>
      </c>
      <c r="BP7" s="659"/>
      <c r="BQ7" s="659"/>
      <c r="BR7" s="659"/>
      <c r="BS7" s="660">
        <v>14045</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5381195</v>
      </c>
      <c r="CS7" s="622"/>
      <c r="CT7" s="622"/>
      <c r="CU7" s="622"/>
      <c r="CV7" s="622"/>
      <c r="CW7" s="622"/>
      <c r="CX7" s="622"/>
      <c r="CY7" s="623"/>
      <c r="CZ7" s="659">
        <v>26.1</v>
      </c>
      <c r="DA7" s="659"/>
      <c r="DB7" s="659"/>
      <c r="DC7" s="659"/>
      <c r="DD7" s="627">
        <v>27660</v>
      </c>
      <c r="DE7" s="622"/>
      <c r="DF7" s="622"/>
      <c r="DG7" s="622"/>
      <c r="DH7" s="622"/>
      <c r="DI7" s="622"/>
      <c r="DJ7" s="622"/>
      <c r="DK7" s="622"/>
      <c r="DL7" s="622"/>
      <c r="DM7" s="622"/>
      <c r="DN7" s="622"/>
      <c r="DO7" s="622"/>
      <c r="DP7" s="623"/>
      <c r="DQ7" s="627">
        <v>1856855</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8507</v>
      </c>
      <c r="S8" s="622"/>
      <c r="T8" s="622"/>
      <c r="U8" s="622"/>
      <c r="V8" s="622"/>
      <c r="W8" s="622"/>
      <c r="X8" s="622"/>
      <c r="Y8" s="623"/>
      <c r="Z8" s="659">
        <v>0</v>
      </c>
      <c r="AA8" s="659"/>
      <c r="AB8" s="659"/>
      <c r="AC8" s="659"/>
      <c r="AD8" s="660">
        <v>8507</v>
      </c>
      <c r="AE8" s="660"/>
      <c r="AF8" s="660"/>
      <c r="AG8" s="660"/>
      <c r="AH8" s="660"/>
      <c r="AI8" s="660"/>
      <c r="AJ8" s="660"/>
      <c r="AK8" s="660"/>
      <c r="AL8" s="624">
        <v>0.1</v>
      </c>
      <c r="AM8" s="625"/>
      <c r="AN8" s="625"/>
      <c r="AO8" s="661"/>
      <c r="AP8" s="618" t="s">
        <v>242</v>
      </c>
      <c r="AQ8" s="619"/>
      <c r="AR8" s="619"/>
      <c r="AS8" s="619"/>
      <c r="AT8" s="619"/>
      <c r="AU8" s="619"/>
      <c r="AV8" s="619"/>
      <c r="AW8" s="619"/>
      <c r="AX8" s="619"/>
      <c r="AY8" s="619"/>
      <c r="AZ8" s="619"/>
      <c r="BA8" s="619"/>
      <c r="BB8" s="619"/>
      <c r="BC8" s="619"/>
      <c r="BD8" s="619"/>
      <c r="BE8" s="619"/>
      <c r="BF8" s="620"/>
      <c r="BG8" s="621">
        <v>43723</v>
      </c>
      <c r="BH8" s="622"/>
      <c r="BI8" s="622"/>
      <c r="BJ8" s="622"/>
      <c r="BK8" s="622"/>
      <c r="BL8" s="622"/>
      <c r="BM8" s="622"/>
      <c r="BN8" s="623"/>
      <c r="BO8" s="659">
        <v>1.6</v>
      </c>
      <c r="BP8" s="659"/>
      <c r="BQ8" s="659"/>
      <c r="BR8" s="659"/>
      <c r="BS8" s="660" t="s">
        <v>146</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5547914</v>
      </c>
      <c r="CS8" s="622"/>
      <c r="CT8" s="622"/>
      <c r="CU8" s="622"/>
      <c r="CV8" s="622"/>
      <c r="CW8" s="622"/>
      <c r="CX8" s="622"/>
      <c r="CY8" s="623"/>
      <c r="CZ8" s="659">
        <v>26.9</v>
      </c>
      <c r="DA8" s="659"/>
      <c r="DB8" s="659"/>
      <c r="DC8" s="659"/>
      <c r="DD8" s="627">
        <v>27537</v>
      </c>
      <c r="DE8" s="622"/>
      <c r="DF8" s="622"/>
      <c r="DG8" s="622"/>
      <c r="DH8" s="622"/>
      <c r="DI8" s="622"/>
      <c r="DJ8" s="622"/>
      <c r="DK8" s="622"/>
      <c r="DL8" s="622"/>
      <c r="DM8" s="622"/>
      <c r="DN8" s="622"/>
      <c r="DO8" s="622"/>
      <c r="DP8" s="623"/>
      <c r="DQ8" s="627">
        <v>2115749</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7299</v>
      </c>
      <c r="S9" s="622"/>
      <c r="T9" s="622"/>
      <c r="U9" s="622"/>
      <c r="V9" s="622"/>
      <c r="W9" s="622"/>
      <c r="X9" s="622"/>
      <c r="Y9" s="623"/>
      <c r="Z9" s="659">
        <v>0</v>
      </c>
      <c r="AA9" s="659"/>
      <c r="AB9" s="659"/>
      <c r="AC9" s="659"/>
      <c r="AD9" s="660">
        <v>7299</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936634</v>
      </c>
      <c r="BH9" s="622"/>
      <c r="BI9" s="622"/>
      <c r="BJ9" s="622"/>
      <c r="BK9" s="622"/>
      <c r="BL9" s="622"/>
      <c r="BM9" s="622"/>
      <c r="BN9" s="623"/>
      <c r="BO9" s="659">
        <v>34.9</v>
      </c>
      <c r="BP9" s="659"/>
      <c r="BQ9" s="659"/>
      <c r="BR9" s="659"/>
      <c r="BS9" s="660" t="s">
        <v>146</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1482563</v>
      </c>
      <c r="CS9" s="622"/>
      <c r="CT9" s="622"/>
      <c r="CU9" s="622"/>
      <c r="CV9" s="622"/>
      <c r="CW9" s="622"/>
      <c r="CX9" s="622"/>
      <c r="CY9" s="623"/>
      <c r="CZ9" s="659">
        <v>7.2</v>
      </c>
      <c r="DA9" s="659"/>
      <c r="DB9" s="659"/>
      <c r="DC9" s="659"/>
      <c r="DD9" s="627">
        <v>5535</v>
      </c>
      <c r="DE9" s="622"/>
      <c r="DF9" s="622"/>
      <c r="DG9" s="622"/>
      <c r="DH9" s="622"/>
      <c r="DI9" s="622"/>
      <c r="DJ9" s="622"/>
      <c r="DK9" s="622"/>
      <c r="DL9" s="622"/>
      <c r="DM9" s="622"/>
      <c r="DN9" s="622"/>
      <c r="DO9" s="622"/>
      <c r="DP9" s="623"/>
      <c r="DQ9" s="627">
        <v>787559</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248</v>
      </c>
      <c r="S10" s="622"/>
      <c r="T10" s="622"/>
      <c r="U10" s="622"/>
      <c r="V10" s="622"/>
      <c r="W10" s="622"/>
      <c r="X10" s="622"/>
      <c r="Y10" s="623"/>
      <c r="Z10" s="659" t="s">
        <v>249</v>
      </c>
      <c r="AA10" s="659"/>
      <c r="AB10" s="659"/>
      <c r="AC10" s="659"/>
      <c r="AD10" s="660" t="s">
        <v>146</v>
      </c>
      <c r="AE10" s="660"/>
      <c r="AF10" s="660"/>
      <c r="AG10" s="660"/>
      <c r="AH10" s="660"/>
      <c r="AI10" s="660"/>
      <c r="AJ10" s="660"/>
      <c r="AK10" s="660"/>
      <c r="AL10" s="624" t="s">
        <v>146</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50669</v>
      </c>
      <c r="BH10" s="622"/>
      <c r="BI10" s="622"/>
      <c r="BJ10" s="622"/>
      <c r="BK10" s="622"/>
      <c r="BL10" s="622"/>
      <c r="BM10" s="622"/>
      <c r="BN10" s="623"/>
      <c r="BO10" s="659">
        <v>1.9</v>
      </c>
      <c r="BP10" s="659"/>
      <c r="BQ10" s="659"/>
      <c r="BR10" s="659"/>
      <c r="BS10" s="660" t="s">
        <v>248</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v>18222</v>
      </c>
      <c r="CS10" s="622"/>
      <c r="CT10" s="622"/>
      <c r="CU10" s="622"/>
      <c r="CV10" s="622"/>
      <c r="CW10" s="622"/>
      <c r="CX10" s="622"/>
      <c r="CY10" s="623"/>
      <c r="CZ10" s="659">
        <v>0.1</v>
      </c>
      <c r="DA10" s="659"/>
      <c r="DB10" s="659"/>
      <c r="DC10" s="659"/>
      <c r="DD10" s="627" t="s">
        <v>146</v>
      </c>
      <c r="DE10" s="622"/>
      <c r="DF10" s="622"/>
      <c r="DG10" s="622"/>
      <c r="DH10" s="622"/>
      <c r="DI10" s="622"/>
      <c r="DJ10" s="622"/>
      <c r="DK10" s="622"/>
      <c r="DL10" s="622"/>
      <c r="DM10" s="622"/>
      <c r="DN10" s="622"/>
      <c r="DO10" s="622"/>
      <c r="DP10" s="623"/>
      <c r="DQ10" s="627">
        <v>1222</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625963</v>
      </c>
      <c r="S11" s="622"/>
      <c r="T11" s="622"/>
      <c r="U11" s="622"/>
      <c r="V11" s="622"/>
      <c r="W11" s="622"/>
      <c r="X11" s="622"/>
      <c r="Y11" s="623"/>
      <c r="Z11" s="624">
        <v>2.9</v>
      </c>
      <c r="AA11" s="625"/>
      <c r="AB11" s="625"/>
      <c r="AC11" s="626"/>
      <c r="AD11" s="627">
        <v>625963</v>
      </c>
      <c r="AE11" s="622"/>
      <c r="AF11" s="622"/>
      <c r="AG11" s="622"/>
      <c r="AH11" s="622"/>
      <c r="AI11" s="622"/>
      <c r="AJ11" s="622"/>
      <c r="AK11" s="623"/>
      <c r="AL11" s="624">
        <v>7.7</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49174</v>
      </c>
      <c r="BH11" s="622"/>
      <c r="BI11" s="622"/>
      <c r="BJ11" s="622"/>
      <c r="BK11" s="622"/>
      <c r="BL11" s="622"/>
      <c r="BM11" s="622"/>
      <c r="BN11" s="623"/>
      <c r="BO11" s="659">
        <v>1.8</v>
      </c>
      <c r="BP11" s="659"/>
      <c r="BQ11" s="659"/>
      <c r="BR11" s="659"/>
      <c r="BS11" s="660">
        <v>14045</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1834876</v>
      </c>
      <c r="CS11" s="622"/>
      <c r="CT11" s="622"/>
      <c r="CU11" s="622"/>
      <c r="CV11" s="622"/>
      <c r="CW11" s="622"/>
      <c r="CX11" s="622"/>
      <c r="CY11" s="623"/>
      <c r="CZ11" s="659">
        <v>8.9</v>
      </c>
      <c r="DA11" s="659"/>
      <c r="DB11" s="659"/>
      <c r="DC11" s="659"/>
      <c r="DD11" s="627">
        <v>1136427</v>
      </c>
      <c r="DE11" s="622"/>
      <c r="DF11" s="622"/>
      <c r="DG11" s="622"/>
      <c r="DH11" s="622"/>
      <c r="DI11" s="622"/>
      <c r="DJ11" s="622"/>
      <c r="DK11" s="622"/>
      <c r="DL11" s="622"/>
      <c r="DM11" s="622"/>
      <c r="DN11" s="622"/>
      <c r="DO11" s="622"/>
      <c r="DP11" s="623"/>
      <c r="DQ11" s="627">
        <v>684902</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146</v>
      </c>
      <c r="S12" s="622"/>
      <c r="T12" s="622"/>
      <c r="U12" s="622"/>
      <c r="V12" s="622"/>
      <c r="W12" s="622"/>
      <c r="X12" s="622"/>
      <c r="Y12" s="623"/>
      <c r="Z12" s="659" t="s">
        <v>256</v>
      </c>
      <c r="AA12" s="659"/>
      <c r="AB12" s="659"/>
      <c r="AC12" s="659"/>
      <c r="AD12" s="660" t="s">
        <v>248</v>
      </c>
      <c r="AE12" s="660"/>
      <c r="AF12" s="660"/>
      <c r="AG12" s="660"/>
      <c r="AH12" s="660"/>
      <c r="AI12" s="660"/>
      <c r="AJ12" s="660"/>
      <c r="AK12" s="660"/>
      <c r="AL12" s="624" t="s">
        <v>177</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1235031</v>
      </c>
      <c r="BH12" s="622"/>
      <c r="BI12" s="622"/>
      <c r="BJ12" s="622"/>
      <c r="BK12" s="622"/>
      <c r="BL12" s="622"/>
      <c r="BM12" s="622"/>
      <c r="BN12" s="623"/>
      <c r="BO12" s="659">
        <v>46</v>
      </c>
      <c r="BP12" s="659"/>
      <c r="BQ12" s="659"/>
      <c r="BR12" s="659"/>
      <c r="BS12" s="660" t="s">
        <v>146</v>
      </c>
      <c r="BT12" s="660"/>
      <c r="BU12" s="660"/>
      <c r="BV12" s="660"/>
      <c r="BW12" s="660"/>
      <c r="BX12" s="660"/>
      <c r="BY12" s="660"/>
      <c r="BZ12" s="660"/>
      <c r="CA12" s="660"/>
      <c r="CB12" s="700"/>
      <c r="CD12" s="618" t="s">
        <v>258</v>
      </c>
      <c r="CE12" s="619"/>
      <c r="CF12" s="619"/>
      <c r="CG12" s="619"/>
      <c r="CH12" s="619"/>
      <c r="CI12" s="619"/>
      <c r="CJ12" s="619"/>
      <c r="CK12" s="619"/>
      <c r="CL12" s="619"/>
      <c r="CM12" s="619"/>
      <c r="CN12" s="619"/>
      <c r="CO12" s="619"/>
      <c r="CP12" s="619"/>
      <c r="CQ12" s="620"/>
      <c r="CR12" s="621">
        <v>628804</v>
      </c>
      <c r="CS12" s="622"/>
      <c r="CT12" s="622"/>
      <c r="CU12" s="622"/>
      <c r="CV12" s="622"/>
      <c r="CW12" s="622"/>
      <c r="CX12" s="622"/>
      <c r="CY12" s="623"/>
      <c r="CZ12" s="659">
        <v>3.1</v>
      </c>
      <c r="DA12" s="659"/>
      <c r="DB12" s="659"/>
      <c r="DC12" s="659"/>
      <c r="DD12" s="627">
        <v>22102</v>
      </c>
      <c r="DE12" s="622"/>
      <c r="DF12" s="622"/>
      <c r="DG12" s="622"/>
      <c r="DH12" s="622"/>
      <c r="DI12" s="622"/>
      <c r="DJ12" s="622"/>
      <c r="DK12" s="622"/>
      <c r="DL12" s="622"/>
      <c r="DM12" s="622"/>
      <c r="DN12" s="622"/>
      <c r="DO12" s="622"/>
      <c r="DP12" s="623"/>
      <c r="DQ12" s="627">
        <v>354438</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177</v>
      </c>
      <c r="S13" s="622"/>
      <c r="T13" s="622"/>
      <c r="U13" s="622"/>
      <c r="V13" s="622"/>
      <c r="W13" s="622"/>
      <c r="X13" s="622"/>
      <c r="Y13" s="623"/>
      <c r="Z13" s="659" t="s">
        <v>177</v>
      </c>
      <c r="AA13" s="659"/>
      <c r="AB13" s="659"/>
      <c r="AC13" s="659"/>
      <c r="AD13" s="660" t="s">
        <v>248</v>
      </c>
      <c r="AE13" s="660"/>
      <c r="AF13" s="660"/>
      <c r="AG13" s="660"/>
      <c r="AH13" s="660"/>
      <c r="AI13" s="660"/>
      <c r="AJ13" s="660"/>
      <c r="AK13" s="660"/>
      <c r="AL13" s="624" t="s">
        <v>146</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1231788</v>
      </c>
      <c r="BH13" s="622"/>
      <c r="BI13" s="622"/>
      <c r="BJ13" s="622"/>
      <c r="BK13" s="622"/>
      <c r="BL13" s="622"/>
      <c r="BM13" s="622"/>
      <c r="BN13" s="623"/>
      <c r="BO13" s="659">
        <v>45.9</v>
      </c>
      <c r="BP13" s="659"/>
      <c r="BQ13" s="659"/>
      <c r="BR13" s="659"/>
      <c r="BS13" s="660" t="s">
        <v>146</v>
      </c>
      <c r="BT13" s="660"/>
      <c r="BU13" s="660"/>
      <c r="BV13" s="660"/>
      <c r="BW13" s="660"/>
      <c r="BX13" s="660"/>
      <c r="BY13" s="660"/>
      <c r="BZ13" s="660"/>
      <c r="CA13" s="660"/>
      <c r="CB13" s="700"/>
      <c r="CD13" s="618" t="s">
        <v>261</v>
      </c>
      <c r="CE13" s="619"/>
      <c r="CF13" s="619"/>
      <c r="CG13" s="619"/>
      <c r="CH13" s="619"/>
      <c r="CI13" s="619"/>
      <c r="CJ13" s="619"/>
      <c r="CK13" s="619"/>
      <c r="CL13" s="619"/>
      <c r="CM13" s="619"/>
      <c r="CN13" s="619"/>
      <c r="CO13" s="619"/>
      <c r="CP13" s="619"/>
      <c r="CQ13" s="620"/>
      <c r="CR13" s="621">
        <v>1858670</v>
      </c>
      <c r="CS13" s="622"/>
      <c r="CT13" s="622"/>
      <c r="CU13" s="622"/>
      <c r="CV13" s="622"/>
      <c r="CW13" s="622"/>
      <c r="CX13" s="622"/>
      <c r="CY13" s="623"/>
      <c r="CZ13" s="659">
        <v>9</v>
      </c>
      <c r="DA13" s="659"/>
      <c r="DB13" s="659"/>
      <c r="DC13" s="659"/>
      <c r="DD13" s="627">
        <v>1302708</v>
      </c>
      <c r="DE13" s="622"/>
      <c r="DF13" s="622"/>
      <c r="DG13" s="622"/>
      <c r="DH13" s="622"/>
      <c r="DI13" s="622"/>
      <c r="DJ13" s="622"/>
      <c r="DK13" s="622"/>
      <c r="DL13" s="622"/>
      <c r="DM13" s="622"/>
      <c r="DN13" s="622"/>
      <c r="DO13" s="622"/>
      <c r="DP13" s="623"/>
      <c r="DQ13" s="627">
        <v>566107</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v>204</v>
      </c>
      <c r="S14" s="622"/>
      <c r="T14" s="622"/>
      <c r="U14" s="622"/>
      <c r="V14" s="622"/>
      <c r="W14" s="622"/>
      <c r="X14" s="622"/>
      <c r="Y14" s="623"/>
      <c r="Z14" s="659">
        <v>0</v>
      </c>
      <c r="AA14" s="659"/>
      <c r="AB14" s="659"/>
      <c r="AC14" s="659"/>
      <c r="AD14" s="660">
        <v>204</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115448</v>
      </c>
      <c r="BH14" s="622"/>
      <c r="BI14" s="622"/>
      <c r="BJ14" s="622"/>
      <c r="BK14" s="622"/>
      <c r="BL14" s="622"/>
      <c r="BM14" s="622"/>
      <c r="BN14" s="623"/>
      <c r="BO14" s="659">
        <v>4.3</v>
      </c>
      <c r="BP14" s="659"/>
      <c r="BQ14" s="659"/>
      <c r="BR14" s="659"/>
      <c r="BS14" s="660" t="s">
        <v>146</v>
      </c>
      <c r="BT14" s="660"/>
      <c r="BU14" s="660"/>
      <c r="BV14" s="660"/>
      <c r="BW14" s="660"/>
      <c r="BX14" s="660"/>
      <c r="BY14" s="660"/>
      <c r="BZ14" s="660"/>
      <c r="CA14" s="660"/>
      <c r="CB14" s="700"/>
      <c r="CD14" s="618" t="s">
        <v>264</v>
      </c>
      <c r="CE14" s="619"/>
      <c r="CF14" s="619"/>
      <c r="CG14" s="619"/>
      <c r="CH14" s="619"/>
      <c r="CI14" s="619"/>
      <c r="CJ14" s="619"/>
      <c r="CK14" s="619"/>
      <c r="CL14" s="619"/>
      <c r="CM14" s="619"/>
      <c r="CN14" s="619"/>
      <c r="CO14" s="619"/>
      <c r="CP14" s="619"/>
      <c r="CQ14" s="620"/>
      <c r="CR14" s="621">
        <v>481278</v>
      </c>
      <c r="CS14" s="622"/>
      <c r="CT14" s="622"/>
      <c r="CU14" s="622"/>
      <c r="CV14" s="622"/>
      <c r="CW14" s="622"/>
      <c r="CX14" s="622"/>
      <c r="CY14" s="623"/>
      <c r="CZ14" s="659">
        <v>2.2999999999999998</v>
      </c>
      <c r="DA14" s="659"/>
      <c r="DB14" s="659"/>
      <c r="DC14" s="659"/>
      <c r="DD14" s="627">
        <v>31713</v>
      </c>
      <c r="DE14" s="622"/>
      <c r="DF14" s="622"/>
      <c r="DG14" s="622"/>
      <c r="DH14" s="622"/>
      <c r="DI14" s="622"/>
      <c r="DJ14" s="622"/>
      <c r="DK14" s="622"/>
      <c r="DL14" s="622"/>
      <c r="DM14" s="622"/>
      <c r="DN14" s="622"/>
      <c r="DO14" s="622"/>
      <c r="DP14" s="623"/>
      <c r="DQ14" s="627">
        <v>449358</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146</v>
      </c>
      <c r="S15" s="622"/>
      <c r="T15" s="622"/>
      <c r="U15" s="622"/>
      <c r="V15" s="622"/>
      <c r="W15" s="622"/>
      <c r="X15" s="622"/>
      <c r="Y15" s="623"/>
      <c r="Z15" s="659" t="s">
        <v>146</v>
      </c>
      <c r="AA15" s="659"/>
      <c r="AB15" s="659"/>
      <c r="AC15" s="659"/>
      <c r="AD15" s="660" t="s">
        <v>146</v>
      </c>
      <c r="AE15" s="660"/>
      <c r="AF15" s="660"/>
      <c r="AG15" s="660"/>
      <c r="AH15" s="660"/>
      <c r="AI15" s="660"/>
      <c r="AJ15" s="660"/>
      <c r="AK15" s="660"/>
      <c r="AL15" s="624" t="s">
        <v>146</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191350</v>
      </c>
      <c r="BH15" s="622"/>
      <c r="BI15" s="622"/>
      <c r="BJ15" s="622"/>
      <c r="BK15" s="622"/>
      <c r="BL15" s="622"/>
      <c r="BM15" s="622"/>
      <c r="BN15" s="623"/>
      <c r="BO15" s="659">
        <v>7.1</v>
      </c>
      <c r="BP15" s="659"/>
      <c r="BQ15" s="659"/>
      <c r="BR15" s="659"/>
      <c r="BS15" s="660" t="s">
        <v>177</v>
      </c>
      <c r="BT15" s="660"/>
      <c r="BU15" s="660"/>
      <c r="BV15" s="660"/>
      <c r="BW15" s="660"/>
      <c r="BX15" s="660"/>
      <c r="BY15" s="660"/>
      <c r="BZ15" s="660"/>
      <c r="CA15" s="660"/>
      <c r="CB15" s="700"/>
      <c r="CD15" s="618" t="s">
        <v>267</v>
      </c>
      <c r="CE15" s="619"/>
      <c r="CF15" s="619"/>
      <c r="CG15" s="619"/>
      <c r="CH15" s="619"/>
      <c r="CI15" s="619"/>
      <c r="CJ15" s="619"/>
      <c r="CK15" s="619"/>
      <c r="CL15" s="619"/>
      <c r="CM15" s="619"/>
      <c r="CN15" s="619"/>
      <c r="CO15" s="619"/>
      <c r="CP15" s="619"/>
      <c r="CQ15" s="620"/>
      <c r="CR15" s="621">
        <v>1117822</v>
      </c>
      <c r="CS15" s="622"/>
      <c r="CT15" s="622"/>
      <c r="CU15" s="622"/>
      <c r="CV15" s="622"/>
      <c r="CW15" s="622"/>
      <c r="CX15" s="622"/>
      <c r="CY15" s="623"/>
      <c r="CZ15" s="659">
        <v>5.4</v>
      </c>
      <c r="DA15" s="659"/>
      <c r="DB15" s="659"/>
      <c r="DC15" s="659"/>
      <c r="DD15" s="627">
        <v>190196</v>
      </c>
      <c r="DE15" s="622"/>
      <c r="DF15" s="622"/>
      <c r="DG15" s="622"/>
      <c r="DH15" s="622"/>
      <c r="DI15" s="622"/>
      <c r="DJ15" s="622"/>
      <c r="DK15" s="622"/>
      <c r="DL15" s="622"/>
      <c r="DM15" s="622"/>
      <c r="DN15" s="622"/>
      <c r="DO15" s="622"/>
      <c r="DP15" s="623"/>
      <c r="DQ15" s="627">
        <v>772203</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7854</v>
      </c>
      <c r="S16" s="622"/>
      <c r="T16" s="622"/>
      <c r="U16" s="622"/>
      <c r="V16" s="622"/>
      <c r="W16" s="622"/>
      <c r="X16" s="622"/>
      <c r="Y16" s="623"/>
      <c r="Z16" s="659">
        <v>0</v>
      </c>
      <c r="AA16" s="659"/>
      <c r="AB16" s="659"/>
      <c r="AC16" s="659"/>
      <c r="AD16" s="660">
        <v>7854</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249</v>
      </c>
      <c r="BH16" s="622"/>
      <c r="BI16" s="622"/>
      <c r="BJ16" s="622"/>
      <c r="BK16" s="622"/>
      <c r="BL16" s="622"/>
      <c r="BM16" s="622"/>
      <c r="BN16" s="623"/>
      <c r="BO16" s="659" t="s">
        <v>146</v>
      </c>
      <c r="BP16" s="659"/>
      <c r="BQ16" s="659"/>
      <c r="BR16" s="659"/>
      <c r="BS16" s="660" t="s">
        <v>256</v>
      </c>
      <c r="BT16" s="660"/>
      <c r="BU16" s="660"/>
      <c r="BV16" s="660"/>
      <c r="BW16" s="660"/>
      <c r="BX16" s="660"/>
      <c r="BY16" s="660"/>
      <c r="BZ16" s="660"/>
      <c r="CA16" s="660"/>
      <c r="CB16" s="700"/>
      <c r="CD16" s="618" t="s">
        <v>270</v>
      </c>
      <c r="CE16" s="619"/>
      <c r="CF16" s="619"/>
      <c r="CG16" s="619"/>
      <c r="CH16" s="619"/>
      <c r="CI16" s="619"/>
      <c r="CJ16" s="619"/>
      <c r="CK16" s="619"/>
      <c r="CL16" s="619"/>
      <c r="CM16" s="619"/>
      <c r="CN16" s="619"/>
      <c r="CO16" s="619"/>
      <c r="CP16" s="619"/>
      <c r="CQ16" s="620"/>
      <c r="CR16" s="621">
        <v>673182</v>
      </c>
      <c r="CS16" s="622"/>
      <c r="CT16" s="622"/>
      <c r="CU16" s="622"/>
      <c r="CV16" s="622"/>
      <c r="CW16" s="622"/>
      <c r="CX16" s="622"/>
      <c r="CY16" s="623"/>
      <c r="CZ16" s="659">
        <v>3.3</v>
      </c>
      <c r="DA16" s="659"/>
      <c r="DB16" s="659"/>
      <c r="DC16" s="659"/>
      <c r="DD16" s="627" t="s">
        <v>249</v>
      </c>
      <c r="DE16" s="622"/>
      <c r="DF16" s="622"/>
      <c r="DG16" s="622"/>
      <c r="DH16" s="622"/>
      <c r="DI16" s="622"/>
      <c r="DJ16" s="622"/>
      <c r="DK16" s="622"/>
      <c r="DL16" s="622"/>
      <c r="DM16" s="622"/>
      <c r="DN16" s="622"/>
      <c r="DO16" s="622"/>
      <c r="DP16" s="623"/>
      <c r="DQ16" s="627">
        <v>99603</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36877</v>
      </c>
      <c r="S17" s="622"/>
      <c r="T17" s="622"/>
      <c r="U17" s="622"/>
      <c r="V17" s="622"/>
      <c r="W17" s="622"/>
      <c r="X17" s="622"/>
      <c r="Y17" s="623"/>
      <c r="Z17" s="659">
        <v>0.2</v>
      </c>
      <c r="AA17" s="659"/>
      <c r="AB17" s="659"/>
      <c r="AC17" s="659"/>
      <c r="AD17" s="660">
        <v>36877</v>
      </c>
      <c r="AE17" s="660"/>
      <c r="AF17" s="660"/>
      <c r="AG17" s="660"/>
      <c r="AH17" s="660"/>
      <c r="AI17" s="660"/>
      <c r="AJ17" s="660"/>
      <c r="AK17" s="660"/>
      <c r="AL17" s="624">
        <v>0.5</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146</v>
      </c>
      <c r="BH17" s="622"/>
      <c r="BI17" s="622"/>
      <c r="BJ17" s="622"/>
      <c r="BK17" s="622"/>
      <c r="BL17" s="622"/>
      <c r="BM17" s="622"/>
      <c r="BN17" s="623"/>
      <c r="BO17" s="659" t="s">
        <v>256</v>
      </c>
      <c r="BP17" s="659"/>
      <c r="BQ17" s="659"/>
      <c r="BR17" s="659"/>
      <c r="BS17" s="660" t="s">
        <v>146</v>
      </c>
      <c r="BT17" s="660"/>
      <c r="BU17" s="660"/>
      <c r="BV17" s="660"/>
      <c r="BW17" s="660"/>
      <c r="BX17" s="660"/>
      <c r="BY17" s="660"/>
      <c r="BZ17" s="660"/>
      <c r="CA17" s="660"/>
      <c r="CB17" s="700"/>
      <c r="CD17" s="618" t="s">
        <v>273</v>
      </c>
      <c r="CE17" s="619"/>
      <c r="CF17" s="619"/>
      <c r="CG17" s="619"/>
      <c r="CH17" s="619"/>
      <c r="CI17" s="619"/>
      <c r="CJ17" s="619"/>
      <c r="CK17" s="619"/>
      <c r="CL17" s="619"/>
      <c r="CM17" s="619"/>
      <c r="CN17" s="619"/>
      <c r="CO17" s="619"/>
      <c r="CP17" s="619"/>
      <c r="CQ17" s="620"/>
      <c r="CR17" s="621">
        <v>1436549</v>
      </c>
      <c r="CS17" s="622"/>
      <c r="CT17" s="622"/>
      <c r="CU17" s="622"/>
      <c r="CV17" s="622"/>
      <c r="CW17" s="622"/>
      <c r="CX17" s="622"/>
      <c r="CY17" s="623"/>
      <c r="CZ17" s="659">
        <v>7</v>
      </c>
      <c r="DA17" s="659"/>
      <c r="DB17" s="659"/>
      <c r="DC17" s="659"/>
      <c r="DD17" s="627" t="s">
        <v>146</v>
      </c>
      <c r="DE17" s="622"/>
      <c r="DF17" s="622"/>
      <c r="DG17" s="622"/>
      <c r="DH17" s="622"/>
      <c r="DI17" s="622"/>
      <c r="DJ17" s="622"/>
      <c r="DK17" s="622"/>
      <c r="DL17" s="622"/>
      <c r="DM17" s="622"/>
      <c r="DN17" s="622"/>
      <c r="DO17" s="622"/>
      <c r="DP17" s="623"/>
      <c r="DQ17" s="627">
        <v>1422047</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20841</v>
      </c>
      <c r="S18" s="622"/>
      <c r="T18" s="622"/>
      <c r="U18" s="622"/>
      <c r="V18" s="622"/>
      <c r="W18" s="622"/>
      <c r="X18" s="622"/>
      <c r="Y18" s="623"/>
      <c r="Z18" s="659">
        <v>0.1</v>
      </c>
      <c r="AA18" s="659"/>
      <c r="AB18" s="659"/>
      <c r="AC18" s="659"/>
      <c r="AD18" s="660">
        <v>20841</v>
      </c>
      <c r="AE18" s="660"/>
      <c r="AF18" s="660"/>
      <c r="AG18" s="660"/>
      <c r="AH18" s="660"/>
      <c r="AI18" s="660"/>
      <c r="AJ18" s="660"/>
      <c r="AK18" s="660"/>
      <c r="AL18" s="624">
        <v>0.3</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248</v>
      </c>
      <c r="BH18" s="622"/>
      <c r="BI18" s="622"/>
      <c r="BJ18" s="622"/>
      <c r="BK18" s="622"/>
      <c r="BL18" s="622"/>
      <c r="BM18" s="622"/>
      <c r="BN18" s="623"/>
      <c r="BO18" s="659" t="s">
        <v>146</v>
      </c>
      <c r="BP18" s="659"/>
      <c r="BQ18" s="659"/>
      <c r="BR18" s="659"/>
      <c r="BS18" s="660" t="s">
        <v>146</v>
      </c>
      <c r="BT18" s="660"/>
      <c r="BU18" s="660"/>
      <c r="BV18" s="660"/>
      <c r="BW18" s="660"/>
      <c r="BX18" s="660"/>
      <c r="BY18" s="660"/>
      <c r="BZ18" s="660"/>
      <c r="CA18" s="660"/>
      <c r="CB18" s="700"/>
      <c r="CD18" s="618" t="s">
        <v>276</v>
      </c>
      <c r="CE18" s="619"/>
      <c r="CF18" s="619"/>
      <c r="CG18" s="619"/>
      <c r="CH18" s="619"/>
      <c r="CI18" s="619"/>
      <c r="CJ18" s="619"/>
      <c r="CK18" s="619"/>
      <c r="CL18" s="619"/>
      <c r="CM18" s="619"/>
      <c r="CN18" s="619"/>
      <c r="CO18" s="619"/>
      <c r="CP18" s="619"/>
      <c r="CQ18" s="620"/>
      <c r="CR18" s="621" t="s">
        <v>146</v>
      </c>
      <c r="CS18" s="622"/>
      <c r="CT18" s="622"/>
      <c r="CU18" s="622"/>
      <c r="CV18" s="622"/>
      <c r="CW18" s="622"/>
      <c r="CX18" s="622"/>
      <c r="CY18" s="623"/>
      <c r="CZ18" s="659" t="s">
        <v>146</v>
      </c>
      <c r="DA18" s="659"/>
      <c r="DB18" s="659"/>
      <c r="DC18" s="659"/>
      <c r="DD18" s="627" t="s">
        <v>146</v>
      </c>
      <c r="DE18" s="622"/>
      <c r="DF18" s="622"/>
      <c r="DG18" s="622"/>
      <c r="DH18" s="622"/>
      <c r="DI18" s="622"/>
      <c r="DJ18" s="622"/>
      <c r="DK18" s="622"/>
      <c r="DL18" s="622"/>
      <c r="DM18" s="622"/>
      <c r="DN18" s="622"/>
      <c r="DO18" s="622"/>
      <c r="DP18" s="623"/>
      <c r="DQ18" s="627" t="s">
        <v>146</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20841</v>
      </c>
      <c r="S19" s="622"/>
      <c r="T19" s="622"/>
      <c r="U19" s="622"/>
      <c r="V19" s="622"/>
      <c r="W19" s="622"/>
      <c r="X19" s="622"/>
      <c r="Y19" s="623"/>
      <c r="Z19" s="659">
        <v>0.1</v>
      </c>
      <c r="AA19" s="659"/>
      <c r="AB19" s="659"/>
      <c r="AC19" s="659"/>
      <c r="AD19" s="660">
        <v>20841</v>
      </c>
      <c r="AE19" s="660"/>
      <c r="AF19" s="660"/>
      <c r="AG19" s="660"/>
      <c r="AH19" s="660"/>
      <c r="AI19" s="660"/>
      <c r="AJ19" s="660"/>
      <c r="AK19" s="660"/>
      <c r="AL19" s="624">
        <v>0.3</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62163</v>
      </c>
      <c r="BH19" s="622"/>
      <c r="BI19" s="622"/>
      <c r="BJ19" s="622"/>
      <c r="BK19" s="622"/>
      <c r="BL19" s="622"/>
      <c r="BM19" s="622"/>
      <c r="BN19" s="623"/>
      <c r="BO19" s="659">
        <v>2.2999999999999998</v>
      </c>
      <c r="BP19" s="659"/>
      <c r="BQ19" s="659"/>
      <c r="BR19" s="659"/>
      <c r="BS19" s="660" t="s">
        <v>146</v>
      </c>
      <c r="BT19" s="660"/>
      <c r="BU19" s="660"/>
      <c r="BV19" s="660"/>
      <c r="BW19" s="660"/>
      <c r="BX19" s="660"/>
      <c r="BY19" s="660"/>
      <c r="BZ19" s="660"/>
      <c r="CA19" s="660"/>
      <c r="CB19" s="700"/>
      <c r="CD19" s="618" t="s">
        <v>279</v>
      </c>
      <c r="CE19" s="619"/>
      <c r="CF19" s="619"/>
      <c r="CG19" s="619"/>
      <c r="CH19" s="619"/>
      <c r="CI19" s="619"/>
      <c r="CJ19" s="619"/>
      <c r="CK19" s="619"/>
      <c r="CL19" s="619"/>
      <c r="CM19" s="619"/>
      <c r="CN19" s="619"/>
      <c r="CO19" s="619"/>
      <c r="CP19" s="619"/>
      <c r="CQ19" s="620"/>
      <c r="CR19" s="621" t="s">
        <v>146</v>
      </c>
      <c r="CS19" s="622"/>
      <c r="CT19" s="622"/>
      <c r="CU19" s="622"/>
      <c r="CV19" s="622"/>
      <c r="CW19" s="622"/>
      <c r="CX19" s="622"/>
      <c r="CY19" s="623"/>
      <c r="CZ19" s="659" t="s">
        <v>146</v>
      </c>
      <c r="DA19" s="659"/>
      <c r="DB19" s="659"/>
      <c r="DC19" s="659"/>
      <c r="DD19" s="627" t="s">
        <v>248</v>
      </c>
      <c r="DE19" s="622"/>
      <c r="DF19" s="622"/>
      <c r="DG19" s="622"/>
      <c r="DH19" s="622"/>
      <c r="DI19" s="622"/>
      <c r="DJ19" s="622"/>
      <c r="DK19" s="622"/>
      <c r="DL19" s="622"/>
      <c r="DM19" s="622"/>
      <c r="DN19" s="622"/>
      <c r="DO19" s="622"/>
      <c r="DP19" s="623"/>
      <c r="DQ19" s="627" t="s">
        <v>256</v>
      </c>
      <c r="DR19" s="622"/>
      <c r="DS19" s="622"/>
      <c r="DT19" s="622"/>
      <c r="DU19" s="622"/>
      <c r="DV19" s="622"/>
      <c r="DW19" s="622"/>
      <c r="DX19" s="622"/>
      <c r="DY19" s="622"/>
      <c r="DZ19" s="622"/>
      <c r="EA19" s="622"/>
      <c r="EB19" s="622"/>
      <c r="EC19" s="658"/>
    </row>
    <row r="20" spans="2:133" ht="11.25" customHeight="1" x14ac:dyDescent="0.15">
      <c r="B20" s="688" t="s">
        <v>280</v>
      </c>
      <c r="C20" s="689"/>
      <c r="D20" s="689"/>
      <c r="E20" s="689"/>
      <c r="F20" s="689"/>
      <c r="G20" s="689"/>
      <c r="H20" s="689"/>
      <c r="I20" s="689"/>
      <c r="J20" s="689"/>
      <c r="K20" s="689"/>
      <c r="L20" s="689"/>
      <c r="M20" s="689"/>
      <c r="N20" s="689"/>
      <c r="O20" s="689"/>
      <c r="P20" s="689"/>
      <c r="Q20" s="690"/>
      <c r="R20" s="621" t="s">
        <v>146</v>
      </c>
      <c r="S20" s="622"/>
      <c r="T20" s="622"/>
      <c r="U20" s="622"/>
      <c r="V20" s="622"/>
      <c r="W20" s="622"/>
      <c r="X20" s="622"/>
      <c r="Y20" s="623"/>
      <c r="Z20" s="659" t="s">
        <v>146</v>
      </c>
      <c r="AA20" s="659"/>
      <c r="AB20" s="659"/>
      <c r="AC20" s="659"/>
      <c r="AD20" s="660" t="s">
        <v>146</v>
      </c>
      <c r="AE20" s="660"/>
      <c r="AF20" s="660"/>
      <c r="AG20" s="660"/>
      <c r="AH20" s="660"/>
      <c r="AI20" s="660"/>
      <c r="AJ20" s="660"/>
      <c r="AK20" s="660"/>
      <c r="AL20" s="624" t="s">
        <v>249</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62163</v>
      </c>
      <c r="BH20" s="622"/>
      <c r="BI20" s="622"/>
      <c r="BJ20" s="622"/>
      <c r="BK20" s="622"/>
      <c r="BL20" s="622"/>
      <c r="BM20" s="622"/>
      <c r="BN20" s="623"/>
      <c r="BO20" s="659">
        <v>2.2999999999999998</v>
      </c>
      <c r="BP20" s="659"/>
      <c r="BQ20" s="659"/>
      <c r="BR20" s="659"/>
      <c r="BS20" s="660" t="s">
        <v>146</v>
      </c>
      <c r="BT20" s="660"/>
      <c r="BU20" s="660"/>
      <c r="BV20" s="660"/>
      <c r="BW20" s="660"/>
      <c r="BX20" s="660"/>
      <c r="BY20" s="660"/>
      <c r="BZ20" s="660"/>
      <c r="CA20" s="660"/>
      <c r="CB20" s="700"/>
      <c r="CD20" s="618" t="s">
        <v>282</v>
      </c>
      <c r="CE20" s="619"/>
      <c r="CF20" s="619"/>
      <c r="CG20" s="619"/>
      <c r="CH20" s="619"/>
      <c r="CI20" s="619"/>
      <c r="CJ20" s="619"/>
      <c r="CK20" s="619"/>
      <c r="CL20" s="619"/>
      <c r="CM20" s="619"/>
      <c r="CN20" s="619"/>
      <c r="CO20" s="619"/>
      <c r="CP20" s="619"/>
      <c r="CQ20" s="620"/>
      <c r="CR20" s="621">
        <v>20603033</v>
      </c>
      <c r="CS20" s="622"/>
      <c r="CT20" s="622"/>
      <c r="CU20" s="622"/>
      <c r="CV20" s="622"/>
      <c r="CW20" s="622"/>
      <c r="CX20" s="622"/>
      <c r="CY20" s="623"/>
      <c r="CZ20" s="659">
        <v>100</v>
      </c>
      <c r="DA20" s="659"/>
      <c r="DB20" s="659"/>
      <c r="DC20" s="659"/>
      <c r="DD20" s="627">
        <v>2743878</v>
      </c>
      <c r="DE20" s="622"/>
      <c r="DF20" s="622"/>
      <c r="DG20" s="622"/>
      <c r="DH20" s="622"/>
      <c r="DI20" s="622"/>
      <c r="DJ20" s="622"/>
      <c r="DK20" s="622"/>
      <c r="DL20" s="622"/>
      <c r="DM20" s="622"/>
      <c r="DN20" s="622"/>
      <c r="DO20" s="622"/>
      <c r="DP20" s="623"/>
      <c r="DQ20" s="627">
        <v>9252001</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5136069</v>
      </c>
      <c r="S21" s="622"/>
      <c r="T21" s="622"/>
      <c r="U21" s="622"/>
      <c r="V21" s="622"/>
      <c r="W21" s="622"/>
      <c r="X21" s="622"/>
      <c r="Y21" s="623"/>
      <c r="Z21" s="659">
        <v>23.8</v>
      </c>
      <c r="AA21" s="659"/>
      <c r="AB21" s="659"/>
      <c r="AC21" s="659"/>
      <c r="AD21" s="660">
        <v>4574254</v>
      </c>
      <c r="AE21" s="660"/>
      <c r="AF21" s="660"/>
      <c r="AG21" s="660"/>
      <c r="AH21" s="660"/>
      <c r="AI21" s="660"/>
      <c r="AJ21" s="660"/>
      <c r="AK21" s="660"/>
      <c r="AL21" s="624">
        <v>56.4</v>
      </c>
      <c r="AM21" s="625"/>
      <c r="AN21" s="625"/>
      <c r="AO21" s="661"/>
      <c r="AP21" s="618" t="s">
        <v>284</v>
      </c>
      <c r="AQ21" s="698"/>
      <c r="AR21" s="698"/>
      <c r="AS21" s="698"/>
      <c r="AT21" s="698"/>
      <c r="AU21" s="698"/>
      <c r="AV21" s="698"/>
      <c r="AW21" s="698"/>
      <c r="AX21" s="698"/>
      <c r="AY21" s="698"/>
      <c r="AZ21" s="698"/>
      <c r="BA21" s="698"/>
      <c r="BB21" s="698"/>
      <c r="BC21" s="698"/>
      <c r="BD21" s="698"/>
      <c r="BE21" s="698"/>
      <c r="BF21" s="699"/>
      <c r="BG21" s="621">
        <v>62163</v>
      </c>
      <c r="BH21" s="622"/>
      <c r="BI21" s="622"/>
      <c r="BJ21" s="622"/>
      <c r="BK21" s="622"/>
      <c r="BL21" s="622"/>
      <c r="BM21" s="622"/>
      <c r="BN21" s="623"/>
      <c r="BO21" s="659">
        <v>2.2999999999999998</v>
      </c>
      <c r="BP21" s="659"/>
      <c r="BQ21" s="659"/>
      <c r="BR21" s="659"/>
      <c r="BS21" s="660" t="s">
        <v>146</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v>4574254</v>
      </c>
      <c r="S22" s="622"/>
      <c r="T22" s="622"/>
      <c r="U22" s="622"/>
      <c r="V22" s="622"/>
      <c r="W22" s="622"/>
      <c r="X22" s="622"/>
      <c r="Y22" s="623"/>
      <c r="Z22" s="659">
        <v>21.2</v>
      </c>
      <c r="AA22" s="659"/>
      <c r="AB22" s="659"/>
      <c r="AC22" s="659"/>
      <c r="AD22" s="660">
        <v>4574254</v>
      </c>
      <c r="AE22" s="660"/>
      <c r="AF22" s="660"/>
      <c r="AG22" s="660"/>
      <c r="AH22" s="660"/>
      <c r="AI22" s="660"/>
      <c r="AJ22" s="660"/>
      <c r="AK22" s="660"/>
      <c r="AL22" s="624">
        <v>56.4</v>
      </c>
      <c r="AM22" s="625"/>
      <c r="AN22" s="625"/>
      <c r="AO22" s="661"/>
      <c r="AP22" s="618" t="s">
        <v>286</v>
      </c>
      <c r="AQ22" s="698"/>
      <c r="AR22" s="698"/>
      <c r="AS22" s="698"/>
      <c r="AT22" s="698"/>
      <c r="AU22" s="698"/>
      <c r="AV22" s="698"/>
      <c r="AW22" s="698"/>
      <c r="AX22" s="698"/>
      <c r="AY22" s="698"/>
      <c r="AZ22" s="698"/>
      <c r="BA22" s="698"/>
      <c r="BB22" s="698"/>
      <c r="BC22" s="698"/>
      <c r="BD22" s="698"/>
      <c r="BE22" s="698"/>
      <c r="BF22" s="699"/>
      <c r="BG22" s="621" t="s">
        <v>248</v>
      </c>
      <c r="BH22" s="622"/>
      <c r="BI22" s="622"/>
      <c r="BJ22" s="622"/>
      <c r="BK22" s="622"/>
      <c r="BL22" s="622"/>
      <c r="BM22" s="622"/>
      <c r="BN22" s="623"/>
      <c r="BO22" s="659" t="s">
        <v>146</v>
      </c>
      <c r="BP22" s="659"/>
      <c r="BQ22" s="659"/>
      <c r="BR22" s="659"/>
      <c r="BS22" s="660" t="s">
        <v>146</v>
      </c>
      <c r="BT22" s="660"/>
      <c r="BU22" s="660"/>
      <c r="BV22" s="660"/>
      <c r="BW22" s="660"/>
      <c r="BX22" s="660"/>
      <c r="BY22" s="660"/>
      <c r="BZ22" s="660"/>
      <c r="CA22" s="660"/>
      <c r="CB22" s="700"/>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v>561815</v>
      </c>
      <c r="S23" s="622"/>
      <c r="T23" s="622"/>
      <c r="U23" s="622"/>
      <c r="V23" s="622"/>
      <c r="W23" s="622"/>
      <c r="X23" s="622"/>
      <c r="Y23" s="623"/>
      <c r="Z23" s="659">
        <v>2.6</v>
      </c>
      <c r="AA23" s="659"/>
      <c r="AB23" s="659"/>
      <c r="AC23" s="659"/>
      <c r="AD23" s="660" t="s">
        <v>248</v>
      </c>
      <c r="AE23" s="660"/>
      <c r="AF23" s="660"/>
      <c r="AG23" s="660"/>
      <c r="AH23" s="660"/>
      <c r="AI23" s="660"/>
      <c r="AJ23" s="660"/>
      <c r="AK23" s="660"/>
      <c r="AL23" s="624" t="s">
        <v>146</v>
      </c>
      <c r="AM23" s="625"/>
      <c r="AN23" s="625"/>
      <c r="AO23" s="661"/>
      <c r="AP23" s="618" t="s">
        <v>289</v>
      </c>
      <c r="AQ23" s="698"/>
      <c r="AR23" s="698"/>
      <c r="AS23" s="698"/>
      <c r="AT23" s="698"/>
      <c r="AU23" s="698"/>
      <c r="AV23" s="698"/>
      <c r="AW23" s="698"/>
      <c r="AX23" s="698"/>
      <c r="AY23" s="698"/>
      <c r="AZ23" s="698"/>
      <c r="BA23" s="698"/>
      <c r="BB23" s="698"/>
      <c r="BC23" s="698"/>
      <c r="BD23" s="698"/>
      <c r="BE23" s="698"/>
      <c r="BF23" s="699"/>
      <c r="BG23" s="621" t="s">
        <v>248</v>
      </c>
      <c r="BH23" s="622"/>
      <c r="BI23" s="622"/>
      <c r="BJ23" s="622"/>
      <c r="BK23" s="622"/>
      <c r="BL23" s="622"/>
      <c r="BM23" s="622"/>
      <c r="BN23" s="623"/>
      <c r="BO23" s="659" t="s">
        <v>146</v>
      </c>
      <c r="BP23" s="659"/>
      <c r="BQ23" s="659"/>
      <c r="BR23" s="659"/>
      <c r="BS23" s="660" t="s">
        <v>146</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248</v>
      </c>
      <c r="S24" s="622"/>
      <c r="T24" s="622"/>
      <c r="U24" s="622"/>
      <c r="V24" s="622"/>
      <c r="W24" s="622"/>
      <c r="X24" s="622"/>
      <c r="Y24" s="623"/>
      <c r="Z24" s="659" t="s">
        <v>249</v>
      </c>
      <c r="AA24" s="659"/>
      <c r="AB24" s="659"/>
      <c r="AC24" s="659"/>
      <c r="AD24" s="660" t="s">
        <v>248</v>
      </c>
      <c r="AE24" s="660"/>
      <c r="AF24" s="660"/>
      <c r="AG24" s="660"/>
      <c r="AH24" s="660"/>
      <c r="AI24" s="660"/>
      <c r="AJ24" s="660"/>
      <c r="AK24" s="660"/>
      <c r="AL24" s="624" t="s">
        <v>146</v>
      </c>
      <c r="AM24" s="625"/>
      <c r="AN24" s="625"/>
      <c r="AO24" s="661"/>
      <c r="AP24" s="618" t="s">
        <v>296</v>
      </c>
      <c r="AQ24" s="698"/>
      <c r="AR24" s="698"/>
      <c r="AS24" s="698"/>
      <c r="AT24" s="698"/>
      <c r="AU24" s="698"/>
      <c r="AV24" s="698"/>
      <c r="AW24" s="698"/>
      <c r="AX24" s="698"/>
      <c r="AY24" s="698"/>
      <c r="AZ24" s="698"/>
      <c r="BA24" s="698"/>
      <c r="BB24" s="698"/>
      <c r="BC24" s="698"/>
      <c r="BD24" s="698"/>
      <c r="BE24" s="698"/>
      <c r="BF24" s="699"/>
      <c r="BG24" s="621" t="s">
        <v>146</v>
      </c>
      <c r="BH24" s="622"/>
      <c r="BI24" s="622"/>
      <c r="BJ24" s="622"/>
      <c r="BK24" s="622"/>
      <c r="BL24" s="622"/>
      <c r="BM24" s="622"/>
      <c r="BN24" s="623"/>
      <c r="BO24" s="659" t="s">
        <v>177</v>
      </c>
      <c r="BP24" s="659"/>
      <c r="BQ24" s="659"/>
      <c r="BR24" s="659"/>
      <c r="BS24" s="660" t="s">
        <v>146</v>
      </c>
      <c r="BT24" s="660"/>
      <c r="BU24" s="660"/>
      <c r="BV24" s="660"/>
      <c r="BW24" s="660"/>
      <c r="BX24" s="660"/>
      <c r="BY24" s="660"/>
      <c r="BZ24" s="660"/>
      <c r="CA24" s="660"/>
      <c r="CB24" s="700"/>
      <c r="CD24" s="679" t="s">
        <v>297</v>
      </c>
      <c r="CE24" s="680"/>
      <c r="CF24" s="680"/>
      <c r="CG24" s="680"/>
      <c r="CH24" s="680"/>
      <c r="CI24" s="680"/>
      <c r="CJ24" s="680"/>
      <c r="CK24" s="680"/>
      <c r="CL24" s="680"/>
      <c r="CM24" s="680"/>
      <c r="CN24" s="680"/>
      <c r="CO24" s="680"/>
      <c r="CP24" s="680"/>
      <c r="CQ24" s="681"/>
      <c r="CR24" s="676">
        <v>7177045</v>
      </c>
      <c r="CS24" s="677"/>
      <c r="CT24" s="677"/>
      <c r="CU24" s="677"/>
      <c r="CV24" s="677"/>
      <c r="CW24" s="677"/>
      <c r="CX24" s="677"/>
      <c r="CY24" s="702"/>
      <c r="CZ24" s="703">
        <v>34.799999999999997</v>
      </c>
      <c r="DA24" s="685"/>
      <c r="DB24" s="685"/>
      <c r="DC24" s="705"/>
      <c r="DD24" s="701">
        <v>4239181</v>
      </c>
      <c r="DE24" s="677"/>
      <c r="DF24" s="677"/>
      <c r="DG24" s="677"/>
      <c r="DH24" s="677"/>
      <c r="DI24" s="677"/>
      <c r="DJ24" s="677"/>
      <c r="DK24" s="702"/>
      <c r="DL24" s="701">
        <v>4198183</v>
      </c>
      <c r="DM24" s="677"/>
      <c r="DN24" s="677"/>
      <c r="DO24" s="677"/>
      <c r="DP24" s="677"/>
      <c r="DQ24" s="677"/>
      <c r="DR24" s="677"/>
      <c r="DS24" s="677"/>
      <c r="DT24" s="677"/>
      <c r="DU24" s="677"/>
      <c r="DV24" s="702"/>
      <c r="DW24" s="703">
        <v>51.1</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8651748</v>
      </c>
      <c r="S25" s="622"/>
      <c r="T25" s="622"/>
      <c r="U25" s="622"/>
      <c r="V25" s="622"/>
      <c r="W25" s="622"/>
      <c r="X25" s="622"/>
      <c r="Y25" s="623"/>
      <c r="Z25" s="659">
        <v>40.1</v>
      </c>
      <c r="AA25" s="659"/>
      <c r="AB25" s="659"/>
      <c r="AC25" s="659"/>
      <c r="AD25" s="660">
        <v>8089933</v>
      </c>
      <c r="AE25" s="660"/>
      <c r="AF25" s="660"/>
      <c r="AG25" s="660"/>
      <c r="AH25" s="660"/>
      <c r="AI25" s="660"/>
      <c r="AJ25" s="660"/>
      <c r="AK25" s="660"/>
      <c r="AL25" s="624">
        <v>99.8</v>
      </c>
      <c r="AM25" s="625"/>
      <c r="AN25" s="625"/>
      <c r="AO25" s="661"/>
      <c r="AP25" s="618" t="s">
        <v>299</v>
      </c>
      <c r="AQ25" s="698"/>
      <c r="AR25" s="698"/>
      <c r="AS25" s="698"/>
      <c r="AT25" s="698"/>
      <c r="AU25" s="698"/>
      <c r="AV25" s="698"/>
      <c r="AW25" s="698"/>
      <c r="AX25" s="698"/>
      <c r="AY25" s="698"/>
      <c r="AZ25" s="698"/>
      <c r="BA25" s="698"/>
      <c r="BB25" s="698"/>
      <c r="BC25" s="698"/>
      <c r="BD25" s="698"/>
      <c r="BE25" s="698"/>
      <c r="BF25" s="699"/>
      <c r="BG25" s="621" t="s">
        <v>146</v>
      </c>
      <c r="BH25" s="622"/>
      <c r="BI25" s="622"/>
      <c r="BJ25" s="622"/>
      <c r="BK25" s="622"/>
      <c r="BL25" s="622"/>
      <c r="BM25" s="622"/>
      <c r="BN25" s="623"/>
      <c r="BO25" s="659" t="s">
        <v>146</v>
      </c>
      <c r="BP25" s="659"/>
      <c r="BQ25" s="659"/>
      <c r="BR25" s="659"/>
      <c r="BS25" s="660" t="s">
        <v>248</v>
      </c>
      <c r="BT25" s="660"/>
      <c r="BU25" s="660"/>
      <c r="BV25" s="660"/>
      <c r="BW25" s="660"/>
      <c r="BX25" s="660"/>
      <c r="BY25" s="660"/>
      <c r="BZ25" s="660"/>
      <c r="CA25" s="660"/>
      <c r="CB25" s="700"/>
      <c r="CD25" s="618" t="s">
        <v>300</v>
      </c>
      <c r="CE25" s="619"/>
      <c r="CF25" s="619"/>
      <c r="CG25" s="619"/>
      <c r="CH25" s="619"/>
      <c r="CI25" s="619"/>
      <c r="CJ25" s="619"/>
      <c r="CK25" s="619"/>
      <c r="CL25" s="619"/>
      <c r="CM25" s="619"/>
      <c r="CN25" s="619"/>
      <c r="CO25" s="619"/>
      <c r="CP25" s="619"/>
      <c r="CQ25" s="620"/>
      <c r="CR25" s="621">
        <v>2194734</v>
      </c>
      <c r="CS25" s="634"/>
      <c r="CT25" s="634"/>
      <c r="CU25" s="634"/>
      <c r="CV25" s="634"/>
      <c r="CW25" s="634"/>
      <c r="CX25" s="634"/>
      <c r="CY25" s="635"/>
      <c r="CZ25" s="624">
        <v>10.7</v>
      </c>
      <c r="DA25" s="636"/>
      <c r="DB25" s="636"/>
      <c r="DC25" s="637"/>
      <c r="DD25" s="627">
        <v>1981543</v>
      </c>
      <c r="DE25" s="634"/>
      <c r="DF25" s="634"/>
      <c r="DG25" s="634"/>
      <c r="DH25" s="634"/>
      <c r="DI25" s="634"/>
      <c r="DJ25" s="634"/>
      <c r="DK25" s="635"/>
      <c r="DL25" s="627">
        <v>1954409</v>
      </c>
      <c r="DM25" s="634"/>
      <c r="DN25" s="634"/>
      <c r="DO25" s="634"/>
      <c r="DP25" s="634"/>
      <c r="DQ25" s="634"/>
      <c r="DR25" s="634"/>
      <c r="DS25" s="634"/>
      <c r="DT25" s="634"/>
      <c r="DU25" s="634"/>
      <c r="DV25" s="635"/>
      <c r="DW25" s="624">
        <v>23.8</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2692</v>
      </c>
      <c r="S26" s="622"/>
      <c r="T26" s="622"/>
      <c r="U26" s="622"/>
      <c r="V26" s="622"/>
      <c r="W26" s="622"/>
      <c r="X26" s="622"/>
      <c r="Y26" s="623"/>
      <c r="Z26" s="659">
        <v>0</v>
      </c>
      <c r="AA26" s="659"/>
      <c r="AB26" s="659"/>
      <c r="AC26" s="659"/>
      <c r="AD26" s="660">
        <v>2692</v>
      </c>
      <c r="AE26" s="660"/>
      <c r="AF26" s="660"/>
      <c r="AG26" s="660"/>
      <c r="AH26" s="660"/>
      <c r="AI26" s="660"/>
      <c r="AJ26" s="660"/>
      <c r="AK26" s="660"/>
      <c r="AL26" s="624">
        <v>0</v>
      </c>
      <c r="AM26" s="625"/>
      <c r="AN26" s="625"/>
      <c r="AO26" s="661"/>
      <c r="AP26" s="618" t="s">
        <v>302</v>
      </c>
      <c r="AQ26" s="698"/>
      <c r="AR26" s="698"/>
      <c r="AS26" s="698"/>
      <c r="AT26" s="698"/>
      <c r="AU26" s="698"/>
      <c r="AV26" s="698"/>
      <c r="AW26" s="698"/>
      <c r="AX26" s="698"/>
      <c r="AY26" s="698"/>
      <c r="AZ26" s="698"/>
      <c r="BA26" s="698"/>
      <c r="BB26" s="698"/>
      <c r="BC26" s="698"/>
      <c r="BD26" s="698"/>
      <c r="BE26" s="698"/>
      <c r="BF26" s="699"/>
      <c r="BG26" s="621" t="s">
        <v>146</v>
      </c>
      <c r="BH26" s="622"/>
      <c r="BI26" s="622"/>
      <c r="BJ26" s="622"/>
      <c r="BK26" s="622"/>
      <c r="BL26" s="622"/>
      <c r="BM26" s="622"/>
      <c r="BN26" s="623"/>
      <c r="BO26" s="659" t="s">
        <v>146</v>
      </c>
      <c r="BP26" s="659"/>
      <c r="BQ26" s="659"/>
      <c r="BR26" s="659"/>
      <c r="BS26" s="660" t="s">
        <v>146</v>
      </c>
      <c r="BT26" s="660"/>
      <c r="BU26" s="660"/>
      <c r="BV26" s="660"/>
      <c r="BW26" s="660"/>
      <c r="BX26" s="660"/>
      <c r="BY26" s="660"/>
      <c r="BZ26" s="660"/>
      <c r="CA26" s="660"/>
      <c r="CB26" s="700"/>
      <c r="CD26" s="618" t="s">
        <v>303</v>
      </c>
      <c r="CE26" s="619"/>
      <c r="CF26" s="619"/>
      <c r="CG26" s="619"/>
      <c r="CH26" s="619"/>
      <c r="CI26" s="619"/>
      <c r="CJ26" s="619"/>
      <c r="CK26" s="619"/>
      <c r="CL26" s="619"/>
      <c r="CM26" s="619"/>
      <c r="CN26" s="619"/>
      <c r="CO26" s="619"/>
      <c r="CP26" s="619"/>
      <c r="CQ26" s="620"/>
      <c r="CR26" s="621">
        <v>1116433</v>
      </c>
      <c r="CS26" s="622"/>
      <c r="CT26" s="622"/>
      <c r="CU26" s="622"/>
      <c r="CV26" s="622"/>
      <c r="CW26" s="622"/>
      <c r="CX26" s="622"/>
      <c r="CY26" s="623"/>
      <c r="CZ26" s="624">
        <v>5.4</v>
      </c>
      <c r="DA26" s="636"/>
      <c r="DB26" s="636"/>
      <c r="DC26" s="637"/>
      <c r="DD26" s="627">
        <v>1033886</v>
      </c>
      <c r="DE26" s="622"/>
      <c r="DF26" s="622"/>
      <c r="DG26" s="622"/>
      <c r="DH26" s="622"/>
      <c r="DI26" s="622"/>
      <c r="DJ26" s="622"/>
      <c r="DK26" s="623"/>
      <c r="DL26" s="627" t="s">
        <v>146</v>
      </c>
      <c r="DM26" s="622"/>
      <c r="DN26" s="622"/>
      <c r="DO26" s="622"/>
      <c r="DP26" s="622"/>
      <c r="DQ26" s="622"/>
      <c r="DR26" s="622"/>
      <c r="DS26" s="622"/>
      <c r="DT26" s="622"/>
      <c r="DU26" s="622"/>
      <c r="DV26" s="623"/>
      <c r="DW26" s="624" t="s">
        <v>146</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190926</v>
      </c>
      <c r="S27" s="622"/>
      <c r="T27" s="622"/>
      <c r="U27" s="622"/>
      <c r="V27" s="622"/>
      <c r="W27" s="622"/>
      <c r="X27" s="622"/>
      <c r="Y27" s="623"/>
      <c r="Z27" s="659">
        <v>0.9</v>
      </c>
      <c r="AA27" s="659"/>
      <c r="AB27" s="659"/>
      <c r="AC27" s="659"/>
      <c r="AD27" s="660" t="s">
        <v>146</v>
      </c>
      <c r="AE27" s="660"/>
      <c r="AF27" s="660"/>
      <c r="AG27" s="660"/>
      <c r="AH27" s="660"/>
      <c r="AI27" s="660"/>
      <c r="AJ27" s="660"/>
      <c r="AK27" s="660"/>
      <c r="AL27" s="624" t="s">
        <v>146</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2684192</v>
      </c>
      <c r="BH27" s="622"/>
      <c r="BI27" s="622"/>
      <c r="BJ27" s="622"/>
      <c r="BK27" s="622"/>
      <c r="BL27" s="622"/>
      <c r="BM27" s="622"/>
      <c r="BN27" s="623"/>
      <c r="BO27" s="659">
        <v>100</v>
      </c>
      <c r="BP27" s="659"/>
      <c r="BQ27" s="659"/>
      <c r="BR27" s="659"/>
      <c r="BS27" s="660">
        <v>14045</v>
      </c>
      <c r="BT27" s="660"/>
      <c r="BU27" s="660"/>
      <c r="BV27" s="660"/>
      <c r="BW27" s="660"/>
      <c r="BX27" s="660"/>
      <c r="BY27" s="660"/>
      <c r="BZ27" s="660"/>
      <c r="CA27" s="660"/>
      <c r="CB27" s="700"/>
      <c r="CD27" s="618" t="s">
        <v>306</v>
      </c>
      <c r="CE27" s="619"/>
      <c r="CF27" s="619"/>
      <c r="CG27" s="619"/>
      <c r="CH27" s="619"/>
      <c r="CI27" s="619"/>
      <c r="CJ27" s="619"/>
      <c r="CK27" s="619"/>
      <c r="CL27" s="619"/>
      <c r="CM27" s="619"/>
      <c r="CN27" s="619"/>
      <c r="CO27" s="619"/>
      <c r="CP27" s="619"/>
      <c r="CQ27" s="620"/>
      <c r="CR27" s="621">
        <v>3545762</v>
      </c>
      <c r="CS27" s="634"/>
      <c r="CT27" s="634"/>
      <c r="CU27" s="634"/>
      <c r="CV27" s="634"/>
      <c r="CW27" s="634"/>
      <c r="CX27" s="634"/>
      <c r="CY27" s="635"/>
      <c r="CZ27" s="624">
        <v>17.2</v>
      </c>
      <c r="DA27" s="636"/>
      <c r="DB27" s="636"/>
      <c r="DC27" s="637"/>
      <c r="DD27" s="627">
        <v>835591</v>
      </c>
      <c r="DE27" s="634"/>
      <c r="DF27" s="634"/>
      <c r="DG27" s="634"/>
      <c r="DH27" s="634"/>
      <c r="DI27" s="634"/>
      <c r="DJ27" s="634"/>
      <c r="DK27" s="635"/>
      <c r="DL27" s="627">
        <v>821727</v>
      </c>
      <c r="DM27" s="634"/>
      <c r="DN27" s="634"/>
      <c r="DO27" s="634"/>
      <c r="DP27" s="634"/>
      <c r="DQ27" s="634"/>
      <c r="DR27" s="634"/>
      <c r="DS27" s="634"/>
      <c r="DT27" s="634"/>
      <c r="DU27" s="634"/>
      <c r="DV27" s="635"/>
      <c r="DW27" s="624">
        <v>10</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46865</v>
      </c>
      <c r="S28" s="622"/>
      <c r="T28" s="622"/>
      <c r="U28" s="622"/>
      <c r="V28" s="622"/>
      <c r="W28" s="622"/>
      <c r="X28" s="622"/>
      <c r="Y28" s="623"/>
      <c r="Z28" s="659">
        <v>0.2</v>
      </c>
      <c r="AA28" s="659"/>
      <c r="AB28" s="659"/>
      <c r="AC28" s="659"/>
      <c r="AD28" s="660">
        <v>3974</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1436549</v>
      </c>
      <c r="CS28" s="622"/>
      <c r="CT28" s="622"/>
      <c r="CU28" s="622"/>
      <c r="CV28" s="622"/>
      <c r="CW28" s="622"/>
      <c r="CX28" s="622"/>
      <c r="CY28" s="623"/>
      <c r="CZ28" s="624">
        <v>7</v>
      </c>
      <c r="DA28" s="636"/>
      <c r="DB28" s="636"/>
      <c r="DC28" s="637"/>
      <c r="DD28" s="627">
        <v>1422047</v>
      </c>
      <c r="DE28" s="622"/>
      <c r="DF28" s="622"/>
      <c r="DG28" s="622"/>
      <c r="DH28" s="622"/>
      <c r="DI28" s="622"/>
      <c r="DJ28" s="622"/>
      <c r="DK28" s="623"/>
      <c r="DL28" s="627">
        <v>1422047</v>
      </c>
      <c r="DM28" s="622"/>
      <c r="DN28" s="622"/>
      <c r="DO28" s="622"/>
      <c r="DP28" s="622"/>
      <c r="DQ28" s="622"/>
      <c r="DR28" s="622"/>
      <c r="DS28" s="622"/>
      <c r="DT28" s="622"/>
      <c r="DU28" s="622"/>
      <c r="DV28" s="623"/>
      <c r="DW28" s="624">
        <v>17.3</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202458</v>
      </c>
      <c r="S29" s="622"/>
      <c r="T29" s="622"/>
      <c r="U29" s="622"/>
      <c r="V29" s="622"/>
      <c r="W29" s="622"/>
      <c r="X29" s="622"/>
      <c r="Y29" s="623"/>
      <c r="Z29" s="659">
        <v>0.9</v>
      </c>
      <c r="AA29" s="659"/>
      <c r="AB29" s="659"/>
      <c r="AC29" s="659"/>
      <c r="AD29" s="660" t="s">
        <v>249</v>
      </c>
      <c r="AE29" s="660"/>
      <c r="AF29" s="660"/>
      <c r="AG29" s="660"/>
      <c r="AH29" s="660"/>
      <c r="AI29" s="660"/>
      <c r="AJ29" s="660"/>
      <c r="AK29" s="660"/>
      <c r="AL29" s="624" t="s">
        <v>177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310</v>
      </c>
      <c r="CE29" s="641"/>
      <c r="CF29" s="618" t="s">
        <v>311</v>
      </c>
      <c r="CG29" s="619"/>
      <c r="CH29" s="619"/>
      <c r="CI29" s="619"/>
      <c r="CJ29" s="619"/>
      <c r="CK29" s="619"/>
      <c r="CL29" s="619"/>
      <c r="CM29" s="619"/>
      <c r="CN29" s="619"/>
      <c r="CO29" s="619"/>
      <c r="CP29" s="619"/>
      <c r="CQ29" s="620"/>
      <c r="CR29" s="621">
        <v>1436549</v>
      </c>
      <c r="CS29" s="634"/>
      <c r="CT29" s="634"/>
      <c r="CU29" s="634"/>
      <c r="CV29" s="634"/>
      <c r="CW29" s="634"/>
      <c r="CX29" s="634"/>
      <c r="CY29" s="635"/>
      <c r="CZ29" s="624">
        <v>7</v>
      </c>
      <c r="DA29" s="636"/>
      <c r="DB29" s="636"/>
      <c r="DC29" s="637"/>
      <c r="DD29" s="627">
        <v>1422047</v>
      </c>
      <c r="DE29" s="634"/>
      <c r="DF29" s="634"/>
      <c r="DG29" s="634"/>
      <c r="DH29" s="634"/>
      <c r="DI29" s="634"/>
      <c r="DJ29" s="634"/>
      <c r="DK29" s="635"/>
      <c r="DL29" s="627">
        <v>1422047</v>
      </c>
      <c r="DM29" s="634"/>
      <c r="DN29" s="634"/>
      <c r="DO29" s="634"/>
      <c r="DP29" s="634"/>
      <c r="DQ29" s="634"/>
      <c r="DR29" s="634"/>
      <c r="DS29" s="634"/>
      <c r="DT29" s="634"/>
      <c r="DU29" s="634"/>
      <c r="DV29" s="635"/>
      <c r="DW29" s="624">
        <v>17.3</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3282876</v>
      </c>
      <c r="S30" s="622"/>
      <c r="T30" s="622"/>
      <c r="U30" s="622"/>
      <c r="V30" s="622"/>
      <c r="W30" s="622"/>
      <c r="X30" s="622"/>
      <c r="Y30" s="623"/>
      <c r="Z30" s="659">
        <v>15.2</v>
      </c>
      <c r="AA30" s="659"/>
      <c r="AB30" s="659"/>
      <c r="AC30" s="659"/>
      <c r="AD30" s="660" t="s">
        <v>146</v>
      </c>
      <c r="AE30" s="660"/>
      <c r="AF30" s="660"/>
      <c r="AG30" s="660"/>
      <c r="AH30" s="660"/>
      <c r="AI30" s="660"/>
      <c r="AJ30" s="660"/>
      <c r="AK30" s="660"/>
      <c r="AL30" s="624" t="s">
        <v>177</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313</v>
      </c>
      <c r="BH30" s="691"/>
      <c r="BI30" s="691"/>
      <c r="BJ30" s="691"/>
      <c r="BK30" s="691"/>
      <c r="BL30" s="691"/>
      <c r="BM30" s="691"/>
      <c r="BN30" s="691"/>
      <c r="BO30" s="691"/>
      <c r="BP30" s="691"/>
      <c r="BQ30" s="692"/>
      <c r="BR30" s="673" t="s">
        <v>314</v>
      </c>
      <c r="BS30" s="691"/>
      <c r="BT30" s="691"/>
      <c r="BU30" s="691"/>
      <c r="BV30" s="691"/>
      <c r="BW30" s="691"/>
      <c r="BX30" s="691"/>
      <c r="BY30" s="691"/>
      <c r="BZ30" s="691"/>
      <c r="CA30" s="691"/>
      <c r="CB30" s="692"/>
      <c r="CD30" s="642"/>
      <c r="CE30" s="643"/>
      <c r="CF30" s="618" t="s">
        <v>315</v>
      </c>
      <c r="CG30" s="619"/>
      <c r="CH30" s="619"/>
      <c r="CI30" s="619"/>
      <c r="CJ30" s="619"/>
      <c r="CK30" s="619"/>
      <c r="CL30" s="619"/>
      <c r="CM30" s="619"/>
      <c r="CN30" s="619"/>
      <c r="CO30" s="619"/>
      <c r="CP30" s="619"/>
      <c r="CQ30" s="620"/>
      <c r="CR30" s="621">
        <v>1395746</v>
      </c>
      <c r="CS30" s="622"/>
      <c r="CT30" s="622"/>
      <c r="CU30" s="622"/>
      <c r="CV30" s="622"/>
      <c r="CW30" s="622"/>
      <c r="CX30" s="622"/>
      <c r="CY30" s="623"/>
      <c r="CZ30" s="624">
        <v>6.8</v>
      </c>
      <c r="DA30" s="636"/>
      <c r="DB30" s="636"/>
      <c r="DC30" s="637"/>
      <c r="DD30" s="627">
        <v>1381893</v>
      </c>
      <c r="DE30" s="622"/>
      <c r="DF30" s="622"/>
      <c r="DG30" s="622"/>
      <c r="DH30" s="622"/>
      <c r="DI30" s="622"/>
      <c r="DJ30" s="622"/>
      <c r="DK30" s="623"/>
      <c r="DL30" s="627">
        <v>1381893</v>
      </c>
      <c r="DM30" s="622"/>
      <c r="DN30" s="622"/>
      <c r="DO30" s="622"/>
      <c r="DP30" s="622"/>
      <c r="DQ30" s="622"/>
      <c r="DR30" s="622"/>
      <c r="DS30" s="622"/>
      <c r="DT30" s="622"/>
      <c r="DU30" s="622"/>
      <c r="DV30" s="623"/>
      <c r="DW30" s="624">
        <v>16.8</v>
      </c>
      <c r="DX30" s="636"/>
      <c r="DY30" s="636"/>
      <c r="DZ30" s="636"/>
      <c r="EA30" s="636"/>
      <c r="EB30" s="636"/>
      <c r="EC30" s="648"/>
    </row>
    <row r="31" spans="2:133" ht="11.25" customHeight="1" x14ac:dyDescent="0.15">
      <c r="B31" s="688" t="s">
        <v>316</v>
      </c>
      <c r="C31" s="689"/>
      <c r="D31" s="689"/>
      <c r="E31" s="689"/>
      <c r="F31" s="689"/>
      <c r="G31" s="689"/>
      <c r="H31" s="689"/>
      <c r="I31" s="689"/>
      <c r="J31" s="689"/>
      <c r="K31" s="689"/>
      <c r="L31" s="689"/>
      <c r="M31" s="689"/>
      <c r="N31" s="689"/>
      <c r="O31" s="689"/>
      <c r="P31" s="689"/>
      <c r="Q31" s="690"/>
      <c r="R31" s="621">
        <v>306</v>
      </c>
      <c r="S31" s="622"/>
      <c r="T31" s="622"/>
      <c r="U31" s="622"/>
      <c r="V31" s="622"/>
      <c r="W31" s="622"/>
      <c r="X31" s="622"/>
      <c r="Y31" s="623"/>
      <c r="Z31" s="659">
        <v>0</v>
      </c>
      <c r="AA31" s="659"/>
      <c r="AB31" s="659"/>
      <c r="AC31" s="659"/>
      <c r="AD31" s="660">
        <v>306</v>
      </c>
      <c r="AE31" s="660"/>
      <c r="AF31" s="660"/>
      <c r="AG31" s="660"/>
      <c r="AH31" s="660"/>
      <c r="AI31" s="660"/>
      <c r="AJ31" s="660"/>
      <c r="AK31" s="660"/>
      <c r="AL31" s="624">
        <v>0</v>
      </c>
      <c r="AM31" s="625"/>
      <c r="AN31" s="625"/>
      <c r="AO31" s="661"/>
      <c r="AP31" s="693" t="s">
        <v>317</v>
      </c>
      <c r="AQ31" s="694"/>
      <c r="AR31" s="694"/>
      <c r="AS31" s="694"/>
      <c r="AT31" s="695" t="s">
        <v>318</v>
      </c>
      <c r="AU31" s="218"/>
      <c r="AV31" s="218"/>
      <c r="AW31" s="218"/>
      <c r="AX31" s="679" t="s">
        <v>191</v>
      </c>
      <c r="AY31" s="680"/>
      <c r="AZ31" s="680"/>
      <c r="BA31" s="680"/>
      <c r="BB31" s="680"/>
      <c r="BC31" s="680"/>
      <c r="BD31" s="680"/>
      <c r="BE31" s="680"/>
      <c r="BF31" s="681"/>
      <c r="BG31" s="683">
        <v>99</v>
      </c>
      <c r="BH31" s="684"/>
      <c r="BI31" s="684"/>
      <c r="BJ31" s="684"/>
      <c r="BK31" s="684"/>
      <c r="BL31" s="684"/>
      <c r="BM31" s="685">
        <v>93.5</v>
      </c>
      <c r="BN31" s="684"/>
      <c r="BO31" s="684"/>
      <c r="BP31" s="684"/>
      <c r="BQ31" s="686"/>
      <c r="BR31" s="683">
        <v>98.8</v>
      </c>
      <c r="BS31" s="684"/>
      <c r="BT31" s="684"/>
      <c r="BU31" s="684"/>
      <c r="BV31" s="684"/>
      <c r="BW31" s="684"/>
      <c r="BX31" s="685">
        <v>92.7</v>
      </c>
      <c r="BY31" s="684"/>
      <c r="BZ31" s="684"/>
      <c r="CA31" s="684"/>
      <c r="CB31" s="686"/>
      <c r="CD31" s="642"/>
      <c r="CE31" s="643"/>
      <c r="CF31" s="618" t="s">
        <v>319</v>
      </c>
      <c r="CG31" s="619"/>
      <c r="CH31" s="619"/>
      <c r="CI31" s="619"/>
      <c r="CJ31" s="619"/>
      <c r="CK31" s="619"/>
      <c r="CL31" s="619"/>
      <c r="CM31" s="619"/>
      <c r="CN31" s="619"/>
      <c r="CO31" s="619"/>
      <c r="CP31" s="619"/>
      <c r="CQ31" s="620"/>
      <c r="CR31" s="621">
        <v>40803</v>
      </c>
      <c r="CS31" s="634"/>
      <c r="CT31" s="634"/>
      <c r="CU31" s="634"/>
      <c r="CV31" s="634"/>
      <c r="CW31" s="634"/>
      <c r="CX31" s="634"/>
      <c r="CY31" s="635"/>
      <c r="CZ31" s="624">
        <v>0.2</v>
      </c>
      <c r="DA31" s="636"/>
      <c r="DB31" s="636"/>
      <c r="DC31" s="637"/>
      <c r="DD31" s="627">
        <v>40154</v>
      </c>
      <c r="DE31" s="634"/>
      <c r="DF31" s="634"/>
      <c r="DG31" s="634"/>
      <c r="DH31" s="634"/>
      <c r="DI31" s="634"/>
      <c r="DJ31" s="634"/>
      <c r="DK31" s="635"/>
      <c r="DL31" s="627">
        <v>40154</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2208762</v>
      </c>
      <c r="S32" s="622"/>
      <c r="T32" s="622"/>
      <c r="U32" s="622"/>
      <c r="V32" s="622"/>
      <c r="W32" s="622"/>
      <c r="X32" s="622"/>
      <c r="Y32" s="623"/>
      <c r="Z32" s="659">
        <v>10.199999999999999</v>
      </c>
      <c r="AA32" s="659"/>
      <c r="AB32" s="659"/>
      <c r="AC32" s="659"/>
      <c r="AD32" s="660" t="s">
        <v>146</v>
      </c>
      <c r="AE32" s="660"/>
      <c r="AF32" s="660"/>
      <c r="AG32" s="660"/>
      <c r="AH32" s="660"/>
      <c r="AI32" s="660"/>
      <c r="AJ32" s="660"/>
      <c r="AK32" s="660"/>
      <c r="AL32" s="624" t="s">
        <v>146</v>
      </c>
      <c r="AM32" s="625"/>
      <c r="AN32" s="625"/>
      <c r="AO32" s="661"/>
      <c r="AP32" s="662"/>
      <c r="AQ32" s="663"/>
      <c r="AR32" s="663"/>
      <c r="AS32" s="663"/>
      <c r="AT32" s="696"/>
      <c r="AU32" s="214" t="s">
        <v>321</v>
      </c>
      <c r="AX32" s="618" t="s">
        <v>322</v>
      </c>
      <c r="AY32" s="619"/>
      <c r="AZ32" s="619"/>
      <c r="BA32" s="619"/>
      <c r="BB32" s="619"/>
      <c r="BC32" s="619"/>
      <c r="BD32" s="619"/>
      <c r="BE32" s="619"/>
      <c r="BF32" s="620"/>
      <c r="BG32" s="687">
        <v>99.1</v>
      </c>
      <c r="BH32" s="634"/>
      <c r="BI32" s="634"/>
      <c r="BJ32" s="634"/>
      <c r="BK32" s="634"/>
      <c r="BL32" s="634"/>
      <c r="BM32" s="625">
        <v>96.8</v>
      </c>
      <c r="BN32" s="634"/>
      <c r="BO32" s="634"/>
      <c r="BP32" s="634"/>
      <c r="BQ32" s="657"/>
      <c r="BR32" s="687">
        <v>99.1</v>
      </c>
      <c r="BS32" s="634"/>
      <c r="BT32" s="634"/>
      <c r="BU32" s="634"/>
      <c r="BV32" s="634"/>
      <c r="BW32" s="634"/>
      <c r="BX32" s="625">
        <v>96.6</v>
      </c>
      <c r="BY32" s="634"/>
      <c r="BZ32" s="634"/>
      <c r="CA32" s="634"/>
      <c r="CB32" s="657"/>
      <c r="CD32" s="644"/>
      <c r="CE32" s="645"/>
      <c r="CF32" s="618" t="s">
        <v>323</v>
      </c>
      <c r="CG32" s="619"/>
      <c r="CH32" s="619"/>
      <c r="CI32" s="619"/>
      <c r="CJ32" s="619"/>
      <c r="CK32" s="619"/>
      <c r="CL32" s="619"/>
      <c r="CM32" s="619"/>
      <c r="CN32" s="619"/>
      <c r="CO32" s="619"/>
      <c r="CP32" s="619"/>
      <c r="CQ32" s="620"/>
      <c r="CR32" s="621" t="s">
        <v>248</v>
      </c>
      <c r="CS32" s="622"/>
      <c r="CT32" s="622"/>
      <c r="CU32" s="622"/>
      <c r="CV32" s="622"/>
      <c r="CW32" s="622"/>
      <c r="CX32" s="622"/>
      <c r="CY32" s="623"/>
      <c r="CZ32" s="624" t="s">
        <v>249</v>
      </c>
      <c r="DA32" s="636"/>
      <c r="DB32" s="636"/>
      <c r="DC32" s="637"/>
      <c r="DD32" s="627" t="s">
        <v>248</v>
      </c>
      <c r="DE32" s="622"/>
      <c r="DF32" s="622"/>
      <c r="DG32" s="622"/>
      <c r="DH32" s="622"/>
      <c r="DI32" s="622"/>
      <c r="DJ32" s="622"/>
      <c r="DK32" s="623"/>
      <c r="DL32" s="627" t="s">
        <v>146</v>
      </c>
      <c r="DM32" s="622"/>
      <c r="DN32" s="622"/>
      <c r="DO32" s="622"/>
      <c r="DP32" s="622"/>
      <c r="DQ32" s="622"/>
      <c r="DR32" s="622"/>
      <c r="DS32" s="622"/>
      <c r="DT32" s="622"/>
      <c r="DU32" s="622"/>
      <c r="DV32" s="623"/>
      <c r="DW32" s="624" t="s">
        <v>177</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40837</v>
      </c>
      <c r="S33" s="622"/>
      <c r="T33" s="622"/>
      <c r="U33" s="622"/>
      <c r="V33" s="622"/>
      <c r="W33" s="622"/>
      <c r="X33" s="622"/>
      <c r="Y33" s="623"/>
      <c r="Z33" s="659">
        <v>0.2</v>
      </c>
      <c r="AA33" s="659"/>
      <c r="AB33" s="659"/>
      <c r="AC33" s="659"/>
      <c r="AD33" s="660">
        <v>11990</v>
      </c>
      <c r="AE33" s="660"/>
      <c r="AF33" s="660"/>
      <c r="AG33" s="660"/>
      <c r="AH33" s="660"/>
      <c r="AI33" s="660"/>
      <c r="AJ33" s="660"/>
      <c r="AK33" s="660"/>
      <c r="AL33" s="624">
        <v>0.1</v>
      </c>
      <c r="AM33" s="625"/>
      <c r="AN33" s="625"/>
      <c r="AO33" s="661"/>
      <c r="AP33" s="664"/>
      <c r="AQ33" s="665"/>
      <c r="AR33" s="665"/>
      <c r="AS33" s="665"/>
      <c r="AT33" s="697"/>
      <c r="AU33" s="219"/>
      <c r="AV33" s="219"/>
      <c r="AW33" s="219"/>
      <c r="AX33" s="602" t="s">
        <v>325</v>
      </c>
      <c r="AY33" s="603"/>
      <c r="AZ33" s="603"/>
      <c r="BA33" s="603"/>
      <c r="BB33" s="603"/>
      <c r="BC33" s="603"/>
      <c r="BD33" s="603"/>
      <c r="BE33" s="603"/>
      <c r="BF33" s="604"/>
      <c r="BG33" s="682">
        <v>98.7</v>
      </c>
      <c r="BH33" s="606"/>
      <c r="BI33" s="606"/>
      <c r="BJ33" s="606"/>
      <c r="BK33" s="606"/>
      <c r="BL33" s="606"/>
      <c r="BM33" s="652">
        <v>89.4</v>
      </c>
      <c r="BN33" s="606"/>
      <c r="BO33" s="606"/>
      <c r="BP33" s="606"/>
      <c r="BQ33" s="669"/>
      <c r="BR33" s="682">
        <v>98.4</v>
      </c>
      <c r="BS33" s="606"/>
      <c r="BT33" s="606"/>
      <c r="BU33" s="606"/>
      <c r="BV33" s="606"/>
      <c r="BW33" s="606"/>
      <c r="BX33" s="652">
        <v>88.1</v>
      </c>
      <c r="BY33" s="606"/>
      <c r="BZ33" s="606"/>
      <c r="CA33" s="606"/>
      <c r="CB33" s="669"/>
      <c r="CD33" s="618" t="s">
        <v>326</v>
      </c>
      <c r="CE33" s="619"/>
      <c r="CF33" s="619"/>
      <c r="CG33" s="619"/>
      <c r="CH33" s="619"/>
      <c r="CI33" s="619"/>
      <c r="CJ33" s="619"/>
      <c r="CK33" s="619"/>
      <c r="CL33" s="619"/>
      <c r="CM33" s="619"/>
      <c r="CN33" s="619"/>
      <c r="CO33" s="619"/>
      <c r="CP33" s="619"/>
      <c r="CQ33" s="620"/>
      <c r="CR33" s="621">
        <v>10008928</v>
      </c>
      <c r="CS33" s="634"/>
      <c r="CT33" s="634"/>
      <c r="CU33" s="634"/>
      <c r="CV33" s="634"/>
      <c r="CW33" s="634"/>
      <c r="CX33" s="634"/>
      <c r="CY33" s="635"/>
      <c r="CZ33" s="624">
        <v>48.6</v>
      </c>
      <c r="DA33" s="636"/>
      <c r="DB33" s="636"/>
      <c r="DC33" s="637"/>
      <c r="DD33" s="627">
        <v>4519511</v>
      </c>
      <c r="DE33" s="634"/>
      <c r="DF33" s="634"/>
      <c r="DG33" s="634"/>
      <c r="DH33" s="634"/>
      <c r="DI33" s="634"/>
      <c r="DJ33" s="634"/>
      <c r="DK33" s="635"/>
      <c r="DL33" s="627">
        <v>2796466</v>
      </c>
      <c r="DM33" s="634"/>
      <c r="DN33" s="634"/>
      <c r="DO33" s="634"/>
      <c r="DP33" s="634"/>
      <c r="DQ33" s="634"/>
      <c r="DR33" s="634"/>
      <c r="DS33" s="634"/>
      <c r="DT33" s="634"/>
      <c r="DU33" s="634"/>
      <c r="DV33" s="635"/>
      <c r="DW33" s="624">
        <v>34.1</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2844277</v>
      </c>
      <c r="S34" s="622"/>
      <c r="T34" s="622"/>
      <c r="U34" s="622"/>
      <c r="V34" s="622"/>
      <c r="W34" s="622"/>
      <c r="X34" s="622"/>
      <c r="Y34" s="623"/>
      <c r="Z34" s="659">
        <v>13.2</v>
      </c>
      <c r="AA34" s="659"/>
      <c r="AB34" s="659"/>
      <c r="AC34" s="659"/>
      <c r="AD34" s="660" t="s">
        <v>248</v>
      </c>
      <c r="AE34" s="660"/>
      <c r="AF34" s="660"/>
      <c r="AG34" s="660"/>
      <c r="AH34" s="660"/>
      <c r="AI34" s="660"/>
      <c r="AJ34" s="660"/>
      <c r="AK34" s="660"/>
      <c r="AL34" s="624" t="s">
        <v>146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3820881</v>
      </c>
      <c r="CS34" s="622"/>
      <c r="CT34" s="622"/>
      <c r="CU34" s="622"/>
      <c r="CV34" s="622"/>
      <c r="CW34" s="622"/>
      <c r="CX34" s="622"/>
      <c r="CY34" s="623"/>
      <c r="CZ34" s="624">
        <v>18.5</v>
      </c>
      <c r="DA34" s="636"/>
      <c r="DB34" s="636"/>
      <c r="DC34" s="637"/>
      <c r="DD34" s="627">
        <v>1069188</v>
      </c>
      <c r="DE34" s="622"/>
      <c r="DF34" s="622"/>
      <c r="DG34" s="622"/>
      <c r="DH34" s="622"/>
      <c r="DI34" s="622"/>
      <c r="DJ34" s="622"/>
      <c r="DK34" s="623"/>
      <c r="DL34" s="627">
        <v>834788</v>
      </c>
      <c r="DM34" s="622"/>
      <c r="DN34" s="622"/>
      <c r="DO34" s="622"/>
      <c r="DP34" s="622"/>
      <c r="DQ34" s="622"/>
      <c r="DR34" s="622"/>
      <c r="DS34" s="622"/>
      <c r="DT34" s="622"/>
      <c r="DU34" s="622"/>
      <c r="DV34" s="623"/>
      <c r="DW34" s="624">
        <v>10.199999999999999</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1723157</v>
      </c>
      <c r="S35" s="622"/>
      <c r="T35" s="622"/>
      <c r="U35" s="622"/>
      <c r="V35" s="622"/>
      <c r="W35" s="622"/>
      <c r="X35" s="622"/>
      <c r="Y35" s="623"/>
      <c r="Z35" s="659">
        <v>8</v>
      </c>
      <c r="AA35" s="659"/>
      <c r="AB35" s="659"/>
      <c r="AC35" s="659"/>
      <c r="AD35" s="660" t="s">
        <v>248</v>
      </c>
      <c r="AE35" s="660"/>
      <c r="AF35" s="660"/>
      <c r="AG35" s="660"/>
      <c r="AH35" s="660"/>
      <c r="AI35" s="660"/>
      <c r="AJ35" s="660"/>
      <c r="AK35" s="660"/>
      <c r="AL35" s="624" t="s">
        <v>249</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16110</v>
      </c>
      <c r="CS35" s="634"/>
      <c r="CT35" s="634"/>
      <c r="CU35" s="634"/>
      <c r="CV35" s="634"/>
      <c r="CW35" s="634"/>
      <c r="CX35" s="634"/>
      <c r="CY35" s="635"/>
      <c r="CZ35" s="624">
        <v>0.1</v>
      </c>
      <c r="DA35" s="636"/>
      <c r="DB35" s="636"/>
      <c r="DC35" s="637"/>
      <c r="DD35" s="627">
        <v>13033</v>
      </c>
      <c r="DE35" s="634"/>
      <c r="DF35" s="634"/>
      <c r="DG35" s="634"/>
      <c r="DH35" s="634"/>
      <c r="DI35" s="634"/>
      <c r="DJ35" s="634"/>
      <c r="DK35" s="635"/>
      <c r="DL35" s="627">
        <v>12965</v>
      </c>
      <c r="DM35" s="634"/>
      <c r="DN35" s="634"/>
      <c r="DO35" s="634"/>
      <c r="DP35" s="634"/>
      <c r="DQ35" s="634"/>
      <c r="DR35" s="634"/>
      <c r="DS35" s="634"/>
      <c r="DT35" s="634"/>
      <c r="DU35" s="634"/>
      <c r="DV35" s="635"/>
      <c r="DW35" s="624">
        <v>0.2</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1219781</v>
      </c>
      <c r="S36" s="622"/>
      <c r="T36" s="622"/>
      <c r="U36" s="622"/>
      <c r="V36" s="622"/>
      <c r="W36" s="622"/>
      <c r="X36" s="622"/>
      <c r="Y36" s="623"/>
      <c r="Z36" s="659">
        <v>5.7</v>
      </c>
      <c r="AA36" s="659"/>
      <c r="AB36" s="659"/>
      <c r="AC36" s="659"/>
      <c r="AD36" s="660" t="s">
        <v>146</v>
      </c>
      <c r="AE36" s="660"/>
      <c r="AF36" s="660"/>
      <c r="AG36" s="660"/>
      <c r="AH36" s="660"/>
      <c r="AI36" s="660"/>
      <c r="AJ36" s="660"/>
      <c r="AK36" s="660"/>
      <c r="AL36" s="624" t="s">
        <v>146</v>
      </c>
      <c r="AM36" s="625"/>
      <c r="AN36" s="625"/>
      <c r="AO36" s="661"/>
      <c r="AP36" s="222"/>
      <c r="AQ36" s="670" t="s">
        <v>334</v>
      </c>
      <c r="AR36" s="671"/>
      <c r="AS36" s="671"/>
      <c r="AT36" s="671"/>
      <c r="AU36" s="671"/>
      <c r="AV36" s="671"/>
      <c r="AW36" s="671"/>
      <c r="AX36" s="671"/>
      <c r="AY36" s="672"/>
      <c r="AZ36" s="676">
        <v>1930324</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141087</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2474954</v>
      </c>
      <c r="CS36" s="622"/>
      <c r="CT36" s="622"/>
      <c r="CU36" s="622"/>
      <c r="CV36" s="622"/>
      <c r="CW36" s="622"/>
      <c r="CX36" s="622"/>
      <c r="CY36" s="623"/>
      <c r="CZ36" s="624">
        <v>12</v>
      </c>
      <c r="DA36" s="636"/>
      <c r="DB36" s="636"/>
      <c r="DC36" s="637"/>
      <c r="DD36" s="627">
        <v>1763794</v>
      </c>
      <c r="DE36" s="622"/>
      <c r="DF36" s="622"/>
      <c r="DG36" s="622"/>
      <c r="DH36" s="622"/>
      <c r="DI36" s="622"/>
      <c r="DJ36" s="622"/>
      <c r="DK36" s="623"/>
      <c r="DL36" s="627">
        <v>1106604</v>
      </c>
      <c r="DM36" s="622"/>
      <c r="DN36" s="622"/>
      <c r="DO36" s="622"/>
      <c r="DP36" s="622"/>
      <c r="DQ36" s="622"/>
      <c r="DR36" s="622"/>
      <c r="DS36" s="622"/>
      <c r="DT36" s="622"/>
      <c r="DU36" s="622"/>
      <c r="DV36" s="623"/>
      <c r="DW36" s="624">
        <v>13.5</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311506</v>
      </c>
      <c r="S37" s="622"/>
      <c r="T37" s="622"/>
      <c r="U37" s="622"/>
      <c r="V37" s="622"/>
      <c r="W37" s="622"/>
      <c r="X37" s="622"/>
      <c r="Y37" s="623"/>
      <c r="Z37" s="659">
        <v>1.4</v>
      </c>
      <c r="AA37" s="659"/>
      <c r="AB37" s="659"/>
      <c r="AC37" s="659"/>
      <c r="AD37" s="660">
        <v>63</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591133</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109404</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866461</v>
      </c>
      <c r="CS37" s="634"/>
      <c r="CT37" s="634"/>
      <c r="CU37" s="634"/>
      <c r="CV37" s="634"/>
      <c r="CW37" s="634"/>
      <c r="CX37" s="634"/>
      <c r="CY37" s="635"/>
      <c r="CZ37" s="624">
        <v>4.2</v>
      </c>
      <c r="DA37" s="636"/>
      <c r="DB37" s="636"/>
      <c r="DC37" s="637"/>
      <c r="DD37" s="627">
        <v>752195</v>
      </c>
      <c r="DE37" s="634"/>
      <c r="DF37" s="634"/>
      <c r="DG37" s="634"/>
      <c r="DH37" s="634"/>
      <c r="DI37" s="634"/>
      <c r="DJ37" s="634"/>
      <c r="DK37" s="635"/>
      <c r="DL37" s="627">
        <v>577658</v>
      </c>
      <c r="DM37" s="634"/>
      <c r="DN37" s="634"/>
      <c r="DO37" s="634"/>
      <c r="DP37" s="634"/>
      <c r="DQ37" s="634"/>
      <c r="DR37" s="634"/>
      <c r="DS37" s="634"/>
      <c r="DT37" s="634"/>
      <c r="DU37" s="634"/>
      <c r="DV37" s="635"/>
      <c r="DW37" s="624">
        <v>7</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845883</v>
      </c>
      <c r="S38" s="622"/>
      <c r="T38" s="622"/>
      <c r="U38" s="622"/>
      <c r="V38" s="622"/>
      <c r="W38" s="622"/>
      <c r="X38" s="622"/>
      <c r="Y38" s="623"/>
      <c r="Z38" s="659">
        <v>3.9</v>
      </c>
      <c r="AA38" s="659"/>
      <c r="AB38" s="659"/>
      <c r="AC38" s="659"/>
      <c r="AD38" s="660" t="s">
        <v>248</v>
      </c>
      <c r="AE38" s="660"/>
      <c r="AF38" s="660"/>
      <c r="AG38" s="660"/>
      <c r="AH38" s="660"/>
      <c r="AI38" s="660"/>
      <c r="AJ38" s="660"/>
      <c r="AK38" s="660"/>
      <c r="AL38" s="624" t="s">
        <v>146</v>
      </c>
      <c r="AM38" s="625"/>
      <c r="AN38" s="625"/>
      <c r="AO38" s="661"/>
      <c r="AQ38" s="654" t="s">
        <v>342</v>
      </c>
      <c r="AR38" s="655"/>
      <c r="AS38" s="655"/>
      <c r="AT38" s="655"/>
      <c r="AU38" s="655"/>
      <c r="AV38" s="655"/>
      <c r="AW38" s="655"/>
      <c r="AX38" s="655"/>
      <c r="AY38" s="656"/>
      <c r="AZ38" s="621">
        <v>73009</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3235</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1266182</v>
      </c>
      <c r="CS38" s="622"/>
      <c r="CT38" s="622"/>
      <c r="CU38" s="622"/>
      <c r="CV38" s="622"/>
      <c r="CW38" s="622"/>
      <c r="CX38" s="622"/>
      <c r="CY38" s="623"/>
      <c r="CZ38" s="624">
        <v>6.1</v>
      </c>
      <c r="DA38" s="636"/>
      <c r="DB38" s="636"/>
      <c r="DC38" s="637"/>
      <c r="DD38" s="627">
        <v>849237</v>
      </c>
      <c r="DE38" s="622"/>
      <c r="DF38" s="622"/>
      <c r="DG38" s="622"/>
      <c r="DH38" s="622"/>
      <c r="DI38" s="622"/>
      <c r="DJ38" s="622"/>
      <c r="DK38" s="623"/>
      <c r="DL38" s="627">
        <v>842109</v>
      </c>
      <c r="DM38" s="622"/>
      <c r="DN38" s="622"/>
      <c r="DO38" s="622"/>
      <c r="DP38" s="622"/>
      <c r="DQ38" s="622"/>
      <c r="DR38" s="622"/>
      <c r="DS38" s="622"/>
      <c r="DT38" s="622"/>
      <c r="DU38" s="622"/>
      <c r="DV38" s="623"/>
      <c r="DW38" s="624">
        <v>10.3</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248</v>
      </c>
      <c r="S39" s="622"/>
      <c r="T39" s="622"/>
      <c r="U39" s="622"/>
      <c r="V39" s="622"/>
      <c r="W39" s="622"/>
      <c r="X39" s="622"/>
      <c r="Y39" s="623"/>
      <c r="Z39" s="659" t="s">
        <v>248</v>
      </c>
      <c r="AA39" s="659"/>
      <c r="AB39" s="659"/>
      <c r="AC39" s="659"/>
      <c r="AD39" s="660" t="s">
        <v>248</v>
      </c>
      <c r="AE39" s="660"/>
      <c r="AF39" s="660"/>
      <c r="AG39" s="660"/>
      <c r="AH39" s="660"/>
      <c r="AI39" s="660"/>
      <c r="AJ39" s="660"/>
      <c r="AK39" s="660"/>
      <c r="AL39" s="624" t="s">
        <v>248</v>
      </c>
      <c r="AM39" s="625"/>
      <c r="AN39" s="625"/>
      <c r="AO39" s="661"/>
      <c r="AQ39" s="654" t="s">
        <v>346</v>
      </c>
      <c r="AR39" s="655"/>
      <c r="AS39" s="655"/>
      <c r="AT39" s="655"/>
      <c r="AU39" s="655"/>
      <c r="AV39" s="655"/>
      <c r="AW39" s="655"/>
      <c r="AX39" s="655"/>
      <c r="AY39" s="656"/>
      <c r="AZ39" s="621" t="s">
        <v>248</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5120</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2005783</v>
      </c>
      <c r="CS39" s="634"/>
      <c r="CT39" s="634"/>
      <c r="CU39" s="634"/>
      <c r="CV39" s="634"/>
      <c r="CW39" s="634"/>
      <c r="CX39" s="634"/>
      <c r="CY39" s="635"/>
      <c r="CZ39" s="624">
        <v>9.6999999999999993</v>
      </c>
      <c r="DA39" s="636"/>
      <c r="DB39" s="636"/>
      <c r="DC39" s="637"/>
      <c r="DD39" s="627">
        <v>666149</v>
      </c>
      <c r="DE39" s="634"/>
      <c r="DF39" s="634"/>
      <c r="DG39" s="634"/>
      <c r="DH39" s="634"/>
      <c r="DI39" s="634"/>
      <c r="DJ39" s="634"/>
      <c r="DK39" s="635"/>
      <c r="DL39" s="627" t="s">
        <v>248</v>
      </c>
      <c r="DM39" s="634"/>
      <c r="DN39" s="634"/>
      <c r="DO39" s="634"/>
      <c r="DP39" s="634"/>
      <c r="DQ39" s="634"/>
      <c r="DR39" s="634"/>
      <c r="DS39" s="634"/>
      <c r="DT39" s="634"/>
      <c r="DU39" s="634"/>
      <c r="DV39" s="635"/>
      <c r="DW39" s="624" t="s">
        <v>146</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98883</v>
      </c>
      <c r="S40" s="622"/>
      <c r="T40" s="622"/>
      <c r="U40" s="622"/>
      <c r="V40" s="622"/>
      <c r="W40" s="622"/>
      <c r="X40" s="622"/>
      <c r="Y40" s="623"/>
      <c r="Z40" s="659">
        <v>0.5</v>
      </c>
      <c r="AA40" s="659"/>
      <c r="AB40" s="659"/>
      <c r="AC40" s="659"/>
      <c r="AD40" s="660" t="s">
        <v>146</v>
      </c>
      <c r="AE40" s="660"/>
      <c r="AF40" s="660"/>
      <c r="AG40" s="660"/>
      <c r="AH40" s="660"/>
      <c r="AI40" s="660"/>
      <c r="AJ40" s="660"/>
      <c r="AK40" s="660"/>
      <c r="AL40" s="624" t="s">
        <v>146</v>
      </c>
      <c r="AM40" s="625"/>
      <c r="AN40" s="625"/>
      <c r="AO40" s="661"/>
      <c r="AQ40" s="654" t="s">
        <v>350</v>
      </c>
      <c r="AR40" s="655"/>
      <c r="AS40" s="655"/>
      <c r="AT40" s="655"/>
      <c r="AU40" s="655"/>
      <c r="AV40" s="655"/>
      <c r="AW40" s="655"/>
      <c r="AX40" s="655"/>
      <c r="AY40" s="656"/>
      <c r="AZ40" s="621" t="s">
        <v>146</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115</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425018</v>
      </c>
      <c r="CS40" s="622"/>
      <c r="CT40" s="622"/>
      <c r="CU40" s="622"/>
      <c r="CV40" s="622"/>
      <c r="CW40" s="622"/>
      <c r="CX40" s="622"/>
      <c r="CY40" s="623"/>
      <c r="CZ40" s="624">
        <v>2.1</v>
      </c>
      <c r="DA40" s="636"/>
      <c r="DB40" s="636"/>
      <c r="DC40" s="637"/>
      <c r="DD40" s="627">
        <v>158110</v>
      </c>
      <c r="DE40" s="622"/>
      <c r="DF40" s="622"/>
      <c r="DG40" s="622"/>
      <c r="DH40" s="622"/>
      <c r="DI40" s="622"/>
      <c r="DJ40" s="622"/>
      <c r="DK40" s="623"/>
      <c r="DL40" s="627" t="s">
        <v>177</v>
      </c>
      <c r="DM40" s="622"/>
      <c r="DN40" s="622"/>
      <c r="DO40" s="622"/>
      <c r="DP40" s="622"/>
      <c r="DQ40" s="622"/>
      <c r="DR40" s="622"/>
      <c r="DS40" s="622"/>
      <c r="DT40" s="622"/>
      <c r="DU40" s="622"/>
      <c r="DV40" s="623"/>
      <c r="DW40" s="624" t="s">
        <v>146</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21572074</v>
      </c>
      <c r="S41" s="646"/>
      <c r="T41" s="646"/>
      <c r="U41" s="646"/>
      <c r="V41" s="646"/>
      <c r="W41" s="646"/>
      <c r="X41" s="646"/>
      <c r="Y41" s="649"/>
      <c r="Z41" s="650">
        <v>100</v>
      </c>
      <c r="AA41" s="650"/>
      <c r="AB41" s="650"/>
      <c r="AC41" s="650"/>
      <c r="AD41" s="651">
        <v>8108958</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273020</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248</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177</v>
      </c>
      <c r="CS41" s="634"/>
      <c r="CT41" s="634"/>
      <c r="CU41" s="634"/>
      <c r="CV41" s="634"/>
      <c r="CW41" s="634"/>
      <c r="CX41" s="634"/>
      <c r="CY41" s="635"/>
      <c r="CZ41" s="624" t="s">
        <v>146</v>
      </c>
      <c r="DA41" s="636"/>
      <c r="DB41" s="636"/>
      <c r="DC41" s="637"/>
      <c r="DD41" s="627" t="s">
        <v>177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993162</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502</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3417060</v>
      </c>
      <c r="CS42" s="634"/>
      <c r="CT42" s="634"/>
      <c r="CU42" s="634"/>
      <c r="CV42" s="634"/>
      <c r="CW42" s="634"/>
      <c r="CX42" s="634"/>
      <c r="CY42" s="635"/>
      <c r="CZ42" s="624">
        <v>16.600000000000001</v>
      </c>
      <c r="DA42" s="636"/>
      <c r="DB42" s="636"/>
      <c r="DC42" s="637"/>
      <c r="DD42" s="627">
        <v>493309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54839</v>
      </c>
      <c r="CS43" s="634"/>
      <c r="CT43" s="634"/>
      <c r="CU43" s="634"/>
      <c r="CV43" s="634"/>
      <c r="CW43" s="634"/>
      <c r="CX43" s="634"/>
      <c r="CY43" s="635"/>
      <c r="CZ43" s="624">
        <v>0.3</v>
      </c>
      <c r="DA43" s="636"/>
      <c r="DB43" s="636"/>
      <c r="DC43" s="637"/>
      <c r="DD43" s="627">
        <v>54839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2743878</v>
      </c>
      <c r="CS44" s="622"/>
      <c r="CT44" s="622"/>
      <c r="CU44" s="622"/>
      <c r="CV44" s="622"/>
      <c r="CW44" s="622"/>
      <c r="CX44" s="622"/>
      <c r="CY44" s="623"/>
      <c r="CZ44" s="624">
        <v>13.3</v>
      </c>
      <c r="DA44" s="625"/>
      <c r="DB44" s="625"/>
      <c r="DC44" s="626"/>
      <c r="DD44" s="627">
        <v>393706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1831319</v>
      </c>
      <c r="CS45" s="634"/>
      <c r="CT45" s="634"/>
      <c r="CU45" s="634"/>
      <c r="CV45" s="634"/>
      <c r="CW45" s="634"/>
      <c r="CX45" s="634"/>
      <c r="CY45" s="635"/>
      <c r="CZ45" s="624">
        <v>8.9</v>
      </c>
      <c r="DA45" s="636"/>
      <c r="DB45" s="636"/>
      <c r="DC45" s="637"/>
      <c r="DD45" s="627">
        <v>68657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905808</v>
      </c>
      <c r="CS46" s="622"/>
      <c r="CT46" s="622"/>
      <c r="CU46" s="622"/>
      <c r="CV46" s="622"/>
      <c r="CW46" s="622"/>
      <c r="CX46" s="622"/>
      <c r="CY46" s="623"/>
      <c r="CZ46" s="624">
        <v>4.4000000000000004</v>
      </c>
      <c r="DA46" s="625"/>
      <c r="DB46" s="625"/>
      <c r="DC46" s="626"/>
      <c r="DD46" s="627">
        <v>322798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v>673182</v>
      </c>
      <c r="CS47" s="634"/>
      <c r="CT47" s="634"/>
      <c r="CU47" s="634"/>
      <c r="CV47" s="634"/>
      <c r="CW47" s="634"/>
      <c r="CX47" s="634"/>
      <c r="CY47" s="635"/>
      <c r="CZ47" s="624">
        <v>3.3</v>
      </c>
      <c r="DA47" s="636"/>
      <c r="DB47" s="636"/>
      <c r="DC47" s="637"/>
      <c r="DD47" s="627">
        <v>99603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146</v>
      </c>
      <c r="CS48" s="622"/>
      <c r="CT48" s="622"/>
      <c r="CU48" s="622"/>
      <c r="CV48" s="622"/>
      <c r="CW48" s="622"/>
      <c r="CX48" s="622"/>
      <c r="CY48" s="623"/>
      <c r="CZ48" s="624" t="s">
        <v>248</v>
      </c>
      <c r="DA48" s="625"/>
      <c r="DB48" s="625"/>
      <c r="DC48" s="626"/>
      <c r="DD48" s="627" t="s">
        <v>248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20603033</v>
      </c>
      <c r="CS49" s="606"/>
      <c r="CT49" s="606"/>
      <c r="CU49" s="606"/>
      <c r="CV49" s="606"/>
      <c r="CW49" s="606"/>
      <c r="CX49" s="606"/>
      <c r="CY49" s="607"/>
      <c r="CZ49" s="608">
        <v>100</v>
      </c>
      <c r="DA49" s="609"/>
      <c r="DB49" s="609"/>
      <c r="DC49" s="610"/>
      <c r="DD49" s="611">
        <v>9252001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ZTvruwXl1Q93Nvp2anlSCXC6Piqtmu3tFN5hGJ/0TJ5tEhHgLxy7hTViIckGiY3L6zZTtndu7rGW51x4xl6mQ==" saltValue="Ce3pGECPgDbBfunHhghHf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102">
        <v>21403</v>
      </c>
      <c r="R7" s="1103"/>
      <c r="S7" s="1103"/>
      <c r="T7" s="1103"/>
      <c r="U7" s="1103"/>
      <c r="V7" s="1103">
        <v>20516</v>
      </c>
      <c r="W7" s="1103"/>
      <c r="X7" s="1103"/>
      <c r="Y7" s="1103"/>
      <c r="Z7" s="1103"/>
      <c r="AA7" s="1103">
        <f>Q7-V7</f>
        <v>887</v>
      </c>
      <c r="AB7" s="1103"/>
      <c r="AC7" s="1103"/>
      <c r="AD7" s="1103"/>
      <c r="AE7" s="1104"/>
      <c r="AF7" s="1105">
        <v>779</v>
      </c>
      <c r="AG7" s="1106"/>
      <c r="AH7" s="1106"/>
      <c r="AI7" s="1106"/>
      <c r="AJ7" s="1107"/>
      <c r="AK7" s="1108">
        <v>1686</v>
      </c>
      <c r="AL7" s="1109"/>
      <c r="AM7" s="1109"/>
      <c r="AN7" s="1109"/>
      <c r="AO7" s="1109"/>
      <c r="AP7" s="1109">
        <v>9843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594</v>
      </c>
      <c r="BS7" s="1099" t="s">
        <v>588</v>
      </c>
      <c r="BT7" s="1100"/>
      <c r="BU7" s="1100"/>
      <c r="BV7" s="1100"/>
      <c r="BW7" s="1100"/>
      <c r="BX7" s="1100"/>
      <c r="BY7" s="1100"/>
      <c r="BZ7" s="1100"/>
      <c r="CA7" s="1100"/>
      <c r="CB7" s="1100"/>
      <c r="CC7" s="1100"/>
      <c r="CD7" s="1100"/>
      <c r="CE7" s="1100"/>
      <c r="CF7" s="1100"/>
      <c r="CG7" s="1112"/>
      <c r="CH7" s="1096">
        <v>0</v>
      </c>
      <c r="CI7" s="1097"/>
      <c r="CJ7" s="1097"/>
      <c r="CK7" s="1097"/>
      <c r="CL7" s="1098"/>
      <c r="CM7" s="1096">
        <v>2</v>
      </c>
      <c r="CN7" s="1097"/>
      <c r="CO7" s="1097"/>
      <c r="CP7" s="1097"/>
      <c r="CQ7" s="1098"/>
      <c r="CR7" s="1096">
        <v>2</v>
      </c>
      <c r="CS7" s="1097"/>
      <c r="CT7" s="1097"/>
      <c r="CU7" s="1097"/>
      <c r="CV7" s="1098"/>
      <c r="CW7" s="1096" t="s">
        <v>589</v>
      </c>
      <c r="CX7" s="1097"/>
      <c r="CY7" s="1097"/>
      <c r="CZ7" s="1097"/>
      <c r="DA7" s="1098"/>
      <c r="DB7" s="1096" t="s">
        <v>589</v>
      </c>
      <c r="DC7" s="1097"/>
      <c r="DD7" s="1097"/>
      <c r="DE7" s="1097"/>
      <c r="DF7" s="1098"/>
      <c r="DG7" s="1096">
        <v>1392</v>
      </c>
      <c r="DH7" s="1097"/>
      <c r="DI7" s="1097"/>
      <c r="DJ7" s="1097"/>
      <c r="DK7" s="1098"/>
      <c r="DL7" s="1096" t="s">
        <v>590</v>
      </c>
      <c r="DM7" s="1097"/>
      <c r="DN7" s="1097"/>
      <c r="DO7" s="1097"/>
      <c r="DP7" s="1098"/>
      <c r="DQ7" s="1096">
        <v>1392</v>
      </c>
      <c r="DR7" s="1097"/>
      <c r="DS7" s="1097"/>
      <c r="DT7" s="1097"/>
      <c r="DU7" s="1098"/>
      <c r="DV7" s="1099"/>
      <c r="DW7" s="1100"/>
      <c r="DX7" s="1100"/>
      <c r="DY7" s="1100"/>
      <c r="DZ7" s="1101"/>
      <c r="EA7" s="234"/>
    </row>
    <row r="8" spans="1:131" s="235" customFormat="1" ht="26.25" customHeight="1" x14ac:dyDescent="0.15">
      <c r="A8" s="238">
        <v>2</v>
      </c>
      <c r="B8" s="1030" t="s">
        <v>394</v>
      </c>
      <c r="C8" s="1031"/>
      <c r="D8" s="1031"/>
      <c r="E8" s="1031"/>
      <c r="F8" s="1031"/>
      <c r="G8" s="1031"/>
      <c r="H8" s="1031"/>
      <c r="I8" s="1031"/>
      <c r="J8" s="1031"/>
      <c r="K8" s="1031"/>
      <c r="L8" s="1031"/>
      <c r="M8" s="1031"/>
      <c r="N8" s="1031"/>
      <c r="O8" s="1031"/>
      <c r="P8" s="1032"/>
      <c r="Q8" s="1038">
        <v>424</v>
      </c>
      <c r="R8" s="1039"/>
      <c r="S8" s="1039"/>
      <c r="T8" s="1039"/>
      <c r="U8" s="1039"/>
      <c r="V8" s="1039">
        <v>342</v>
      </c>
      <c r="W8" s="1039"/>
      <c r="X8" s="1039"/>
      <c r="Y8" s="1039"/>
      <c r="Z8" s="1039"/>
      <c r="AA8" s="1039">
        <f>Q8-V8</f>
        <v>82</v>
      </c>
      <c r="AB8" s="1039"/>
      <c r="AC8" s="1039"/>
      <c r="AD8" s="1039"/>
      <c r="AE8" s="1040"/>
      <c r="AF8" s="1035">
        <v>18</v>
      </c>
      <c r="AG8" s="1036"/>
      <c r="AH8" s="1036"/>
      <c r="AI8" s="1036"/>
      <c r="AJ8" s="1037"/>
      <c r="AK8" s="1080">
        <v>208</v>
      </c>
      <c r="AL8" s="1081"/>
      <c r="AM8" s="1081"/>
      <c r="AN8" s="1081"/>
      <c r="AO8" s="1081"/>
      <c r="AP8" s="1081">
        <v>384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21827</v>
      </c>
      <c r="R23" s="1061"/>
      <c r="S23" s="1061"/>
      <c r="T23" s="1061"/>
      <c r="U23" s="1061"/>
      <c r="V23" s="1061">
        <v>20858</v>
      </c>
      <c r="W23" s="1061"/>
      <c r="X23" s="1061"/>
      <c r="Y23" s="1061"/>
      <c r="Z23" s="1061"/>
      <c r="AA23" s="1061">
        <v>969</v>
      </c>
      <c r="AB23" s="1061"/>
      <c r="AC23" s="1061"/>
      <c r="AD23" s="1061"/>
      <c r="AE23" s="1068"/>
      <c r="AF23" s="1069">
        <v>797</v>
      </c>
      <c r="AG23" s="1061"/>
      <c r="AH23" s="1061"/>
      <c r="AI23" s="1061"/>
      <c r="AJ23" s="1070"/>
      <c r="AK23" s="1071"/>
      <c r="AL23" s="1072"/>
      <c r="AM23" s="1072"/>
      <c r="AN23" s="1072"/>
      <c r="AO23" s="1072"/>
      <c r="AP23" s="1061">
        <v>10227</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3824</v>
      </c>
      <c r="R28" s="1051"/>
      <c r="S28" s="1051"/>
      <c r="T28" s="1051"/>
      <c r="U28" s="1051"/>
      <c r="V28" s="1051">
        <v>3683</v>
      </c>
      <c r="W28" s="1051"/>
      <c r="X28" s="1051"/>
      <c r="Y28" s="1051"/>
      <c r="Z28" s="1051"/>
      <c r="AA28" s="1051">
        <f>Q28-V28</f>
        <v>141</v>
      </c>
      <c r="AB28" s="1051"/>
      <c r="AC28" s="1051"/>
      <c r="AD28" s="1051"/>
      <c r="AE28" s="1052"/>
      <c r="AF28" s="1053">
        <v>141</v>
      </c>
      <c r="AG28" s="1051"/>
      <c r="AH28" s="1051"/>
      <c r="AI28" s="1051"/>
      <c r="AJ28" s="1054"/>
      <c r="AK28" s="1042">
        <v>384</v>
      </c>
      <c r="AL28" s="1043"/>
      <c r="AM28" s="1043"/>
      <c r="AN28" s="1043"/>
      <c r="AO28" s="1043"/>
      <c r="AP28" s="1043" t="s">
        <v>590</v>
      </c>
      <c r="AQ28" s="1043"/>
      <c r="AR28" s="1043"/>
      <c r="AS28" s="1043"/>
      <c r="AT28" s="1043"/>
      <c r="AU28" s="1043" t="s">
        <v>590</v>
      </c>
      <c r="AV28" s="1043"/>
      <c r="AW28" s="1043"/>
      <c r="AX28" s="1043"/>
      <c r="AY28" s="1043"/>
      <c r="AZ28" s="1044" t="s">
        <v>590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398</v>
      </c>
      <c r="R29" s="1039"/>
      <c r="S29" s="1039"/>
      <c r="T29" s="1039"/>
      <c r="U29" s="1039"/>
      <c r="V29" s="1039">
        <v>395</v>
      </c>
      <c r="W29" s="1039"/>
      <c r="X29" s="1039"/>
      <c r="Y29" s="1039"/>
      <c r="Z29" s="1039"/>
      <c r="AA29" s="1039">
        <v>3</v>
      </c>
      <c r="AB29" s="1039"/>
      <c r="AC29" s="1039"/>
      <c r="AD29" s="1039"/>
      <c r="AE29" s="1040"/>
      <c r="AF29" s="1035">
        <v>2</v>
      </c>
      <c r="AG29" s="1036"/>
      <c r="AH29" s="1036"/>
      <c r="AI29" s="1036"/>
      <c r="AJ29" s="1037"/>
      <c r="AK29" s="980">
        <v>129</v>
      </c>
      <c r="AL29" s="971"/>
      <c r="AM29" s="971"/>
      <c r="AN29" s="971"/>
      <c r="AO29" s="971"/>
      <c r="AP29" s="971" t="s">
        <v>590</v>
      </c>
      <c r="AQ29" s="971"/>
      <c r="AR29" s="971"/>
      <c r="AS29" s="971"/>
      <c r="AT29" s="971"/>
      <c r="AU29" s="971" t="s">
        <v>590</v>
      </c>
      <c r="AV29" s="971"/>
      <c r="AW29" s="971"/>
      <c r="AX29" s="971"/>
      <c r="AY29" s="971"/>
      <c r="AZ29" s="1041" t="s">
        <v>590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319</v>
      </c>
      <c r="R30" s="1039"/>
      <c r="S30" s="1039"/>
      <c r="T30" s="1039"/>
      <c r="U30" s="1039"/>
      <c r="V30" s="1039">
        <v>312</v>
      </c>
      <c r="W30" s="1039"/>
      <c r="X30" s="1039"/>
      <c r="Y30" s="1039"/>
      <c r="Z30" s="1039"/>
      <c r="AA30" s="1039">
        <f t="shared" ref="AA30" si="0">Q30-V30</f>
        <v>7</v>
      </c>
      <c r="AB30" s="1039"/>
      <c r="AC30" s="1039"/>
      <c r="AD30" s="1039"/>
      <c r="AE30" s="1040"/>
      <c r="AF30" s="1035">
        <v>40</v>
      </c>
      <c r="AG30" s="1036"/>
      <c r="AH30" s="1036"/>
      <c r="AI30" s="1036"/>
      <c r="AJ30" s="1037"/>
      <c r="AK30" s="980">
        <v>139</v>
      </c>
      <c r="AL30" s="971"/>
      <c r="AM30" s="971"/>
      <c r="AN30" s="971"/>
      <c r="AO30" s="971"/>
      <c r="AP30" s="971">
        <v>2457</v>
      </c>
      <c r="AQ30" s="971"/>
      <c r="AR30" s="971"/>
      <c r="AS30" s="971"/>
      <c r="AT30" s="971"/>
      <c r="AU30" s="971">
        <v>1924</v>
      </c>
      <c r="AV30" s="971"/>
      <c r="AW30" s="971"/>
      <c r="AX30" s="971"/>
      <c r="AY30" s="971"/>
      <c r="AZ30" s="1041" t="s">
        <v>590</v>
      </c>
      <c r="BA30" s="1041"/>
      <c r="BB30" s="1041"/>
      <c r="BC30" s="1041"/>
      <c r="BD30" s="1041"/>
      <c r="BE30" s="972" t="s">
        <v>412</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386</v>
      </c>
      <c r="R31" s="1039"/>
      <c r="S31" s="1039"/>
      <c r="T31" s="1039"/>
      <c r="U31" s="1039"/>
      <c r="V31" s="1039">
        <v>362</v>
      </c>
      <c r="W31" s="1039"/>
      <c r="X31" s="1039"/>
      <c r="Y31" s="1039"/>
      <c r="Z31" s="1039"/>
      <c r="AA31" s="1039">
        <v>24</v>
      </c>
      <c r="AB31" s="1039"/>
      <c r="AC31" s="1039"/>
      <c r="AD31" s="1039"/>
      <c r="AE31" s="1040"/>
      <c r="AF31" s="1035">
        <v>27</v>
      </c>
      <c r="AG31" s="1036"/>
      <c r="AH31" s="1036"/>
      <c r="AI31" s="1036"/>
      <c r="AJ31" s="1037"/>
      <c r="AK31" s="980">
        <v>214</v>
      </c>
      <c r="AL31" s="971"/>
      <c r="AM31" s="971"/>
      <c r="AN31" s="971"/>
      <c r="AO31" s="971"/>
      <c r="AP31" s="971">
        <v>2337</v>
      </c>
      <c r="AQ31" s="971"/>
      <c r="AR31" s="971"/>
      <c r="AS31" s="971"/>
      <c r="AT31" s="971"/>
      <c r="AU31" s="971">
        <v>2062</v>
      </c>
      <c r="AV31" s="971"/>
      <c r="AW31" s="971"/>
      <c r="AX31" s="971"/>
      <c r="AY31" s="971"/>
      <c r="AZ31" s="1041" t="s">
        <v>590</v>
      </c>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85</v>
      </c>
      <c r="R32" s="1039"/>
      <c r="S32" s="1039"/>
      <c r="T32" s="1039"/>
      <c r="U32" s="1039"/>
      <c r="V32" s="1039">
        <v>73</v>
      </c>
      <c r="W32" s="1039"/>
      <c r="X32" s="1039"/>
      <c r="Y32" s="1039"/>
      <c r="Z32" s="1039"/>
      <c r="AA32" s="1039">
        <v>12</v>
      </c>
      <c r="AB32" s="1039"/>
      <c r="AC32" s="1039"/>
      <c r="AD32" s="1039"/>
      <c r="AE32" s="1040"/>
      <c r="AF32" s="1035">
        <v>16</v>
      </c>
      <c r="AG32" s="1036"/>
      <c r="AH32" s="1036"/>
      <c r="AI32" s="1036"/>
      <c r="AJ32" s="1037"/>
      <c r="AK32" s="980">
        <v>43</v>
      </c>
      <c r="AL32" s="971"/>
      <c r="AM32" s="971"/>
      <c r="AN32" s="971"/>
      <c r="AO32" s="971"/>
      <c r="AP32" s="971">
        <v>240</v>
      </c>
      <c r="AQ32" s="971"/>
      <c r="AR32" s="971"/>
      <c r="AS32" s="971"/>
      <c r="AT32" s="971"/>
      <c r="AU32" s="971">
        <v>205</v>
      </c>
      <c r="AV32" s="971"/>
      <c r="AW32" s="971"/>
      <c r="AX32" s="971"/>
      <c r="AY32" s="971"/>
      <c r="AZ32" s="1041" t="s">
        <v>590</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226</v>
      </c>
      <c r="AG63" s="959"/>
      <c r="AH63" s="959"/>
      <c r="AI63" s="959"/>
      <c r="AJ63" s="1022"/>
      <c r="AK63" s="1023"/>
      <c r="AL63" s="963"/>
      <c r="AM63" s="963"/>
      <c r="AN63" s="963"/>
      <c r="AO63" s="963"/>
      <c r="AP63" s="959">
        <v>5034</v>
      </c>
      <c r="AQ63" s="959"/>
      <c r="AR63" s="959"/>
      <c r="AS63" s="959"/>
      <c r="AT63" s="959"/>
      <c r="AU63" s="959">
        <v>4191</v>
      </c>
      <c r="AV63" s="959"/>
      <c r="AW63" s="959"/>
      <c r="AX63" s="959"/>
      <c r="AY63" s="959"/>
      <c r="AZ63" s="1017"/>
      <c r="BA63" s="1017"/>
      <c r="BB63" s="1017"/>
      <c r="BC63" s="1017"/>
      <c r="BD63" s="1017"/>
      <c r="BE63" s="960"/>
      <c r="BF63" s="960"/>
      <c r="BG63" s="960"/>
      <c r="BH63" s="960"/>
      <c r="BI63" s="961"/>
      <c r="BJ63" s="1018" t="s">
        <v>398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404</v>
      </c>
      <c r="AG66" s="1008"/>
      <c r="AH66" s="1008"/>
      <c r="AI66" s="1008"/>
      <c r="AJ66" s="1009"/>
      <c r="AK66" s="1001" t="s">
        <v>422</v>
      </c>
      <c r="AL66" s="996"/>
      <c r="AM66" s="996"/>
      <c r="AN66" s="996"/>
      <c r="AO66" s="997"/>
      <c r="AP66" s="1001" t="s">
        <v>423</v>
      </c>
      <c r="AQ66" s="1002"/>
      <c r="AR66" s="1002"/>
      <c r="AS66" s="1002"/>
      <c r="AT66" s="1003"/>
      <c r="AU66" s="1001" t="s">
        <v>424</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580</v>
      </c>
      <c r="C68" s="986"/>
      <c r="D68" s="986"/>
      <c r="E68" s="986"/>
      <c r="F68" s="986"/>
      <c r="G68" s="986"/>
      <c r="H68" s="986"/>
      <c r="I68" s="986"/>
      <c r="J68" s="986"/>
      <c r="K68" s="986"/>
      <c r="L68" s="986"/>
      <c r="M68" s="986"/>
      <c r="N68" s="986"/>
      <c r="O68" s="986"/>
      <c r="P68" s="987"/>
      <c r="Q68" s="988">
        <v>392</v>
      </c>
      <c r="R68" s="982"/>
      <c r="S68" s="982"/>
      <c r="T68" s="982"/>
      <c r="U68" s="982"/>
      <c r="V68" s="982">
        <v>375</v>
      </c>
      <c r="W68" s="982"/>
      <c r="X68" s="982"/>
      <c r="Y68" s="982"/>
      <c r="Z68" s="982"/>
      <c r="AA68" s="982">
        <f>Q68-V68</f>
        <v>17</v>
      </c>
      <c r="AB68" s="982"/>
      <c r="AC68" s="982"/>
      <c r="AD68" s="982"/>
      <c r="AE68" s="982"/>
      <c r="AF68" s="982">
        <v>17</v>
      </c>
      <c r="AG68" s="982"/>
      <c r="AH68" s="982"/>
      <c r="AI68" s="982"/>
      <c r="AJ68" s="982"/>
      <c r="AK68" s="982">
        <v>29</v>
      </c>
      <c r="AL68" s="982"/>
      <c r="AM68" s="982"/>
      <c r="AN68" s="982"/>
      <c r="AO68" s="982"/>
      <c r="AP68" s="982">
        <v>120</v>
      </c>
      <c r="AQ68" s="982"/>
      <c r="AR68" s="982"/>
      <c r="AS68" s="982"/>
      <c r="AT68" s="982"/>
      <c r="AU68" s="982">
        <v>47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581</v>
      </c>
      <c r="C69" s="975"/>
      <c r="D69" s="975"/>
      <c r="E69" s="975"/>
      <c r="F69" s="975"/>
      <c r="G69" s="975"/>
      <c r="H69" s="975"/>
      <c r="I69" s="975"/>
      <c r="J69" s="975"/>
      <c r="K69" s="975"/>
      <c r="L69" s="975"/>
      <c r="M69" s="975"/>
      <c r="N69" s="975"/>
      <c r="O69" s="975"/>
      <c r="P69" s="976"/>
      <c r="Q69" s="977">
        <v>4200</v>
      </c>
      <c r="R69" s="971"/>
      <c r="S69" s="971"/>
      <c r="T69" s="971"/>
      <c r="U69" s="971"/>
      <c r="V69" s="971">
        <v>4093</v>
      </c>
      <c r="W69" s="971"/>
      <c r="X69" s="971"/>
      <c r="Y69" s="971"/>
      <c r="Z69" s="971"/>
      <c r="AA69" s="971">
        <f>Q69-V69</f>
        <v>107</v>
      </c>
      <c r="AB69" s="971"/>
      <c r="AC69" s="971"/>
      <c r="AD69" s="971"/>
      <c r="AE69" s="971"/>
      <c r="AF69" s="971">
        <v>107</v>
      </c>
      <c r="AG69" s="971"/>
      <c r="AH69" s="971"/>
      <c r="AI69" s="971"/>
      <c r="AJ69" s="971"/>
      <c r="AK69" s="971">
        <v>79</v>
      </c>
      <c r="AL69" s="971"/>
      <c r="AM69" s="971"/>
      <c r="AN69" s="971"/>
      <c r="AO69" s="971"/>
      <c r="AP69" s="971">
        <v>2356</v>
      </c>
      <c r="AQ69" s="971"/>
      <c r="AR69" s="971"/>
      <c r="AS69" s="971"/>
      <c r="AT69" s="971"/>
      <c r="AU69" s="971">
        <v>417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582</v>
      </c>
      <c r="C70" s="975"/>
      <c r="D70" s="975"/>
      <c r="E70" s="975"/>
      <c r="F70" s="975"/>
      <c r="G70" s="975"/>
      <c r="H70" s="975"/>
      <c r="I70" s="975"/>
      <c r="J70" s="975"/>
      <c r="K70" s="975"/>
      <c r="L70" s="975"/>
      <c r="M70" s="975"/>
      <c r="N70" s="975"/>
      <c r="O70" s="975"/>
      <c r="P70" s="976"/>
      <c r="Q70" s="977">
        <v>18202</v>
      </c>
      <c r="R70" s="971"/>
      <c r="S70" s="971"/>
      <c r="T70" s="971"/>
      <c r="U70" s="971"/>
      <c r="V70" s="971">
        <v>17587</v>
      </c>
      <c r="W70" s="971"/>
      <c r="X70" s="971"/>
      <c r="Y70" s="971"/>
      <c r="Z70" s="971"/>
      <c r="AA70" s="971">
        <f>Q70-V70</f>
        <v>615</v>
      </c>
      <c r="AB70" s="971"/>
      <c r="AC70" s="971"/>
      <c r="AD70" s="971"/>
      <c r="AE70" s="971"/>
      <c r="AF70" s="971">
        <v>615</v>
      </c>
      <c r="AG70" s="971"/>
      <c r="AH70" s="971"/>
      <c r="AI70" s="971"/>
      <c r="AJ70" s="971"/>
      <c r="AK70" s="971">
        <v>2988</v>
      </c>
      <c r="AL70" s="971"/>
      <c r="AM70" s="971"/>
      <c r="AN70" s="971"/>
      <c r="AO70" s="971"/>
      <c r="AP70" s="971" t="s">
        <v>590</v>
      </c>
      <c r="AQ70" s="971"/>
      <c r="AR70" s="971"/>
      <c r="AS70" s="971"/>
      <c r="AT70" s="971"/>
      <c r="AU70" s="971" t="s">
        <v>590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583</v>
      </c>
      <c r="C71" s="975"/>
      <c r="D71" s="975"/>
      <c r="E71" s="975"/>
      <c r="F71" s="975"/>
      <c r="G71" s="975"/>
      <c r="H71" s="975"/>
      <c r="I71" s="975"/>
      <c r="J71" s="975"/>
      <c r="K71" s="975"/>
      <c r="L71" s="975"/>
      <c r="M71" s="975"/>
      <c r="N71" s="975"/>
      <c r="O71" s="975"/>
      <c r="P71" s="976"/>
      <c r="Q71" s="977">
        <v>120</v>
      </c>
      <c r="R71" s="971"/>
      <c r="S71" s="971"/>
      <c r="T71" s="971"/>
      <c r="U71" s="971"/>
      <c r="V71" s="971">
        <v>117</v>
      </c>
      <c r="W71" s="971"/>
      <c r="X71" s="971"/>
      <c r="Y71" s="971"/>
      <c r="Z71" s="971"/>
      <c r="AA71" s="971">
        <f t="shared" ref="AA71:AA75" si="1">Q71-V71</f>
        <v>3</v>
      </c>
      <c r="AB71" s="971"/>
      <c r="AC71" s="971"/>
      <c r="AD71" s="971"/>
      <c r="AE71" s="971"/>
      <c r="AF71" s="971">
        <v>3</v>
      </c>
      <c r="AG71" s="971"/>
      <c r="AH71" s="971"/>
      <c r="AI71" s="971"/>
      <c r="AJ71" s="971"/>
      <c r="AK71" s="971">
        <v>40</v>
      </c>
      <c r="AL71" s="971"/>
      <c r="AM71" s="971"/>
      <c r="AN71" s="971"/>
      <c r="AO71" s="971"/>
      <c r="AP71" s="971" t="s">
        <v>590</v>
      </c>
      <c r="AQ71" s="971"/>
      <c r="AR71" s="971"/>
      <c r="AS71" s="971"/>
      <c r="AT71" s="971"/>
      <c r="AU71" s="971" t="s">
        <v>590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584</v>
      </c>
      <c r="C72" s="975"/>
      <c r="D72" s="975"/>
      <c r="E72" s="975"/>
      <c r="F72" s="975"/>
      <c r="G72" s="975"/>
      <c r="H72" s="975"/>
      <c r="I72" s="975"/>
      <c r="J72" s="975"/>
      <c r="K72" s="975"/>
      <c r="L72" s="975"/>
      <c r="M72" s="975"/>
      <c r="N72" s="975"/>
      <c r="O72" s="975"/>
      <c r="P72" s="976"/>
      <c r="Q72" s="977">
        <v>136135</v>
      </c>
      <c r="R72" s="971"/>
      <c r="S72" s="971"/>
      <c r="T72" s="971"/>
      <c r="U72" s="971"/>
      <c r="V72" s="971">
        <v>134116</v>
      </c>
      <c r="W72" s="971"/>
      <c r="X72" s="971"/>
      <c r="Y72" s="971"/>
      <c r="Z72" s="971"/>
      <c r="AA72" s="971">
        <f t="shared" si="1"/>
        <v>2019</v>
      </c>
      <c r="AB72" s="971"/>
      <c r="AC72" s="971"/>
      <c r="AD72" s="971"/>
      <c r="AE72" s="971"/>
      <c r="AF72" s="971">
        <v>2019</v>
      </c>
      <c r="AG72" s="971"/>
      <c r="AH72" s="971"/>
      <c r="AI72" s="971"/>
      <c r="AJ72" s="971"/>
      <c r="AK72" s="971">
        <v>1629</v>
      </c>
      <c r="AL72" s="971"/>
      <c r="AM72" s="971"/>
      <c r="AN72" s="971"/>
      <c r="AO72" s="971"/>
      <c r="AP72" s="971" t="s">
        <v>590</v>
      </c>
      <c r="AQ72" s="971"/>
      <c r="AR72" s="971"/>
      <c r="AS72" s="971"/>
      <c r="AT72" s="971"/>
      <c r="AU72" s="971" t="s">
        <v>590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585</v>
      </c>
      <c r="C73" s="975"/>
      <c r="D73" s="975"/>
      <c r="E73" s="975"/>
      <c r="F73" s="975"/>
      <c r="G73" s="975"/>
      <c r="H73" s="975"/>
      <c r="I73" s="975"/>
      <c r="J73" s="975"/>
      <c r="K73" s="975"/>
      <c r="L73" s="975"/>
      <c r="M73" s="975"/>
      <c r="N73" s="975"/>
      <c r="O73" s="975"/>
      <c r="P73" s="976"/>
      <c r="Q73" s="977">
        <v>2843</v>
      </c>
      <c r="R73" s="971"/>
      <c r="S73" s="971"/>
      <c r="T73" s="971"/>
      <c r="U73" s="971"/>
      <c r="V73" s="971">
        <v>2688</v>
      </c>
      <c r="W73" s="971"/>
      <c r="X73" s="971"/>
      <c r="Y73" s="971"/>
      <c r="Z73" s="971"/>
      <c r="AA73" s="971">
        <f t="shared" si="1"/>
        <v>155</v>
      </c>
      <c r="AB73" s="971"/>
      <c r="AC73" s="971"/>
      <c r="AD73" s="971"/>
      <c r="AE73" s="971"/>
      <c r="AF73" s="971">
        <v>155</v>
      </c>
      <c r="AG73" s="971"/>
      <c r="AH73" s="971"/>
      <c r="AI73" s="971"/>
      <c r="AJ73" s="971"/>
      <c r="AK73" s="971">
        <v>13</v>
      </c>
      <c r="AL73" s="971"/>
      <c r="AM73" s="971"/>
      <c r="AN73" s="971"/>
      <c r="AO73" s="971"/>
      <c r="AP73" s="971" t="s">
        <v>590</v>
      </c>
      <c r="AQ73" s="971"/>
      <c r="AR73" s="971"/>
      <c r="AS73" s="971"/>
      <c r="AT73" s="971"/>
      <c r="AU73" s="971" t="s">
        <v>590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586</v>
      </c>
      <c r="C74" s="975"/>
      <c r="D74" s="975"/>
      <c r="E74" s="975"/>
      <c r="F74" s="975"/>
      <c r="G74" s="975"/>
      <c r="H74" s="975"/>
      <c r="I74" s="975"/>
      <c r="J74" s="975"/>
      <c r="K74" s="975"/>
      <c r="L74" s="975"/>
      <c r="M74" s="975"/>
      <c r="N74" s="975"/>
      <c r="O74" s="975"/>
      <c r="P74" s="976"/>
      <c r="Q74" s="977">
        <v>28</v>
      </c>
      <c r="R74" s="971"/>
      <c r="S74" s="971"/>
      <c r="T74" s="971"/>
      <c r="U74" s="971"/>
      <c r="V74" s="971">
        <v>26</v>
      </c>
      <c r="W74" s="971"/>
      <c r="X74" s="971"/>
      <c r="Y74" s="971"/>
      <c r="Z74" s="971"/>
      <c r="AA74" s="971">
        <f t="shared" si="1"/>
        <v>2</v>
      </c>
      <c r="AB74" s="971"/>
      <c r="AC74" s="971"/>
      <c r="AD74" s="971"/>
      <c r="AE74" s="971"/>
      <c r="AF74" s="971">
        <v>2</v>
      </c>
      <c r="AG74" s="971"/>
      <c r="AH74" s="971"/>
      <c r="AI74" s="971"/>
      <c r="AJ74" s="971"/>
      <c r="AK74" s="971">
        <v>4</v>
      </c>
      <c r="AL74" s="971"/>
      <c r="AM74" s="971"/>
      <c r="AN74" s="971"/>
      <c r="AO74" s="971"/>
      <c r="AP74" s="971" t="s">
        <v>590</v>
      </c>
      <c r="AQ74" s="971"/>
      <c r="AR74" s="971"/>
      <c r="AS74" s="971"/>
      <c r="AT74" s="971"/>
      <c r="AU74" s="971" t="s">
        <v>590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587</v>
      </c>
      <c r="C75" s="975"/>
      <c r="D75" s="975"/>
      <c r="E75" s="975"/>
      <c r="F75" s="975"/>
      <c r="G75" s="975"/>
      <c r="H75" s="975"/>
      <c r="I75" s="975"/>
      <c r="J75" s="975"/>
      <c r="K75" s="975"/>
      <c r="L75" s="975"/>
      <c r="M75" s="975"/>
      <c r="N75" s="975"/>
      <c r="O75" s="975"/>
      <c r="P75" s="976"/>
      <c r="Q75" s="978">
        <v>2801</v>
      </c>
      <c r="R75" s="979"/>
      <c r="S75" s="979"/>
      <c r="T75" s="979"/>
      <c r="U75" s="980"/>
      <c r="V75" s="981">
        <v>2696</v>
      </c>
      <c r="W75" s="979"/>
      <c r="X75" s="979"/>
      <c r="Y75" s="979"/>
      <c r="Z75" s="980"/>
      <c r="AA75" s="971">
        <f t="shared" si="1"/>
        <v>105</v>
      </c>
      <c r="AB75" s="971"/>
      <c r="AC75" s="971"/>
      <c r="AD75" s="971"/>
      <c r="AE75" s="971"/>
      <c r="AF75" s="981">
        <v>105</v>
      </c>
      <c r="AG75" s="979"/>
      <c r="AH75" s="979"/>
      <c r="AI75" s="979"/>
      <c r="AJ75" s="980"/>
      <c r="AK75" s="981">
        <v>167</v>
      </c>
      <c r="AL75" s="979"/>
      <c r="AM75" s="979"/>
      <c r="AN75" s="979"/>
      <c r="AO75" s="980"/>
      <c r="AP75" s="981">
        <v>6126</v>
      </c>
      <c r="AQ75" s="979"/>
      <c r="AR75" s="979"/>
      <c r="AS75" s="979"/>
      <c r="AT75" s="980"/>
      <c r="AU75" s="981">
        <v>718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591</v>
      </c>
      <c r="C76" s="975"/>
      <c r="D76" s="975"/>
      <c r="E76" s="975"/>
      <c r="F76" s="975"/>
      <c r="G76" s="975"/>
      <c r="H76" s="975"/>
      <c r="I76" s="975"/>
      <c r="J76" s="975"/>
      <c r="K76" s="975"/>
      <c r="L76" s="975"/>
      <c r="M76" s="975"/>
      <c r="N76" s="975"/>
      <c r="O76" s="975"/>
      <c r="P76" s="976"/>
      <c r="Q76" s="978">
        <v>3738</v>
      </c>
      <c r="R76" s="979"/>
      <c r="S76" s="979"/>
      <c r="T76" s="979"/>
      <c r="U76" s="980"/>
      <c r="V76" s="981">
        <v>3731</v>
      </c>
      <c r="W76" s="979"/>
      <c r="X76" s="979"/>
      <c r="Y76" s="979"/>
      <c r="Z76" s="980"/>
      <c r="AA76" s="971">
        <v>7</v>
      </c>
      <c r="AB76" s="971"/>
      <c r="AC76" s="971"/>
      <c r="AD76" s="971"/>
      <c r="AE76" s="971"/>
      <c r="AF76" s="981">
        <v>4433</v>
      </c>
      <c r="AG76" s="979"/>
      <c r="AH76" s="979"/>
      <c r="AI76" s="979"/>
      <c r="AJ76" s="980"/>
      <c r="AK76" s="981">
        <v>304</v>
      </c>
      <c r="AL76" s="979"/>
      <c r="AM76" s="979"/>
      <c r="AN76" s="979"/>
      <c r="AO76" s="980"/>
      <c r="AP76" s="981">
        <v>2877</v>
      </c>
      <c r="AQ76" s="979"/>
      <c r="AR76" s="979"/>
      <c r="AS76" s="979"/>
      <c r="AT76" s="980"/>
      <c r="AU76" s="981">
        <v>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592</v>
      </c>
      <c r="C77" s="975"/>
      <c r="D77" s="975"/>
      <c r="E77" s="975"/>
      <c r="F77" s="975"/>
      <c r="G77" s="975"/>
      <c r="H77" s="975"/>
      <c r="I77" s="975"/>
      <c r="J77" s="975"/>
      <c r="K77" s="975"/>
      <c r="L77" s="975"/>
      <c r="M77" s="975"/>
      <c r="N77" s="975"/>
      <c r="O77" s="975"/>
      <c r="P77" s="976"/>
      <c r="Q77" s="978">
        <v>1532</v>
      </c>
      <c r="R77" s="979"/>
      <c r="S77" s="979"/>
      <c r="T77" s="979"/>
      <c r="U77" s="980"/>
      <c r="V77" s="981">
        <v>1470</v>
      </c>
      <c r="W77" s="979"/>
      <c r="X77" s="979"/>
      <c r="Y77" s="979"/>
      <c r="Z77" s="980"/>
      <c r="AA77" s="981">
        <v>62</v>
      </c>
      <c r="AB77" s="979"/>
      <c r="AC77" s="979"/>
      <c r="AD77" s="979"/>
      <c r="AE77" s="980"/>
      <c r="AF77" s="981">
        <v>4213</v>
      </c>
      <c r="AG77" s="979"/>
      <c r="AH77" s="979"/>
      <c r="AI77" s="979"/>
      <c r="AJ77" s="980"/>
      <c r="AK77" s="981">
        <v>1180</v>
      </c>
      <c r="AL77" s="979"/>
      <c r="AM77" s="979"/>
      <c r="AN77" s="979"/>
      <c r="AO77" s="980"/>
      <c r="AP77" s="981">
        <v>4432</v>
      </c>
      <c r="AQ77" s="979"/>
      <c r="AR77" s="979"/>
      <c r="AS77" s="979"/>
      <c r="AT77" s="980"/>
      <c r="AU77" s="981">
        <v>115</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11669</v>
      </c>
      <c r="AG88" s="959"/>
      <c r="AH88" s="959"/>
      <c r="AI88" s="959"/>
      <c r="AJ88" s="959"/>
      <c r="AK88" s="963"/>
      <c r="AL88" s="963"/>
      <c r="AM88" s="963"/>
      <c r="AN88" s="963"/>
      <c r="AO88" s="963"/>
      <c r="AP88" s="959">
        <v>15911</v>
      </c>
      <c r="AQ88" s="959"/>
      <c r="AR88" s="959"/>
      <c r="AS88" s="959"/>
      <c r="AT88" s="959"/>
      <c r="AU88" s="959">
        <v>1297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v>
      </c>
      <c r="CS102" s="953"/>
      <c r="CT102" s="953"/>
      <c r="CU102" s="953"/>
      <c r="CV102" s="954"/>
      <c r="CW102" s="952" t="s">
        <v>593</v>
      </c>
      <c r="CX102" s="953"/>
      <c r="CY102" s="953"/>
      <c r="CZ102" s="953"/>
      <c r="DA102" s="954"/>
      <c r="DB102" s="952" t="s">
        <v>593</v>
      </c>
      <c r="DC102" s="953"/>
      <c r="DD102" s="953"/>
      <c r="DE102" s="953"/>
      <c r="DF102" s="954"/>
      <c r="DG102" s="952">
        <v>1392</v>
      </c>
      <c r="DH102" s="953"/>
      <c r="DI102" s="953"/>
      <c r="DJ102" s="953"/>
      <c r="DK102" s="954"/>
      <c r="DL102" s="952" t="s">
        <v>593</v>
      </c>
      <c r="DM102" s="953"/>
      <c r="DN102" s="953"/>
      <c r="DO102" s="953"/>
      <c r="DP102" s="954"/>
      <c r="DQ102" s="952">
        <v>1392</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313</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313</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313</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1444422</v>
      </c>
      <c r="AB110" s="889"/>
      <c r="AC110" s="889"/>
      <c r="AD110" s="889"/>
      <c r="AE110" s="890"/>
      <c r="AF110" s="891">
        <v>1425534</v>
      </c>
      <c r="AG110" s="889"/>
      <c r="AH110" s="889"/>
      <c r="AI110" s="889"/>
      <c r="AJ110" s="890"/>
      <c r="AK110" s="891">
        <v>1436549</v>
      </c>
      <c r="AL110" s="889"/>
      <c r="AM110" s="889"/>
      <c r="AN110" s="889"/>
      <c r="AO110" s="890"/>
      <c r="AP110" s="892">
        <v>21.4</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11528417</v>
      </c>
      <c r="BR110" s="842"/>
      <c r="BS110" s="842"/>
      <c r="BT110" s="842"/>
      <c r="BU110" s="842"/>
      <c r="BV110" s="842">
        <v>10777043</v>
      </c>
      <c r="BW110" s="842"/>
      <c r="BX110" s="842"/>
      <c r="BY110" s="842"/>
      <c r="BZ110" s="842"/>
      <c r="CA110" s="842">
        <v>10227179</v>
      </c>
      <c r="CB110" s="842"/>
      <c r="CC110" s="842"/>
      <c r="CD110" s="842"/>
      <c r="CE110" s="842"/>
      <c r="CF110" s="866">
        <v>152</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398</v>
      </c>
      <c r="DH110" s="842"/>
      <c r="DI110" s="842"/>
      <c r="DJ110" s="842"/>
      <c r="DK110" s="842"/>
      <c r="DL110" s="842" t="s">
        <v>146</v>
      </c>
      <c r="DM110" s="842"/>
      <c r="DN110" s="842"/>
      <c r="DO110" s="842"/>
      <c r="DP110" s="842"/>
      <c r="DQ110" s="842" t="s">
        <v>146</v>
      </c>
      <c r="DR110" s="842"/>
      <c r="DS110" s="842"/>
      <c r="DT110" s="842"/>
      <c r="DU110" s="842"/>
      <c r="DV110" s="843" t="s">
        <v>146</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146</v>
      </c>
      <c r="AB111" s="919"/>
      <c r="AC111" s="919"/>
      <c r="AD111" s="919"/>
      <c r="AE111" s="920"/>
      <c r="AF111" s="921" t="s">
        <v>146</v>
      </c>
      <c r="AG111" s="919"/>
      <c r="AH111" s="919"/>
      <c r="AI111" s="919"/>
      <c r="AJ111" s="920"/>
      <c r="AK111" s="921" t="s">
        <v>146</v>
      </c>
      <c r="AL111" s="919"/>
      <c r="AM111" s="919"/>
      <c r="AN111" s="919"/>
      <c r="AO111" s="920"/>
      <c r="AP111" s="922" t="s">
        <v>398</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1386597</v>
      </c>
      <c r="BR111" s="817"/>
      <c r="BS111" s="817"/>
      <c r="BT111" s="817"/>
      <c r="BU111" s="817"/>
      <c r="BV111" s="817">
        <v>1388126</v>
      </c>
      <c r="BW111" s="817"/>
      <c r="BX111" s="817"/>
      <c r="BY111" s="817"/>
      <c r="BZ111" s="817"/>
      <c r="CA111" s="817">
        <v>1390377</v>
      </c>
      <c r="CB111" s="817"/>
      <c r="CC111" s="817"/>
      <c r="CD111" s="817"/>
      <c r="CE111" s="817"/>
      <c r="CF111" s="875">
        <v>20.7</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398</v>
      </c>
      <c r="DH111" s="817"/>
      <c r="DI111" s="817"/>
      <c r="DJ111" s="817"/>
      <c r="DK111" s="817"/>
      <c r="DL111" s="817" t="s">
        <v>146</v>
      </c>
      <c r="DM111" s="817"/>
      <c r="DN111" s="817"/>
      <c r="DO111" s="817"/>
      <c r="DP111" s="817"/>
      <c r="DQ111" s="817" t="s">
        <v>146</v>
      </c>
      <c r="DR111" s="817"/>
      <c r="DS111" s="817"/>
      <c r="DT111" s="817"/>
      <c r="DU111" s="817"/>
      <c r="DV111" s="794" t="s">
        <v>146</v>
      </c>
      <c r="DW111" s="794"/>
      <c r="DX111" s="794"/>
      <c r="DY111" s="794"/>
      <c r="DZ111" s="795"/>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398</v>
      </c>
      <c r="AB112" s="780"/>
      <c r="AC112" s="780"/>
      <c r="AD112" s="780"/>
      <c r="AE112" s="781"/>
      <c r="AF112" s="782" t="s">
        <v>398</v>
      </c>
      <c r="AG112" s="780"/>
      <c r="AH112" s="780"/>
      <c r="AI112" s="780"/>
      <c r="AJ112" s="781"/>
      <c r="AK112" s="782" t="s">
        <v>398</v>
      </c>
      <c r="AL112" s="780"/>
      <c r="AM112" s="780"/>
      <c r="AN112" s="780"/>
      <c r="AO112" s="781"/>
      <c r="AP112" s="824" t="s">
        <v>146</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5231698</v>
      </c>
      <c r="BR112" s="817"/>
      <c r="BS112" s="817"/>
      <c r="BT112" s="817"/>
      <c r="BU112" s="817"/>
      <c r="BV112" s="817">
        <v>5242137</v>
      </c>
      <c r="BW112" s="817"/>
      <c r="BX112" s="817"/>
      <c r="BY112" s="817"/>
      <c r="BZ112" s="817"/>
      <c r="CA112" s="817">
        <v>4187147</v>
      </c>
      <c r="CB112" s="817"/>
      <c r="CC112" s="817"/>
      <c r="CD112" s="817"/>
      <c r="CE112" s="817"/>
      <c r="CF112" s="875">
        <v>62.2</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398</v>
      </c>
      <c r="DH112" s="817"/>
      <c r="DI112" s="817"/>
      <c r="DJ112" s="817"/>
      <c r="DK112" s="817"/>
      <c r="DL112" s="817" t="s">
        <v>146</v>
      </c>
      <c r="DM112" s="817"/>
      <c r="DN112" s="817"/>
      <c r="DO112" s="817"/>
      <c r="DP112" s="817"/>
      <c r="DQ112" s="817" t="s">
        <v>146</v>
      </c>
      <c r="DR112" s="817"/>
      <c r="DS112" s="817"/>
      <c r="DT112" s="817"/>
      <c r="DU112" s="817"/>
      <c r="DV112" s="794" t="s">
        <v>146</v>
      </c>
      <c r="DW112" s="794"/>
      <c r="DX112" s="794"/>
      <c r="DY112" s="794"/>
      <c r="DZ112" s="795"/>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426217</v>
      </c>
      <c r="AB113" s="919"/>
      <c r="AC113" s="919"/>
      <c r="AD113" s="919"/>
      <c r="AE113" s="920"/>
      <c r="AF113" s="921">
        <v>440941</v>
      </c>
      <c r="AG113" s="919"/>
      <c r="AH113" s="919"/>
      <c r="AI113" s="919"/>
      <c r="AJ113" s="920"/>
      <c r="AK113" s="921">
        <v>269009</v>
      </c>
      <c r="AL113" s="919"/>
      <c r="AM113" s="919"/>
      <c r="AN113" s="919"/>
      <c r="AO113" s="920"/>
      <c r="AP113" s="922">
        <v>4</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1407117</v>
      </c>
      <c r="BR113" s="817"/>
      <c r="BS113" s="817"/>
      <c r="BT113" s="817"/>
      <c r="BU113" s="817"/>
      <c r="BV113" s="817">
        <v>1324552</v>
      </c>
      <c r="BW113" s="817"/>
      <c r="BX113" s="817"/>
      <c r="BY113" s="817"/>
      <c r="BZ113" s="817"/>
      <c r="CA113" s="817">
        <v>1296258</v>
      </c>
      <c r="CB113" s="817"/>
      <c r="CC113" s="817"/>
      <c r="CD113" s="817"/>
      <c r="CE113" s="817"/>
      <c r="CF113" s="875">
        <v>19.3</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398</v>
      </c>
      <c r="DH113" s="780"/>
      <c r="DI113" s="780"/>
      <c r="DJ113" s="780"/>
      <c r="DK113" s="781"/>
      <c r="DL113" s="782" t="s">
        <v>398</v>
      </c>
      <c r="DM113" s="780"/>
      <c r="DN113" s="780"/>
      <c r="DO113" s="780"/>
      <c r="DP113" s="781"/>
      <c r="DQ113" s="782" t="s">
        <v>146</v>
      </c>
      <c r="DR113" s="780"/>
      <c r="DS113" s="780"/>
      <c r="DT113" s="780"/>
      <c r="DU113" s="781"/>
      <c r="DV113" s="824" t="s">
        <v>146</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138694</v>
      </c>
      <c r="AB114" s="780"/>
      <c r="AC114" s="780"/>
      <c r="AD114" s="780"/>
      <c r="AE114" s="781"/>
      <c r="AF114" s="782">
        <v>127969</v>
      </c>
      <c r="AG114" s="780"/>
      <c r="AH114" s="780"/>
      <c r="AI114" s="780"/>
      <c r="AJ114" s="781"/>
      <c r="AK114" s="782">
        <v>132180</v>
      </c>
      <c r="AL114" s="780"/>
      <c r="AM114" s="780"/>
      <c r="AN114" s="780"/>
      <c r="AO114" s="781"/>
      <c r="AP114" s="824">
        <v>2</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1882099</v>
      </c>
      <c r="BR114" s="817"/>
      <c r="BS114" s="817"/>
      <c r="BT114" s="817"/>
      <c r="BU114" s="817"/>
      <c r="BV114" s="817">
        <v>1827504</v>
      </c>
      <c r="BW114" s="817"/>
      <c r="BX114" s="817"/>
      <c r="BY114" s="817"/>
      <c r="BZ114" s="817"/>
      <c r="CA114" s="817">
        <v>1710381</v>
      </c>
      <c r="CB114" s="817"/>
      <c r="CC114" s="817"/>
      <c r="CD114" s="817"/>
      <c r="CE114" s="817"/>
      <c r="CF114" s="875">
        <v>25.4</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398</v>
      </c>
      <c r="DH114" s="780"/>
      <c r="DI114" s="780"/>
      <c r="DJ114" s="780"/>
      <c r="DK114" s="781"/>
      <c r="DL114" s="782" t="s">
        <v>146</v>
      </c>
      <c r="DM114" s="780"/>
      <c r="DN114" s="780"/>
      <c r="DO114" s="780"/>
      <c r="DP114" s="781"/>
      <c r="DQ114" s="782" t="s">
        <v>398</v>
      </c>
      <c r="DR114" s="780"/>
      <c r="DS114" s="780"/>
      <c r="DT114" s="780"/>
      <c r="DU114" s="781"/>
      <c r="DV114" s="824" t="s">
        <v>146</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32</v>
      </c>
      <c r="AB115" s="919"/>
      <c r="AC115" s="919"/>
      <c r="AD115" s="919"/>
      <c r="AE115" s="920"/>
      <c r="AF115" s="921">
        <v>24</v>
      </c>
      <c r="AG115" s="919"/>
      <c r="AH115" s="919"/>
      <c r="AI115" s="919"/>
      <c r="AJ115" s="920"/>
      <c r="AK115" s="921">
        <v>22</v>
      </c>
      <c r="AL115" s="919"/>
      <c r="AM115" s="919"/>
      <c r="AN115" s="919"/>
      <c r="AO115" s="920"/>
      <c r="AP115" s="922">
        <v>0</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398</v>
      </c>
      <c r="BR115" s="817"/>
      <c r="BS115" s="817"/>
      <c r="BT115" s="817"/>
      <c r="BU115" s="817"/>
      <c r="BV115" s="817" t="s">
        <v>398</v>
      </c>
      <c r="BW115" s="817"/>
      <c r="BX115" s="817"/>
      <c r="BY115" s="817"/>
      <c r="BZ115" s="817"/>
      <c r="CA115" s="817" t="s">
        <v>398</v>
      </c>
      <c r="CB115" s="817"/>
      <c r="CC115" s="817"/>
      <c r="CD115" s="817"/>
      <c r="CE115" s="817"/>
      <c r="CF115" s="875" t="s">
        <v>398</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1386597</v>
      </c>
      <c r="DH115" s="780"/>
      <c r="DI115" s="780"/>
      <c r="DJ115" s="780"/>
      <c r="DK115" s="781"/>
      <c r="DL115" s="782">
        <v>1388126</v>
      </c>
      <c r="DM115" s="780"/>
      <c r="DN115" s="780"/>
      <c r="DO115" s="780"/>
      <c r="DP115" s="781"/>
      <c r="DQ115" s="782">
        <v>1390377</v>
      </c>
      <c r="DR115" s="780"/>
      <c r="DS115" s="780"/>
      <c r="DT115" s="780"/>
      <c r="DU115" s="781"/>
      <c r="DV115" s="824">
        <v>20.7</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398</v>
      </c>
      <c r="AB116" s="780"/>
      <c r="AC116" s="780"/>
      <c r="AD116" s="780"/>
      <c r="AE116" s="781"/>
      <c r="AF116" s="782" t="s">
        <v>398</v>
      </c>
      <c r="AG116" s="780"/>
      <c r="AH116" s="780"/>
      <c r="AI116" s="780"/>
      <c r="AJ116" s="781"/>
      <c r="AK116" s="782" t="s">
        <v>398</v>
      </c>
      <c r="AL116" s="780"/>
      <c r="AM116" s="780"/>
      <c r="AN116" s="780"/>
      <c r="AO116" s="781"/>
      <c r="AP116" s="824" t="s">
        <v>398</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146</v>
      </c>
      <c r="BR116" s="817"/>
      <c r="BS116" s="817"/>
      <c r="BT116" s="817"/>
      <c r="BU116" s="817"/>
      <c r="BV116" s="817" t="s">
        <v>398</v>
      </c>
      <c r="BW116" s="817"/>
      <c r="BX116" s="817"/>
      <c r="BY116" s="817"/>
      <c r="BZ116" s="817"/>
      <c r="CA116" s="817" t="s">
        <v>146</v>
      </c>
      <c r="CB116" s="817"/>
      <c r="CC116" s="817"/>
      <c r="CD116" s="817"/>
      <c r="CE116" s="817"/>
      <c r="CF116" s="875" t="s">
        <v>398</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146</v>
      </c>
      <c r="DH116" s="780"/>
      <c r="DI116" s="780"/>
      <c r="DJ116" s="780"/>
      <c r="DK116" s="781"/>
      <c r="DL116" s="782" t="s">
        <v>146</v>
      </c>
      <c r="DM116" s="780"/>
      <c r="DN116" s="780"/>
      <c r="DO116" s="780"/>
      <c r="DP116" s="781"/>
      <c r="DQ116" s="782" t="s">
        <v>146</v>
      </c>
      <c r="DR116" s="780"/>
      <c r="DS116" s="780"/>
      <c r="DT116" s="780"/>
      <c r="DU116" s="781"/>
      <c r="DV116" s="824" t="s">
        <v>398</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2009365</v>
      </c>
      <c r="AB117" s="903"/>
      <c r="AC117" s="903"/>
      <c r="AD117" s="903"/>
      <c r="AE117" s="904"/>
      <c r="AF117" s="905">
        <v>1994468</v>
      </c>
      <c r="AG117" s="903"/>
      <c r="AH117" s="903"/>
      <c r="AI117" s="903"/>
      <c r="AJ117" s="904"/>
      <c r="AK117" s="905">
        <v>1837760</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146</v>
      </c>
      <c r="BR117" s="817"/>
      <c r="BS117" s="817"/>
      <c r="BT117" s="817"/>
      <c r="BU117" s="817"/>
      <c r="BV117" s="817" t="s">
        <v>398</v>
      </c>
      <c r="BW117" s="817"/>
      <c r="BX117" s="817"/>
      <c r="BY117" s="817"/>
      <c r="BZ117" s="817"/>
      <c r="CA117" s="817" t="s">
        <v>146</v>
      </c>
      <c r="CB117" s="817"/>
      <c r="CC117" s="817"/>
      <c r="CD117" s="817"/>
      <c r="CE117" s="817"/>
      <c r="CF117" s="875" t="s">
        <v>398</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146</v>
      </c>
      <c r="DH117" s="780"/>
      <c r="DI117" s="780"/>
      <c r="DJ117" s="780"/>
      <c r="DK117" s="781"/>
      <c r="DL117" s="782" t="s">
        <v>146</v>
      </c>
      <c r="DM117" s="780"/>
      <c r="DN117" s="780"/>
      <c r="DO117" s="780"/>
      <c r="DP117" s="781"/>
      <c r="DQ117" s="782" t="s">
        <v>146</v>
      </c>
      <c r="DR117" s="780"/>
      <c r="DS117" s="780"/>
      <c r="DT117" s="780"/>
      <c r="DU117" s="781"/>
      <c r="DV117" s="824" t="s">
        <v>398</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313</v>
      </c>
      <c r="AL118" s="896"/>
      <c r="AM118" s="896"/>
      <c r="AN118" s="896"/>
      <c r="AO118" s="897"/>
      <c r="AP118" s="899" t="s">
        <v>436</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146</v>
      </c>
      <c r="BR118" s="845"/>
      <c r="BS118" s="845"/>
      <c r="BT118" s="845"/>
      <c r="BU118" s="845"/>
      <c r="BV118" s="845" t="s">
        <v>398</v>
      </c>
      <c r="BW118" s="845"/>
      <c r="BX118" s="845"/>
      <c r="BY118" s="845"/>
      <c r="BZ118" s="845"/>
      <c r="CA118" s="845" t="s">
        <v>398</v>
      </c>
      <c r="CB118" s="845"/>
      <c r="CC118" s="845"/>
      <c r="CD118" s="845"/>
      <c r="CE118" s="845"/>
      <c r="CF118" s="875" t="s">
        <v>146</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398</v>
      </c>
      <c r="DH118" s="780"/>
      <c r="DI118" s="780"/>
      <c r="DJ118" s="780"/>
      <c r="DK118" s="781"/>
      <c r="DL118" s="782" t="s">
        <v>146</v>
      </c>
      <c r="DM118" s="780"/>
      <c r="DN118" s="780"/>
      <c r="DO118" s="780"/>
      <c r="DP118" s="781"/>
      <c r="DQ118" s="782" t="s">
        <v>398</v>
      </c>
      <c r="DR118" s="780"/>
      <c r="DS118" s="780"/>
      <c r="DT118" s="780"/>
      <c r="DU118" s="781"/>
      <c r="DV118" s="824" t="s">
        <v>398</v>
      </c>
      <c r="DW118" s="825"/>
      <c r="DX118" s="825"/>
      <c r="DY118" s="825"/>
      <c r="DZ118" s="826"/>
    </row>
    <row r="119" spans="1:130" s="230" customFormat="1" ht="26.25" customHeight="1" x14ac:dyDescent="0.15">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146</v>
      </c>
      <c r="AB119" s="889"/>
      <c r="AC119" s="889"/>
      <c r="AD119" s="889"/>
      <c r="AE119" s="890"/>
      <c r="AF119" s="891" t="s">
        <v>146</v>
      </c>
      <c r="AG119" s="889"/>
      <c r="AH119" s="889"/>
      <c r="AI119" s="889"/>
      <c r="AJ119" s="890"/>
      <c r="AK119" s="891" t="s">
        <v>398</v>
      </c>
      <c r="AL119" s="889"/>
      <c r="AM119" s="889"/>
      <c r="AN119" s="889"/>
      <c r="AO119" s="890"/>
      <c r="AP119" s="892" t="s">
        <v>146</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466</v>
      </c>
      <c r="BP119" s="878"/>
      <c r="BQ119" s="879">
        <v>21435928</v>
      </c>
      <c r="BR119" s="845"/>
      <c r="BS119" s="845"/>
      <c r="BT119" s="845"/>
      <c r="BU119" s="845"/>
      <c r="BV119" s="845">
        <v>20559362</v>
      </c>
      <c r="BW119" s="845"/>
      <c r="BX119" s="845"/>
      <c r="BY119" s="845"/>
      <c r="BZ119" s="845"/>
      <c r="CA119" s="845">
        <v>18811342</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398</v>
      </c>
      <c r="DH119" s="764"/>
      <c r="DI119" s="764"/>
      <c r="DJ119" s="764"/>
      <c r="DK119" s="765"/>
      <c r="DL119" s="766" t="s">
        <v>146</v>
      </c>
      <c r="DM119" s="764"/>
      <c r="DN119" s="764"/>
      <c r="DO119" s="764"/>
      <c r="DP119" s="765"/>
      <c r="DQ119" s="766" t="s">
        <v>146</v>
      </c>
      <c r="DR119" s="764"/>
      <c r="DS119" s="764"/>
      <c r="DT119" s="764"/>
      <c r="DU119" s="765"/>
      <c r="DV119" s="848" t="s">
        <v>146</v>
      </c>
      <c r="DW119" s="849"/>
      <c r="DX119" s="849"/>
      <c r="DY119" s="849"/>
      <c r="DZ119" s="850"/>
    </row>
    <row r="120" spans="1:130" s="230" customFormat="1" ht="26.25" customHeight="1" x14ac:dyDescent="0.15">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398</v>
      </c>
      <c r="AB120" s="780"/>
      <c r="AC120" s="780"/>
      <c r="AD120" s="780"/>
      <c r="AE120" s="781"/>
      <c r="AF120" s="782" t="s">
        <v>398</v>
      </c>
      <c r="AG120" s="780"/>
      <c r="AH120" s="780"/>
      <c r="AI120" s="780"/>
      <c r="AJ120" s="781"/>
      <c r="AK120" s="782" t="s">
        <v>146</v>
      </c>
      <c r="AL120" s="780"/>
      <c r="AM120" s="780"/>
      <c r="AN120" s="780"/>
      <c r="AO120" s="781"/>
      <c r="AP120" s="824" t="s">
        <v>146</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7708398</v>
      </c>
      <c r="BR120" s="842"/>
      <c r="BS120" s="842"/>
      <c r="BT120" s="842"/>
      <c r="BU120" s="842"/>
      <c r="BV120" s="842">
        <v>8625551</v>
      </c>
      <c r="BW120" s="842"/>
      <c r="BX120" s="842"/>
      <c r="BY120" s="842"/>
      <c r="BZ120" s="842"/>
      <c r="CA120" s="842">
        <v>9054718</v>
      </c>
      <c r="CB120" s="842"/>
      <c r="CC120" s="842"/>
      <c r="CD120" s="842"/>
      <c r="CE120" s="842"/>
      <c r="CF120" s="866">
        <v>134.6</v>
      </c>
      <c r="CG120" s="867"/>
      <c r="CH120" s="867"/>
      <c r="CI120" s="867"/>
      <c r="CJ120" s="867"/>
      <c r="CK120" s="868" t="s">
        <v>470</v>
      </c>
      <c r="CL120" s="852"/>
      <c r="CM120" s="852"/>
      <c r="CN120" s="852"/>
      <c r="CO120" s="853"/>
      <c r="CP120" s="872" t="s">
        <v>413</v>
      </c>
      <c r="CQ120" s="873"/>
      <c r="CR120" s="873"/>
      <c r="CS120" s="873"/>
      <c r="CT120" s="873"/>
      <c r="CU120" s="873"/>
      <c r="CV120" s="873"/>
      <c r="CW120" s="873"/>
      <c r="CX120" s="873"/>
      <c r="CY120" s="873"/>
      <c r="CZ120" s="873"/>
      <c r="DA120" s="873"/>
      <c r="DB120" s="873"/>
      <c r="DC120" s="873"/>
      <c r="DD120" s="873"/>
      <c r="DE120" s="873"/>
      <c r="DF120" s="874"/>
      <c r="DG120" s="861">
        <v>2751101</v>
      </c>
      <c r="DH120" s="842"/>
      <c r="DI120" s="842"/>
      <c r="DJ120" s="842"/>
      <c r="DK120" s="842"/>
      <c r="DL120" s="842">
        <v>2551910</v>
      </c>
      <c r="DM120" s="842"/>
      <c r="DN120" s="842"/>
      <c r="DO120" s="842"/>
      <c r="DP120" s="842"/>
      <c r="DQ120" s="842">
        <v>2061651</v>
      </c>
      <c r="DR120" s="842"/>
      <c r="DS120" s="842"/>
      <c r="DT120" s="842"/>
      <c r="DU120" s="842"/>
      <c r="DV120" s="843">
        <v>30.6</v>
      </c>
      <c r="DW120" s="843"/>
      <c r="DX120" s="843"/>
      <c r="DY120" s="843"/>
      <c r="DZ120" s="844"/>
    </row>
    <row r="121" spans="1:130" s="230" customFormat="1" ht="26.25" customHeight="1" x14ac:dyDescent="0.15">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146</v>
      </c>
      <c r="AB121" s="780"/>
      <c r="AC121" s="780"/>
      <c r="AD121" s="780"/>
      <c r="AE121" s="781"/>
      <c r="AF121" s="782" t="s">
        <v>398</v>
      </c>
      <c r="AG121" s="780"/>
      <c r="AH121" s="780"/>
      <c r="AI121" s="780"/>
      <c r="AJ121" s="781"/>
      <c r="AK121" s="782" t="s">
        <v>146</v>
      </c>
      <c r="AL121" s="780"/>
      <c r="AM121" s="780"/>
      <c r="AN121" s="780"/>
      <c r="AO121" s="781"/>
      <c r="AP121" s="824" t="s">
        <v>146</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v>87857</v>
      </c>
      <c r="BR121" s="817"/>
      <c r="BS121" s="817"/>
      <c r="BT121" s="817"/>
      <c r="BU121" s="817"/>
      <c r="BV121" s="817">
        <v>63946</v>
      </c>
      <c r="BW121" s="817"/>
      <c r="BX121" s="817"/>
      <c r="BY121" s="817"/>
      <c r="BZ121" s="817"/>
      <c r="CA121" s="817">
        <v>50092</v>
      </c>
      <c r="CB121" s="817"/>
      <c r="CC121" s="817"/>
      <c r="CD121" s="817"/>
      <c r="CE121" s="817"/>
      <c r="CF121" s="875">
        <v>0.7</v>
      </c>
      <c r="CG121" s="876"/>
      <c r="CH121" s="876"/>
      <c r="CI121" s="876"/>
      <c r="CJ121" s="876"/>
      <c r="CK121" s="869"/>
      <c r="CL121" s="855"/>
      <c r="CM121" s="855"/>
      <c r="CN121" s="855"/>
      <c r="CO121" s="856"/>
      <c r="CP121" s="835" t="s">
        <v>473</v>
      </c>
      <c r="CQ121" s="836"/>
      <c r="CR121" s="836"/>
      <c r="CS121" s="836"/>
      <c r="CT121" s="836"/>
      <c r="CU121" s="836"/>
      <c r="CV121" s="836"/>
      <c r="CW121" s="836"/>
      <c r="CX121" s="836"/>
      <c r="CY121" s="836"/>
      <c r="CZ121" s="836"/>
      <c r="DA121" s="836"/>
      <c r="DB121" s="836"/>
      <c r="DC121" s="836"/>
      <c r="DD121" s="836"/>
      <c r="DE121" s="836"/>
      <c r="DF121" s="837"/>
      <c r="DG121" s="816">
        <v>2276826</v>
      </c>
      <c r="DH121" s="817"/>
      <c r="DI121" s="817"/>
      <c r="DJ121" s="817"/>
      <c r="DK121" s="817"/>
      <c r="DL121" s="817">
        <v>2456142</v>
      </c>
      <c r="DM121" s="817"/>
      <c r="DN121" s="817"/>
      <c r="DO121" s="817"/>
      <c r="DP121" s="817"/>
      <c r="DQ121" s="817">
        <v>1923650</v>
      </c>
      <c r="DR121" s="817"/>
      <c r="DS121" s="817"/>
      <c r="DT121" s="817"/>
      <c r="DU121" s="817"/>
      <c r="DV121" s="794">
        <v>28.6</v>
      </c>
      <c r="DW121" s="794"/>
      <c r="DX121" s="794"/>
      <c r="DY121" s="794"/>
      <c r="DZ121" s="795"/>
    </row>
    <row r="122" spans="1:130" s="230" customFormat="1" ht="26.25" customHeight="1" x14ac:dyDescent="0.15">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398</v>
      </c>
      <c r="AB122" s="780"/>
      <c r="AC122" s="780"/>
      <c r="AD122" s="780"/>
      <c r="AE122" s="781"/>
      <c r="AF122" s="782" t="s">
        <v>398</v>
      </c>
      <c r="AG122" s="780"/>
      <c r="AH122" s="780"/>
      <c r="AI122" s="780"/>
      <c r="AJ122" s="781"/>
      <c r="AK122" s="782" t="s">
        <v>398</v>
      </c>
      <c r="AL122" s="780"/>
      <c r="AM122" s="780"/>
      <c r="AN122" s="780"/>
      <c r="AO122" s="781"/>
      <c r="AP122" s="824" t="s">
        <v>146</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11859085</v>
      </c>
      <c r="BR122" s="845"/>
      <c r="BS122" s="845"/>
      <c r="BT122" s="845"/>
      <c r="BU122" s="845"/>
      <c r="BV122" s="845">
        <v>11262727</v>
      </c>
      <c r="BW122" s="845"/>
      <c r="BX122" s="845"/>
      <c r="BY122" s="845"/>
      <c r="BZ122" s="845"/>
      <c r="CA122" s="845">
        <v>10589034</v>
      </c>
      <c r="CB122" s="845"/>
      <c r="CC122" s="845"/>
      <c r="CD122" s="845"/>
      <c r="CE122" s="845"/>
      <c r="CF122" s="846">
        <v>157.4</v>
      </c>
      <c r="CG122" s="847"/>
      <c r="CH122" s="847"/>
      <c r="CI122" s="847"/>
      <c r="CJ122" s="847"/>
      <c r="CK122" s="869"/>
      <c r="CL122" s="855"/>
      <c r="CM122" s="855"/>
      <c r="CN122" s="855"/>
      <c r="CO122" s="856"/>
      <c r="CP122" s="835" t="s">
        <v>414</v>
      </c>
      <c r="CQ122" s="836"/>
      <c r="CR122" s="836"/>
      <c r="CS122" s="836"/>
      <c r="CT122" s="836"/>
      <c r="CU122" s="836"/>
      <c r="CV122" s="836"/>
      <c r="CW122" s="836"/>
      <c r="CX122" s="836"/>
      <c r="CY122" s="836"/>
      <c r="CZ122" s="836"/>
      <c r="DA122" s="836"/>
      <c r="DB122" s="836"/>
      <c r="DC122" s="836"/>
      <c r="DD122" s="836"/>
      <c r="DE122" s="836"/>
      <c r="DF122" s="837"/>
      <c r="DG122" s="816">
        <v>203771</v>
      </c>
      <c r="DH122" s="817"/>
      <c r="DI122" s="817"/>
      <c r="DJ122" s="817"/>
      <c r="DK122" s="817"/>
      <c r="DL122" s="817">
        <v>234085</v>
      </c>
      <c r="DM122" s="817"/>
      <c r="DN122" s="817"/>
      <c r="DO122" s="817"/>
      <c r="DP122" s="817"/>
      <c r="DQ122" s="817">
        <v>201846</v>
      </c>
      <c r="DR122" s="817"/>
      <c r="DS122" s="817"/>
      <c r="DT122" s="817"/>
      <c r="DU122" s="817"/>
      <c r="DV122" s="794">
        <v>3</v>
      </c>
      <c r="DW122" s="794"/>
      <c r="DX122" s="794"/>
      <c r="DY122" s="794"/>
      <c r="DZ122" s="795"/>
    </row>
    <row r="123" spans="1:130" s="230" customFormat="1" ht="26.25" customHeight="1" x14ac:dyDescent="0.15">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146</v>
      </c>
      <c r="AB123" s="780"/>
      <c r="AC123" s="780"/>
      <c r="AD123" s="780"/>
      <c r="AE123" s="781"/>
      <c r="AF123" s="782" t="s">
        <v>146</v>
      </c>
      <c r="AG123" s="780"/>
      <c r="AH123" s="780"/>
      <c r="AI123" s="780"/>
      <c r="AJ123" s="781"/>
      <c r="AK123" s="782" t="s">
        <v>146</v>
      </c>
      <c r="AL123" s="780"/>
      <c r="AM123" s="780"/>
      <c r="AN123" s="780"/>
      <c r="AO123" s="781"/>
      <c r="AP123" s="824" t="s">
        <v>146</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475</v>
      </c>
      <c r="BP123" s="878"/>
      <c r="BQ123" s="832">
        <v>19655340</v>
      </c>
      <c r="BR123" s="833"/>
      <c r="BS123" s="833"/>
      <c r="BT123" s="833"/>
      <c r="BU123" s="833"/>
      <c r="BV123" s="833">
        <v>19952224</v>
      </c>
      <c r="BW123" s="833"/>
      <c r="BX123" s="833"/>
      <c r="BY123" s="833"/>
      <c r="BZ123" s="833"/>
      <c r="CA123" s="833">
        <v>19693844</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146</v>
      </c>
      <c r="AB124" s="780"/>
      <c r="AC124" s="780"/>
      <c r="AD124" s="780"/>
      <c r="AE124" s="781"/>
      <c r="AF124" s="782" t="s">
        <v>146</v>
      </c>
      <c r="AG124" s="780"/>
      <c r="AH124" s="780"/>
      <c r="AI124" s="780"/>
      <c r="AJ124" s="781"/>
      <c r="AK124" s="782" t="s">
        <v>146</v>
      </c>
      <c r="AL124" s="780"/>
      <c r="AM124" s="780"/>
      <c r="AN124" s="780"/>
      <c r="AO124" s="781"/>
      <c r="AP124" s="824" t="s">
        <v>146</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26.8</v>
      </c>
      <c r="BR124" s="831"/>
      <c r="BS124" s="831"/>
      <c r="BT124" s="831"/>
      <c r="BU124" s="831"/>
      <c r="BV124" s="831">
        <v>8.6999999999999993</v>
      </c>
      <c r="BW124" s="831"/>
      <c r="BX124" s="831"/>
      <c r="BY124" s="831"/>
      <c r="BZ124" s="831"/>
      <c r="CA124" s="831" t="s">
        <v>146</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398</v>
      </c>
      <c r="DH124" s="764"/>
      <c r="DI124" s="764"/>
      <c r="DJ124" s="764"/>
      <c r="DK124" s="765"/>
      <c r="DL124" s="766" t="s">
        <v>146</v>
      </c>
      <c r="DM124" s="764"/>
      <c r="DN124" s="764"/>
      <c r="DO124" s="764"/>
      <c r="DP124" s="765"/>
      <c r="DQ124" s="766" t="s">
        <v>146</v>
      </c>
      <c r="DR124" s="764"/>
      <c r="DS124" s="764"/>
      <c r="DT124" s="764"/>
      <c r="DU124" s="765"/>
      <c r="DV124" s="848" t="s">
        <v>146</v>
      </c>
      <c r="DW124" s="849"/>
      <c r="DX124" s="849"/>
      <c r="DY124" s="849"/>
      <c r="DZ124" s="850"/>
    </row>
    <row r="125" spans="1:130" s="230" customFormat="1" ht="26.25" customHeight="1" x14ac:dyDescent="0.15">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146</v>
      </c>
      <c r="AB125" s="780"/>
      <c r="AC125" s="780"/>
      <c r="AD125" s="780"/>
      <c r="AE125" s="781"/>
      <c r="AF125" s="782" t="s">
        <v>146</v>
      </c>
      <c r="AG125" s="780"/>
      <c r="AH125" s="780"/>
      <c r="AI125" s="780"/>
      <c r="AJ125" s="781"/>
      <c r="AK125" s="782" t="s">
        <v>146</v>
      </c>
      <c r="AL125" s="780"/>
      <c r="AM125" s="780"/>
      <c r="AN125" s="780"/>
      <c r="AO125" s="781"/>
      <c r="AP125" s="824" t="s">
        <v>146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146</v>
      </c>
      <c r="DH125" s="842"/>
      <c r="DI125" s="842"/>
      <c r="DJ125" s="842"/>
      <c r="DK125" s="842"/>
      <c r="DL125" s="842" t="s">
        <v>398</v>
      </c>
      <c r="DM125" s="842"/>
      <c r="DN125" s="842"/>
      <c r="DO125" s="842"/>
      <c r="DP125" s="842"/>
      <c r="DQ125" s="842" t="s">
        <v>146</v>
      </c>
      <c r="DR125" s="842"/>
      <c r="DS125" s="842"/>
      <c r="DT125" s="842"/>
      <c r="DU125" s="842"/>
      <c r="DV125" s="843" t="s">
        <v>146</v>
      </c>
      <c r="DW125" s="843"/>
      <c r="DX125" s="843"/>
      <c r="DY125" s="843"/>
      <c r="DZ125" s="844"/>
    </row>
    <row r="126" spans="1:130" s="230" customFormat="1" ht="26.25" customHeight="1" thickBot="1" x14ac:dyDescent="0.2">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146</v>
      </c>
      <c r="AB126" s="780"/>
      <c r="AC126" s="780"/>
      <c r="AD126" s="780"/>
      <c r="AE126" s="781"/>
      <c r="AF126" s="782" t="s">
        <v>146</v>
      </c>
      <c r="AG126" s="780"/>
      <c r="AH126" s="780"/>
      <c r="AI126" s="780"/>
      <c r="AJ126" s="781"/>
      <c r="AK126" s="782" t="s">
        <v>146</v>
      </c>
      <c r="AL126" s="780"/>
      <c r="AM126" s="780"/>
      <c r="AN126" s="780"/>
      <c r="AO126" s="781"/>
      <c r="AP126" s="824" t="s">
        <v>398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t="s">
        <v>146</v>
      </c>
      <c r="DH126" s="817"/>
      <c r="DI126" s="817"/>
      <c r="DJ126" s="817"/>
      <c r="DK126" s="817"/>
      <c r="DL126" s="817" t="s">
        <v>398</v>
      </c>
      <c r="DM126" s="817"/>
      <c r="DN126" s="817"/>
      <c r="DO126" s="817"/>
      <c r="DP126" s="817"/>
      <c r="DQ126" s="817" t="s">
        <v>398</v>
      </c>
      <c r="DR126" s="817"/>
      <c r="DS126" s="817"/>
      <c r="DT126" s="817"/>
      <c r="DU126" s="817"/>
      <c r="DV126" s="794" t="s">
        <v>146</v>
      </c>
      <c r="DW126" s="794"/>
      <c r="DX126" s="794"/>
      <c r="DY126" s="794"/>
      <c r="DZ126" s="795"/>
    </row>
    <row r="127" spans="1:130" s="230" customFormat="1" ht="26.25" customHeight="1" x14ac:dyDescent="0.15">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32</v>
      </c>
      <c r="AB127" s="780"/>
      <c r="AC127" s="780"/>
      <c r="AD127" s="780"/>
      <c r="AE127" s="781"/>
      <c r="AF127" s="782">
        <v>24</v>
      </c>
      <c r="AG127" s="780"/>
      <c r="AH127" s="780"/>
      <c r="AI127" s="780"/>
      <c r="AJ127" s="781"/>
      <c r="AK127" s="782">
        <v>22</v>
      </c>
      <c r="AL127" s="780"/>
      <c r="AM127" s="780"/>
      <c r="AN127" s="780"/>
      <c r="AO127" s="781"/>
      <c r="AP127" s="824">
        <v>0</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146</v>
      </c>
      <c r="DH127" s="817"/>
      <c r="DI127" s="817"/>
      <c r="DJ127" s="817"/>
      <c r="DK127" s="817"/>
      <c r="DL127" s="817" t="s">
        <v>146</v>
      </c>
      <c r="DM127" s="817"/>
      <c r="DN127" s="817"/>
      <c r="DO127" s="817"/>
      <c r="DP127" s="817"/>
      <c r="DQ127" s="817" t="s">
        <v>146</v>
      </c>
      <c r="DR127" s="817"/>
      <c r="DS127" s="817"/>
      <c r="DT127" s="817"/>
      <c r="DU127" s="817"/>
      <c r="DV127" s="794" t="s">
        <v>146</v>
      </c>
      <c r="DW127" s="794"/>
      <c r="DX127" s="794"/>
      <c r="DY127" s="794"/>
      <c r="DZ127" s="795"/>
    </row>
    <row r="128" spans="1:130" s="230" customFormat="1" ht="26.25" customHeight="1" thickBot="1" x14ac:dyDescent="0.2">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v>15497</v>
      </c>
      <c r="AB128" s="801"/>
      <c r="AC128" s="801"/>
      <c r="AD128" s="801"/>
      <c r="AE128" s="802"/>
      <c r="AF128" s="803">
        <v>14977</v>
      </c>
      <c r="AG128" s="801"/>
      <c r="AH128" s="801"/>
      <c r="AI128" s="801"/>
      <c r="AJ128" s="802"/>
      <c r="AK128" s="803">
        <v>14502</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146</v>
      </c>
      <c r="BG128" s="787"/>
      <c r="BH128" s="787"/>
      <c r="BI128" s="787"/>
      <c r="BJ128" s="787"/>
      <c r="BK128" s="787"/>
      <c r="BL128" s="810"/>
      <c r="BM128" s="786">
        <v>13.74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t="s">
        <v>398</v>
      </c>
      <c r="DH128" s="791"/>
      <c r="DI128" s="791"/>
      <c r="DJ128" s="791"/>
      <c r="DK128" s="791"/>
      <c r="DL128" s="791" t="s">
        <v>146</v>
      </c>
      <c r="DM128" s="791"/>
      <c r="DN128" s="791"/>
      <c r="DO128" s="791"/>
      <c r="DP128" s="791"/>
      <c r="DQ128" s="791" t="s">
        <v>146</v>
      </c>
      <c r="DR128" s="791"/>
      <c r="DS128" s="791"/>
      <c r="DT128" s="791"/>
      <c r="DU128" s="791"/>
      <c r="DV128" s="792" t="s">
        <v>146</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7957985</v>
      </c>
      <c r="AB129" s="780"/>
      <c r="AC129" s="780"/>
      <c r="AD129" s="780"/>
      <c r="AE129" s="781"/>
      <c r="AF129" s="782">
        <v>8241326</v>
      </c>
      <c r="AG129" s="780"/>
      <c r="AH129" s="780"/>
      <c r="AI129" s="780"/>
      <c r="AJ129" s="781"/>
      <c r="AK129" s="782">
        <v>8031048</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146</v>
      </c>
      <c r="BG129" s="771"/>
      <c r="BH129" s="771"/>
      <c r="BI129" s="771"/>
      <c r="BJ129" s="771"/>
      <c r="BK129" s="771"/>
      <c r="BL129" s="772"/>
      <c r="BM129" s="770">
        <v>18.739999999999998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1327048</v>
      </c>
      <c r="AB130" s="780"/>
      <c r="AC130" s="780"/>
      <c r="AD130" s="780"/>
      <c r="AE130" s="781"/>
      <c r="AF130" s="782">
        <v>1319507</v>
      </c>
      <c r="AG130" s="780"/>
      <c r="AH130" s="780"/>
      <c r="AI130" s="780"/>
      <c r="AJ130" s="781"/>
      <c r="AK130" s="782">
        <v>1303443</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9.1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6630937</v>
      </c>
      <c r="AB131" s="764"/>
      <c r="AC131" s="764"/>
      <c r="AD131" s="764"/>
      <c r="AE131" s="765"/>
      <c r="AF131" s="766">
        <v>6921819</v>
      </c>
      <c r="AG131" s="764"/>
      <c r="AH131" s="764"/>
      <c r="AI131" s="764"/>
      <c r="AJ131" s="765"/>
      <c r="AK131" s="766">
        <v>6727605</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t="s">
        <v>146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10.05619568</v>
      </c>
      <c r="AB132" s="745"/>
      <c r="AC132" s="745"/>
      <c r="AD132" s="745"/>
      <c r="AE132" s="746"/>
      <c r="AF132" s="747">
        <v>9.5348347019999995</v>
      </c>
      <c r="AG132" s="745"/>
      <c r="AH132" s="745"/>
      <c r="AI132" s="745"/>
      <c r="AJ132" s="746"/>
      <c r="AK132" s="747">
        <v>7.7265980980000002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9.8000000000000007</v>
      </c>
      <c r="AB133" s="724"/>
      <c r="AC133" s="724"/>
      <c r="AD133" s="724"/>
      <c r="AE133" s="725"/>
      <c r="AF133" s="723">
        <v>9.8000000000000007</v>
      </c>
      <c r="AG133" s="724"/>
      <c r="AH133" s="724"/>
      <c r="AI133" s="724"/>
      <c r="AJ133" s="725"/>
      <c r="AK133" s="723">
        <v>9.1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2KYEOr+ec2fVbPGZOwTOUV0hNUNdn+bRh8tjfHLNr54GQsuFSsidcdzM2xgHXNKGzWQIGIN/xbF1W3IrxE8+Q==" saltValue="/lO41rx5/v9lwuB1p5+nK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lnUU2ra/9Yj+1tc31TppOarGtom6biffrgNycsdFTdc3YzXsq5QqT6IMVjfSgm2CrI060MTlLlzIVddNVML2FQ==" saltValue="IfRxt2ENDJhZ9u21Be+S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Vvy3Xv0AqgnFgcpObyFf8SJpJE3F3AMZo4YYJ+FZ5x95OYM81c2OXypN+57THgNMJPWu0M+/pfRh5fTN5EfIQ==" saltValue="XmkjrSakIHN2oWqpKpzC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2194734</v>
      </c>
      <c r="AP9" s="281">
        <v>87474</v>
      </c>
      <c r="AQ9" s="282">
        <v>90021</v>
      </c>
      <c r="AR9" s="283">
        <v>-2.8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283791</v>
      </c>
      <c r="AP10" s="284">
        <v>11311</v>
      </c>
      <c r="AQ10" s="285">
        <v>11562</v>
      </c>
      <c r="AR10" s="286">
        <v>-2.2000000000000002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t="s">
        <v>512</v>
      </c>
      <c r="AP11" s="284" t="s">
        <v>512</v>
      </c>
      <c r="AQ11" s="285">
        <v>947</v>
      </c>
      <c r="AR11" s="286" t="s">
        <v>512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513</v>
      </c>
      <c r="AL12" s="1131"/>
      <c r="AM12" s="1131"/>
      <c r="AN12" s="1132"/>
      <c r="AO12" s="284" t="s">
        <v>512</v>
      </c>
      <c r="AP12" s="284" t="s">
        <v>512</v>
      </c>
      <c r="AQ12" s="285">
        <v>11</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51506</v>
      </c>
      <c r="AP13" s="284">
        <v>2053</v>
      </c>
      <c r="AQ13" s="285">
        <v>3606</v>
      </c>
      <c r="AR13" s="286">
        <v>-43.1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54839</v>
      </c>
      <c r="AP14" s="284">
        <v>2186</v>
      </c>
      <c r="AQ14" s="285">
        <v>1599</v>
      </c>
      <c r="AR14" s="286">
        <v>36.700000000000003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-206332</v>
      </c>
      <c r="AP15" s="284">
        <v>-8224</v>
      </c>
      <c r="AQ15" s="285">
        <v>-6463</v>
      </c>
      <c r="AR15" s="286">
        <v>27.2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2378538</v>
      </c>
      <c r="AP16" s="284">
        <v>94800</v>
      </c>
      <c r="AQ16" s="285">
        <v>101283</v>
      </c>
      <c r="AR16" s="286">
        <v>-6.4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8.17</v>
      </c>
      <c r="AP21" s="298">
        <v>9.14</v>
      </c>
      <c r="AQ21" s="299">
        <v>-0.97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94.7</v>
      </c>
      <c r="AP22" s="303">
        <v>97.6</v>
      </c>
      <c r="AQ22" s="304">
        <v>-2.9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1436549</v>
      </c>
      <c r="AP32" s="312">
        <v>57256</v>
      </c>
      <c r="AQ32" s="313">
        <v>58458</v>
      </c>
      <c r="AR32" s="314">
        <v>-2.1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512</v>
      </c>
      <c r="AP34" s="312" t="s">
        <v>512</v>
      </c>
      <c r="AQ34" s="313" t="s">
        <v>512</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269009</v>
      </c>
      <c r="AP35" s="312">
        <v>10722</v>
      </c>
      <c r="AQ35" s="313">
        <v>14034</v>
      </c>
      <c r="AR35" s="314">
        <v>-23.6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132180</v>
      </c>
      <c r="AP36" s="312">
        <v>5268</v>
      </c>
      <c r="AQ36" s="313">
        <v>2546</v>
      </c>
      <c r="AR36" s="314">
        <v>106.9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v>22</v>
      </c>
      <c r="AP37" s="312">
        <v>1</v>
      </c>
      <c r="AQ37" s="313">
        <v>290</v>
      </c>
      <c r="AR37" s="314">
        <v>-99.7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t="s">
        <v>512</v>
      </c>
      <c r="AP38" s="315" t="s">
        <v>512</v>
      </c>
      <c r="AQ38" s="316">
        <v>1</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v>-14502</v>
      </c>
      <c r="AP39" s="312">
        <v>-578</v>
      </c>
      <c r="AQ39" s="313">
        <v>-4639</v>
      </c>
      <c r="AR39" s="314">
        <v>-87.5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-1303443</v>
      </c>
      <c r="AP40" s="312">
        <v>-51951</v>
      </c>
      <c r="AQ40" s="313">
        <v>-48753</v>
      </c>
      <c r="AR40" s="314">
        <v>6.6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519815</v>
      </c>
      <c r="AP41" s="312">
        <v>20718</v>
      </c>
      <c r="AQ41" s="313">
        <v>21939</v>
      </c>
      <c r="AR41" s="314">
        <v>-5.6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2708386</v>
      </c>
      <c r="AN51" s="334">
        <v>103012</v>
      </c>
      <c r="AO51" s="335">
        <v>25.1</v>
      </c>
      <c r="AP51" s="336">
        <v>85173</v>
      </c>
      <c r="AQ51" s="337">
        <v>-4.3</v>
      </c>
      <c r="AR51" s="338">
        <v>29.4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956083</v>
      </c>
      <c r="AN52" s="342">
        <v>36364</v>
      </c>
      <c r="AO52" s="343">
        <v>49.2</v>
      </c>
      <c r="AP52" s="344">
        <v>43913</v>
      </c>
      <c r="AQ52" s="345">
        <v>-3.4</v>
      </c>
      <c r="AR52" s="346">
        <v>52.6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1546239</v>
      </c>
      <c r="AN53" s="334">
        <v>59597</v>
      </c>
      <c r="AO53" s="335">
        <v>-42.1</v>
      </c>
      <c r="AP53" s="336">
        <v>94081</v>
      </c>
      <c r="AQ53" s="337">
        <v>10.5</v>
      </c>
      <c r="AR53" s="338">
        <v>-52.6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557422</v>
      </c>
      <c r="AN54" s="342">
        <v>21485</v>
      </c>
      <c r="AO54" s="343">
        <v>-40.9</v>
      </c>
      <c r="AP54" s="344">
        <v>48949</v>
      </c>
      <c r="AQ54" s="345">
        <v>11.5</v>
      </c>
      <c r="AR54" s="346">
        <v>-52.4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2182488</v>
      </c>
      <c r="AN55" s="334">
        <v>84998</v>
      </c>
      <c r="AO55" s="335">
        <v>42.6</v>
      </c>
      <c r="AP55" s="336">
        <v>92632</v>
      </c>
      <c r="AQ55" s="337">
        <v>-1.5</v>
      </c>
      <c r="AR55" s="338">
        <v>44.1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1068344</v>
      </c>
      <c r="AN56" s="342">
        <v>41607</v>
      </c>
      <c r="AO56" s="343">
        <v>93.7</v>
      </c>
      <c r="AP56" s="344">
        <v>47978</v>
      </c>
      <c r="AQ56" s="345">
        <v>-2</v>
      </c>
      <c r="AR56" s="346">
        <v>95.7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1623306</v>
      </c>
      <c r="AN57" s="334">
        <v>64104</v>
      </c>
      <c r="AO57" s="335">
        <v>-24.6</v>
      </c>
      <c r="AP57" s="336">
        <v>71279</v>
      </c>
      <c r="AQ57" s="337">
        <v>-23.1</v>
      </c>
      <c r="AR57" s="338">
        <v>-1.5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551268</v>
      </c>
      <c r="AN58" s="342">
        <v>21769</v>
      </c>
      <c r="AO58" s="343">
        <v>-47.7</v>
      </c>
      <c r="AP58" s="344">
        <v>36731</v>
      </c>
      <c r="AQ58" s="345">
        <v>-23.4</v>
      </c>
      <c r="AR58" s="346">
        <v>-24.3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2743878</v>
      </c>
      <c r="AN59" s="334">
        <v>109361</v>
      </c>
      <c r="AO59" s="335">
        <v>70.599999999999994</v>
      </c>
      <c r="AP59" s="336">
        <v>74994</v>
      </c>
      <c r="AQ59" s="337">
        <v>5.2</v>
      </c>
      <c r="AR59" s="338">
        <v>65.400000000000006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905808</v>
      </c>
      <c r="AN60" s="342">
        <v>36102</v>
      </c>
      <c r="AO60" s="343">
        <v>65.8</v>
      </c>
      <c r="AP60" s="344">
        <v>36188</v>
      </c>
      <c r="AQ60" s="345">
        <v>-1.5</v>
      </c>
      <c r="AR60" s="346">
        <v>67.3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2160859</v>
      </c>
      <c r="AN61" s="349">
        <v>84214</v>
      </c>
      <c r="AO61" s="350">
        <v>14.3</v>
      </c>
      <c r="AP61" s="351">
        <v>83632</v>
      </c>
      <c r="AQ61" s="352">
        <v>-2.6</v>
      </c>
      <c r="AR61" s="338">
        <v>16.899999999999999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807785</v>
      </c>
      <c r="AN62" s="342">
        <v>31465</v>
      </c>
      <c r="AO62" s="343">
        <v>24</v>
      </c>
      <c r="AP62" s="344">
        <v>42752</v>
      </c>
      <c r="AQ62" s="345">
        <v>-3.8</v>
      </c>
      <c r="AR62" s="346">
        <v>27.8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9VE5pOX+My23hY0ZSJ2zBJrdad+kVoSvqI6FuI8AX3UW3Qc25DML8sDjOMWHYZOLd1K2JHzul7FL+Wx7BM7VVw==" saltValue="oH7KQeM0yaE60+xiFFja1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20" spans="125:125" ht="13.5" hidden="1" customHeight="1" x14ac:dyDescent="0.15"/>
    <row r="121" spans="125:125" ht="13.5" hidden="1" customHeight="1" x14ac:dyDescent="0.15">
      <c r="DU121" s="259"/>
    </row>
  </sheetData>
  <sheetProtection algorithmName="SHA-512" hashValue="ifuOx6AeLeGQu3rpeBHkHtGDOt11aEi+AB8sijBaZuNzrAF1zdWWiahGLpmGzgZI2uA4QwfW8p9wP9LorcRNCQ==" saltValue="t/Zn4sbJB/sTlHOXwUKR2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9CLEZF5dPyiynkHkGJl6Ed2fWekDYmnickR8vIjrt/K5dp4NXJDVoH3XqQoNJsx26RxrxgRGM7KvkrY2KWsSug==" saltValue="gijgXKKxXITblfAkulg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110" zoomScaleNormal="11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9" t="s">
        <v>3</v>
      </c>
      <c r="D47" s="1139"/>
      <c r="E47" s="1140"/>
      <c r="F47" s="11">
        <v>40.82</v>
      </c>
      <c r="G47" s="12">
        <v>41.14</v>
      </c>
      <c r="H47" s="12">
        <v>41.06</v>
      </c>
      <c r="I47" s="12">
        <v>43.69</v>
      </c>
      <c r="J47" s="13">
        <v>49.66</v>
      </c>
    </row>
    <row r="48" spans="2:10" ht="57.75" customHeight="1" x14ac:dyDescent="0.15">
      <c r="B48" s="14"/>
      <c r="C48" s="1141" t="s">
        <v>4</v>
      </c>
      <c r="D48" s="1141"/>
      <c r="E48" s="1142"/>
      <c r="F48" s="15">
        <v>4.76</v>
      </c>
      <c r="G48" s="16">
        <v>7.13</v>
      </c>
      <c r="H48" s="16">
        <v>8.1999999999999993</v>
      </c>
      <c r="I48" s="16">
        <v>10.68</v>
      </c>
      <c r="J48" s="17">
        <v>9.92</v>
      </c>
    </row>
    <row r="49" spans="2:10" ht="57.75" customHeight="1" thickBot="1" x14ac:dyDescent="0.2">
      <c r="B49" s="18"/>
      <c r="C49" s="1143" t="s">
        <v>5</v>
      </c>
      <c r="D49" s="1143"/>
      <c r="E49" s="1144"/>
      <c r="F49" s="19">
        <v>2.02</v>
      </c>
      <c r="G49" s="20">
        <v>2.31</v>
      </c>
      <c r="H49" s="20">
        <v>2.4900000000000002</v>
      </c>
      <c r="I49" s="20">
        <v>6.79</v>
      </c>
      <c r="J49" s="21">
        <v>3.79</v>
      </c>
    </row>
    <row r="50" spans="2:10" x14ac:dyDescent="0.15"/>
  </sheetData>
  <sheetProtection algorithmName="SHA-512" hashValue="4SoICVo1NpaHvcGpnqwNffeQZT6uFpZaVN/rILXOiDtE5bnCcvkgNeDLYBRHEVCz70MDlQ+OMJNegwIpyhqp3Q==" saltValue="Wrs0uPh+4TYqjuoYjRO7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2024-03-19T01:45:13Z</cp:lastPrinted>
  <dcterms:created xsi:type="dcterms:W3CDTF">2024-02-05T03:30:35Z</dcterms:created>
  <dcterms:modified xsi:type="dcterms:W3CDTF">2024-03-19T07:55:36Z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