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6DA2406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0.0.2.10\ファイル共有\05 財政課\148 各種調査・照会（財政係）\65 財政状況資料集作成\R4\01 1回目（R6.3.12〆）\03 提出\"/>
    </mc:Choice>
  </mc:AlternateContent>
  <xr:revisionPtr revIDLastSave="0" documentId="13_ncr:1_{07E84BCD-529E-43A8-8205-1CDE0E21E3BB}" xr6:coauthVersionLast="36" xr6:coauthVersionMax="36" xr10:uidLastSave="{00000000-0000-0000-0000-000000000000}"/>
  <bookViews>
    <workbookView xWindow="0" yWindow="0" windowWidth="19200" windowHeight="1138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BW34" i="10"/>
  <c r="BE34" i="10"/>
  <c r="C34" i="10"/>
  <c r="U34" i="10" s="1"/>
  <c r="U35" i="10" s="1"/>
  <c r="BW35" i="10" l="1"/>
  <c r="BW36" i="10" s="1"/>
  <c r="BW37" i="10" s="1"/>
  <c r="BW38" i="10" s="1"/>
  <c r="BW39" i="10" s="1"/>
  <c r="BW40" i="10" s="1"/>
  <c r="BW41" i="10" s="1"/>
  <c r="BW42" i="10" s="1"/>
  <c r="BW43"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<sst xmlns="http://schemas.openxmlformats.org/spreadsheetml/2006/main" count="1068" uniqueCount="584">
  <si>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</si>
  <si>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</si>
  <si>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</si>
  <si>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</si>
  <si>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</si>
  <si>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</si>
  <si>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</si>
  <si>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</si>
  <si>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</si>
  <si>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</si>
  <si>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</si>
  <si>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</si>
  <si>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</si>
  <si>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</si>
  <si>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</si>
  <si>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</si>
  <si>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</si>
  <si>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</si>
  <si>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</si>
  <si>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</si>
  <si>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</si>
  <si>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</si>
  <si>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</si>
  <si>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</si>
  <si>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</si>
  <si>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</si>
  <si>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</si>
  <si>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</si>
  <si>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</si>
  <si>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</si>
  <si>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</si>
  <si>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</si>
  <si>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</si>
  <si>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</si>
  <si>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</si>
  <si>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</si>
  <si>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</si>
  <si>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</si>
  <si>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</si>
  <si>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</si>
  <si>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</si>
  <si>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</si>
  <si>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</si>
  <si>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</si>
  <si>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</si>
  <si>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</si>
  <si>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</si>
  <si>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</si>
  <si>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</si>
  <si>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</si>
  <si>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</si>
  <si>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</si>
  <si>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</si>
  <si>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</si>
  <si>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</si>
  <si>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</si>
  <si>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</si>
  <si>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</si>
  <si>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</si>
  <si>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</si>
  <si>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</si>
  <si>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</si>
  <si>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</si>
  <si>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</si>
  <si>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</si>
  <si>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</si>
  <si>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</si>
  <si>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</si>
  <si>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</si>
  <si>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</si>
  <si>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</si>
  <si>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</si>
  <si>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</si>
  <si>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</si>
  <si>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</si>
  <si>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</si>
  <si>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</si>
  <si>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</si>
  <si>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</si>
  <si>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</si>
  <si>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</si>
  <si>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</si>
  <si>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</si>
  <si>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</si>
  <si>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</si>
  <si>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</si>
  <si>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</si>
  <si>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</si>
  <si>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</si>
  <si>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</si>
  <si>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</si>
  <si>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</si>
  <si>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</si>
  <si>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</si>
  <si>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</si>
  <si>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</si>
  <si>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</si>
  <si>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</si>
  <si>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</si>
  <si>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基山町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</si>
  <si>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</si>
  <si>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</si>
  <si>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</si>
  <si>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</si>
  <si>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</si>
  <si>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</si>
  <si>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</si>
  <si>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</si>
  <si>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</si>
  <si>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</si>
  <si>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</si>
  <si>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</si>
  <si>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</si>
  <si>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</si>
  <si>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</si>
  <si>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</si>
  <si>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</si>
  <si>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</si>
  <si>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</si>
  <si>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</si>
  <si>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</si>
  <si>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</si>
  <si>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</si>
  <si>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</si>
  <si>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</si>
  <si>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</si>
  <si>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</si>
  <si>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</si>
  <si>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</si>
  <si>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</si>
  <si>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</si>
  <si>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</si>
  <si>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</si>
  <si>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</si>
  <si>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</si>
  <si>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</si>
  <si>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</si>
  <si>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</si>
  <si>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</si>
  <si>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</si>
  <si>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</si>
  <si>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</si>
  <si>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</si>
  <si>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</si>
  <si>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</si>
  <si>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</si>
  <si>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</si>
  <si>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</si>
  <si>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</si>
  <si>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</si>
  <si>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</si>
  <si>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</si>
  <si>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</si>
  <si>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</si>
  <si>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</si>
  <si>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</si>
  <si>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</si>
  <si>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</si>
  <si>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</si>
  <si>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</si>
  <si>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</si>
  <si>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</si>
  <si>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</si>
  <si>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</si>
  <si>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</si>
  <si>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</si>
  <si>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</si>
  <si>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</si>
  <si>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</si>
  <si>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</si>
  <si>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</si>
  <si>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</si>
  <si>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</si>
  <si>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</si>
  <si>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</si>
  <si>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</si>
  <si>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</si>
  <si>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</si>
  <si>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</si>
  <si>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</si>
  <si>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</si>
  <si>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</si>
  <si>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</si>
  <si>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</si>
  <si>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</si>
  <si>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</si>
  <si>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</si>
  <si>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</si>
  <si>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</si>
  <si>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</si>
  <si>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</si>
  <si>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</si>
  <si>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</si>
  <si>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</si>
  <si>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</si>
  <si>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</si>
  <si>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</si>
  <si>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</si>
  <si>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</si>
  <si>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</si>
  <si>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</si>
  <si>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</si>
  <si>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</si>
  <si>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</si>
  <si>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</si>
  <si>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</si>
  <si>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</si>
  <si>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</si>
  <si>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</si>
  <si>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</si>
  <si>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</si>
  <si>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</si>
  <si>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</si>
  <si>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</si>
  <si>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</si>
  <si>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</si>
  <si>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</si>
  <si>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佐賀県基山町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</si>
  <si>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</si>
  <si>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</si>
  <si>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</si>
  <si>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</si>
  <si>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</si>
  <si>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</si>
  <si>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</si>
  <si>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</si>
  <si>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</si>
  <si>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</si>
  <si>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</si>
  <si>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</si>
  <si>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</si>
  <si>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</si>
  <si>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</si>
  <si>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</si>
  <si>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</si>
  <si>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</si>
  <si>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</si>
  <si>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</si>
  <si>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</si>
  <si>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</si>
  <si>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</si>
  <si>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</si>
  <si>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</si>
  <si>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</si>
  <si>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</si>
  <si>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</si>
  <si>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</si>
  <si>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</si>
  <si>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</si>
  <si>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</si>
  <si>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</si>
  <si>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</si>
  <si>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</si>
  <si>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</si>
  <si>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</si>
  <si>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</si>
  <si>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</si>
  <si>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</si>
  <si>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</si>
  <si>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</si>
  <si>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</si>
  <si>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</si>
  <si>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</si>
  <si>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</si>
  <si>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</si>
  <si>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</si>
  <si>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</si>
  <si>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</si>
  <si>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</si>
  <si>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</si>
  <si>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</si>
  <si>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</si>
  <si>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</si>
  <si>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</si>
  <si>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</si>
  <si>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</si>
  <si>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</si>
  <si>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</si>
  <si>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</si>
  <si>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</si>
  <si>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</si>
  <si>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</si>
  <si>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</si>
  <si>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</si>
  <si>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</si>
  <si>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</si>
  <si>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</si>
  <si>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</si>
  <si>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</si>
  <si>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</si>
  <si>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</si>
  <si>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</si>
  <si>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</si>
  <si>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</si>
  <si>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</si>
  <si>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</si>
  <si>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</si>
  <si>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</si>
  <si>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</si>
  <si>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</si>
  <si>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</si>
  <si>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</si>
  <si>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</si>
  <si>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</si>
  <si>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</si>
  <si>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</si>
  <si>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</si>
  <si>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</si>
  <si>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</si>
  <si>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</si>
  <si>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</si>
  <si>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</si>
  <si>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</si>
  <si>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</si>
  <si>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</si>
  <si>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</si>
  <si>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</si>
  <si>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</si>
  <si>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</si>
  <si>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</si>
  <si>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</si>
  <si>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</si>
  <si>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</si>
  <si>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</si>
  <si>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</si>
  <si>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</si>
  <si>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</si>
  <si>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</si>
  <si>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</si>
  <si>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</si>
  <si>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</si>
  <si>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</si>
  <si>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</si>
  <si>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</si>
  <si>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</si>
  <si>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</si>
  <si>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</si>
  <si>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</si>
  <si>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</si>
  <si>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</si>
  <si>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</si>
  <si>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</si>
  <si>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</si>
  <si>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</si>
  <si>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</si>
  <si>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</si>
  <si>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</si>
  <si>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</si>
  <si>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</si>
  <si>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</si>
  <si>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</si>
  <si>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</si>
  <si>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</si>
  <si>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</si>
  <si>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</si>
  <si>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</si>
  <si>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</si>
  <si>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</si>
  <si>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</si>
  <si>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</si>
  <si>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</si>
  <si>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</si>
  <si>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</si>
  <si>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</si>
  <si>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</si>
  <si>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</si>
  <si>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</si>
  <si>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</si>
  <si>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</si>
  <si>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</si>
  <si>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佐賀県基山町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</si>
  <si>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</si>
  <si>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</si>
  <si>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</si>
  <si>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</si>
  <si>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</si>
  <si>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</si>
  <si>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</si>
  <si>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</si>
  <si>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</si>
  <si>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</si>
  <si>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</si>
  <si>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</si>
  <si>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</si>
  <si>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</si>
  <si>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</si>
  <si>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</si>
  <si>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</si>
  <si>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</si>
  <si>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</si>
  <si>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</si>
  <si>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</si>
  <si>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</si>
  <si>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</si>
  <si>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</si>
  <si>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</si>
  <si>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</si>
  <si>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</si>
  <si>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</si>
  <si>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</si>
  <si>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</si>
  <si>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</si>
  <si>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</si>
  <si>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</si>
  <si>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</si>
  <si>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</si>
  <si>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</si>
  <si>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</si>
  <si>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</si>
  <si>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</si>
  <si>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</si>
  <si>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</si>
  <si>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</si>
  <si>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</si>
  <si>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</si>
  <si>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</si>
  <si>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</si>
  <si>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</si>
  <si>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</si>
  <si>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</si>
  <si>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</si>
  <si>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</si>
  <si>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</si>
  <si>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</si>
  <si>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</si>
  <si>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</si>
  <si>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</si>
  <si>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</si>
  <si>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</si>
  <si>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</si>
  <si>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</si>
  <si>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</si>
  <si>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</si>
  <si>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</si>
  <si>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</si>
  <si>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</si>
  <si>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</si>
  <si>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</si>
  <si>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</si>
  <si>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</si>
  <si>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</si>
  <si>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</si>
  <si>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</si>
  <si>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</si>
  <si>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</si>
  <si>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</si>
  <si>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</si>
  <si>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</si>
  <si>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</si>
  <si>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</si>
  <si>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</si>
  <si>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</si>
  <si>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</si>
  <si>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</si>
  <si>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</si>
  <si>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</si>
  <si>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</si>
  <si>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</si>
  <si>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</si>
  <si>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</si>
  <si>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</si>
  <si>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</si>
  <si>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</si>
  <si>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</si>
  <si>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</si>
  <si>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</si>
  <si>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</si>
  <si>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</si>
  <si>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</si>
  <si>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</si>
  <si>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</si>
  <si>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</si>
  <si>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</si>
  <si>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</si>
  <si>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</si>
  <si>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</si>
  <si>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</si>
  <si>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</si>
  <si>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</si>
  <si>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</si>
  <si>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</si>
  <si>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</si>
  <si>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</si>
  <si>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</si>
  <si>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</si>
  <si>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</si>
  <si>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</si>
  <si>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</si>
  <si>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</si>
  <si>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</si>
  <si>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</si>
  <si>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</si>
  <si>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</si>
  <si>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</si>
  <si>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</si>
  <si>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</si>
  <si>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</si>
  <si>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</si>
  <si>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</si>
  <si>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</si>
  <si>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</si>
  <si>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</si>
  <si>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</si>
  <si>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</si>
  <si>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</si>
  <si>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</si>
  <si>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</si>
  <si>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</si>
  <si>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</si>
  <si>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</si>
  <si>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</si>
  <si>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</si>
  <si>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</si>
  <si>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</si>
  <si>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</si>
  <si>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</si>
  <si>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</si>
  <si>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</si>
  <si>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</si>
  <si>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</si>
  <si>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</si>
  <si>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</si>
  <si>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</si>
  <si>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</si>
  <si>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</si>
  <si>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</si>
  <si>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</si>
  <si>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</si>
  <si>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</si>
  <si>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</si>
  <si>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</si>
  <si>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</si>
  <si>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</si>
  <si>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</si>
  <si>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</si>
  <si>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</si>
  <si>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</si>
  <si>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</si>
  <si>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</si>
  <si>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</si>
  <si>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</si>
  <si>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</si>
  <si>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</si>
  <si>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</si>
  <si>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</si>
  <si>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</si>
  <si>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</si>
  <si>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</si>
  <si>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</si>
  <si>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</si>
  <si>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1.86</t>
  </si>
  <si>
    <t>▲ 2.78</t>
  </si>
  <si>
    <t>一般会計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</si>
  <si>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</si>
  <si>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</si>
  <si>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</si>
  <si>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</si>
  <si>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</si>
  <si>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</si>
  <si>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</si>
  <si>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</si>
  <si>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</si>
  <si>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</si>
  <si>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</si>
  <si>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基山町土地開発公社</t>
    <phoneticPr fontId="2"/>
  </si>
  <si>
    <t>○</t>
    <phoneticPr fontId="2"/>
  </si>
  <si>
    <t>-</t>
    <phoneticPr fontId="2"/>
  </si>
  <si>
    <t>佐賀県市町総合事務組合（交通災害）</t>
    <phoneticPr fontId="2"/>
  </si>
  <si>
    <t>鳥栖・三養基地区消防事務組合</t>
    <phoneticPr fontId="2"/>
  </si>
  <si>
    <t>鳥栖地区広域市町村圏組合（介護保険特別会計）</t>
    <phoneticPr fontId="2"/>
  </si>
  <si>
    <t>鳥栖地区広域市町村圏組合</t>
    <phoneticPr fontId="2"/>
  </si>
  <si>
    <t>三神地区環境事務組合</t>
    <phoneticPr fontId="2"/>
  </si>
  <si>
    <t>佐賀東部水道企業団（末端給水）</t>
    <phoneticPr fontId="2"/>
  </si>
  <si>
    <t>佐賀東部水道企業団（用水供給）</t>
    <phoneticPr fontId="2"/>
  </si>
  <si>
    <t>佐賀県後期高齢者医療広域連合（一般会計）</t>
    <phoneticPr fontId="2"/>
  </si>
  <si>
    <t>佐賀県後期高齢者医療広域連合（特別会計）</t>
    <phoneticPr fontId="2"/>
  </si>
  <si>
    <t>筑紫野・小郡・基山清掃施設組合</t>
    <phoneticPr fontId="2"/>
  </si>
  <si>
    <t>公共施設整備基金</t>
    <phoneticPr fontId="5"/>
  </si>
  <si>
    <t>ふるさと応援寄附基金</t>
    <phoneticPr fontId="2"/>
  </si>
  <si>
    <t>福祉振興基金</t>
    <phoneticPr fontId="2"/>
  </si>
  <si>
    <t>文化及び体育振興基金</t>
    <phoneticPr fontId="2"/>
  </si>
  <si>
    <t>ふるさと・水と土保全基金</t>
    <phoneticPr fontId="2"/>
  </si>
  <si>
    <t>佐賀県市町総合事務組合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</si>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</sst>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F474-4BD3-A400-B6272A062F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44011</c:v>
                </c:pt>
                <c:pt idx="1">
                  <c:v>102363</c:v>
                </c:pt>
                <c:pt idx="2">
                  <c:v>82170</c:v>
                </c:pt>
                <c:pt idx="3">
                  <c:v>45695</c:v>
                </c:pt>
                <c:pt idx="4">
                  <c:v>20178</c:v>
                </c:pt>
              </c:numCache>
            </c:numRef>
          </c:val>
          <c:smooth val="0"/>
          <c:extLst>
            <c:ext xmlns:c16="http://schemas.microsoft.com/office/drawing/2014/chart" uri="{C3380CC4-5D6E-409C-BE32-E72D297353CC}">
              <c16:uniqueId val="{00000001-F474-4BD3-A400-B6272A062F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3.82</c:v>
                </c:pt>
                <c:pt idx="1">
                  <c:v>2.74</c:v>
                </c:pt>
                <c:pt idx="2">
                  <c:v>4.67</c:v>
                </c:pt>
                <c:pt idx="3">
                  <c:v>6.1</c:v>
                </c:pt>
                <c:pt idx="4">
                  <c:v>6.4</c:v>
                </c:pt>
              </c:numCache>
            </c:numRef>
          </c:val>
          <c:extLst>
            <c:ext xmlns:c16="http://schemas.microsoft.com/office/drawing/2014/chart" uri="{C3380CC4-5D6E-409C-BE32-E72D297353CC}">
              <c16:uniqueId val="{00000000-C9DF-4450-A809-1D463FF2DD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12.72</c:v>
                </c:pt>
                <c:pt idx="1">
                  <c:v>11.02</c:v>
                </c:pt>
                <c:pt idx="2">
                  <c:v>9.27</c:v>
                </c:pt>
                <c:pt idx="3">
                  <c:v>17.829999999999998</c:v>
                </c:pt>
                <c:pt idx="4">
                  <c:v>21.44</c:v>
                </c:pt>
              </c:numCache>
            </c:numRef>
          </c:val>
          <c:extLst>
            <c:ext xmlns:c16="http://schemas.microsoft.com/office/drawing/2014/chart" uri="{C3380CC4-5D6E-409C-BE32-E72D297353CC}">
              <c16:uniqueId val="{00000001-C9DF-4450-A809-1D463FF2DD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-1.86</c:v>
                </c:pt>
                <c:pt idx="1">
                  <c:v>-2.78</c:v>
                </c:pt>
                <c:pt idx="2">
                  <c:v>0.81</c:v>
                </c:pt>
                <c:pt idx="3">
                  <c:v>11.09</c:v>
                </c:pt>
                <c:pt idx="4">
                  <c:v>3.34</c:v>
                </c:pt>
              </c:numCache>
            </c:numRef>
          </c:val>
          <c:smooth val="0"/>
          <c:extLst>
            <c:ext xmlns:c16="http://schemas.microsoft.com/office/drawing/2014/chart" uri="{C3380CC4-5D6E-409C-BE32-E72D297353CC}">
              <c16:uniqueId val="{00000002-C9DF-4450-A809-1D463FF2DD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48-44CF-A0DC-7A83CC60B7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48-44CF-A0DC-7A83CC60B7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48-44CF-A0DC-7A83CC60B78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948-44CF-A0DC-7A83CC60B78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948-44CF-A0DC-7A83CC60B78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948-44CF-A0DC-7A83CC60B78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6-5948-44CF-A0DC-7A83CC60B78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1.88</c:v>
                </c:pt>
                <c:pt idx="2">
                  <c:v>#N/A</c:v>
                </c:pt>
                <c:pt idx="3">
                  <c:v>1.71</c:v>
                </c:pt>
                <c:pt idx="4">
                  <c:v>#N/A</c:v>
                </c:pt>
                <c:pt idx="5">
                  <c:v>3.48</c:v>
                </c:pt>
                <c:pt idx="6">
                  <c:v>#N/A</c:v>
                </c:pt>
                <c:pt idx="7">
                  <c:v>1.96</c:v>
                </c:pt>
                <c:pt idx="8">
                  <c:v>#N/A</c:v>
                </c:pt>
                <c:pt idx="9">
                  <c:v>1.95</c:v>
                </c:pt>
              </c:numCache>
            </c:numRef>
          </c:val>
          <c:extLst>
            <c:ext xmlns:c16="http://schemas.microsoft.com/office/drawing/2014/chart" uri="{C3380CC4-5D6E-409C-BE32-E72D297353CC}">
              <c16:uniqueId val="{00000007-5948-44CF-A0DC-7A83CC60B78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1.35</c:v>
                </c:pt>
                <c:pt idx="2">
                  <c:v>#N/A</c:v>
                </c:pt>
                <c:pt idx="3">
                  <c:v>1.86</c:v>
                </c:pt>
                <c:pt idx="4">
                  <c:v>#N/A</c:v>
                </c:pt>
                <c:pt idx="5">
                  <c:v>2.75</c:v>
                </c:pt>
                <c:pt idx="6">
                  <c:v>#N/A</c:v>
                </c:pt>
                <c:pt idx="7">
                  <c:v>3.04</c:v>
                </c:pt>
                <c:pt idx="8">
                  <c:v>#N/A</c:v>
                </c:pt>
                <c:pt idx="9">
                  <c:v>3.49</c:v>
                </c:pt>
              </c:numCache>
            </c:numRef>
          </c:val>
          <c:extLst>
            <c:ext xmlns:c16="http://schemas.microsoft.com/office/drawing/2014/chart" uri="{C3380CC4-5D6E-409C-BE32-E72D297353CC}">
              <c16:uniqueId val="{00000008-5948-44CF-A0DC-7A83CC60B7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3.81</c:v>
                </c:pt>
                <c:pt idx="2">
                  <c:v>#N/A</c:v>
                </c:pt>
                <c:pt idx="3">
                  <c:v>2.74</c:v>
                </c:pt>
                <c:pt idx="4">
                  <c:v>#N/A</c:v>
                </c:pt>
                <c:pt idx="5">
                  <c:v>4.67</c:v>
                </c:pt>
                <c:pt idx="6">
                  <c:v>#N/A</c:v>
                </c:pt>
                <c:pt idx="7">
                  <c:v>6.09</c:v>
                </c:pt>
                <c:pt idx="8">
                  <c:v>#N/A</c:v>
                </c:pt>
                <c:pt idx="9">
                  <c:v>6.4</c:v>
                </c:pt>
              </c:numCache>
            </c:numRef>
          </c:val>
          <c:extLst>
            <c:ext xmlns:c16="http://schemas.microsoft.com/office/drawing/2014/chart" uri="{C3380CC4-5D6E-409C-BE32-E72D297353CC}">
              <c16:uniqueId val="{00000009-5948-44CF-A0DC-7A83CC60B7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516</c:v>
                </c:pt>
                <c:pt idx="5">
                  <c:v>513</c:v>
                </c:pt>
                <c:pt idx="8">
                  <c:v>512</c:v>
                </c:pt>
                <c:pt idx="11">
                  <c:v>504</c:v>
                </c:pt>
                <c:pt idx="14">
                  <c:v>495</c:v>
                </c:pt>
              </c:numCache>
            </c:numRef>
          </c:val>
          <c:extLst>
            <c:ext xmlns:c16="http://schemas.microsoft.com/office/drawing/2014/chart" uri="{C3380CC4-5D6E-409C-BE32-E72D297353CC}">
              <c16:uniqueId val="{00000000-279D-4FB5-B050-DD188B7324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9D-4FB5-B050-DD188B7324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9D-4FB5-B050-DD188B7324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121</c:v>
                </c:pt>
                <c:pt idx="3">
                  <c:v>118</c:v>
                </c:pt>
                <c:pt idx="6">
                  <c:v>119</c:v>
                </c:pt>
                <c:pt idx="9">
                  <c:v>109</c:v>
                </c:pt>
                <c:pt idx="12">
                  <c:v>51</c:v>
                </c:pt>
              </c:numCache>
            </c:numRef>
          </c:val>
          <c:extLst>
            <c:ext xmlns:c16="http://schemas.microsoft.com/office/drawing/2014/chart" uri="{C3380CC4-5D6E-409C-BE32-E72D297353CC}">
              <c16:uniqueId val="{00000003-279D-4FB5-B050-DD188B7324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120</c:v>
                </c:pt>
                <c:pt idx="3">
                  <c:v>118</c:v>
                </c:pt>
                <c:pt idx="6">
                  <c:v>113</c:v>
                </c:pt>
                <c:pt idx="9">
                  <c:v>106</c:v>
                </c:pt>
                <c:pt idx="12">
                  <c:v>111</c:v>
                </c:pt>
              </c:numCache>
            </c:numRef>
          </c:val>
          <c:extLst>
            <c:ext xmlns:c16="http://schemas.microsoft.com/office/drawing/2014/chart" uri="{C3380CC4-5D6E-409C-BE32-E72D297353CC}">
              <c16:uniqueId val="{00000004-279D-4FB5-B050-DD188B7324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9D-4FB5-B050-DD188B7324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9D-4FB5-B050-DD188B7324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554</c:v>
                </c:pt>
                <c:pt idx="3">
                  <c:v>557</c:v>
                </c:pt>
                <c:pt idx="6">
                  <c:v>574</c:v>
                </c:pt>
                <c:pt idx="9">
                  <c:v>587</c:v>
                </c:pt>
                <c:pt idx="12">
                  <c:v>594</c:v>
                </c:pt>
              </c:numCache>
            </c:numRef>
          </c:val>
          <c:extLst>
            <c:ext xmlns:c16="http://schemas.microsoft.com/office/drawing/2014/chart" uri="{C3380CC4-5D6E-409C-BE32-E72D297353CC}">
              <c16:uniqueId val="{00000007-279D-4FB5-B050-DD188B7324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279</c:v>
                </c:pt>
                <c:pt idx="2">
                  <c:v>#N/A</c:v>
                </c:pt>
                <c:pt idx="3">
                  <c:v>#N/A</c:v>
                </c:pt>
                <c:pt idx="4">
                  <c:v>280</c:v>
                </c:pt>
                <c:pt idx="5">
                  <c:v>#N/A</c:v>
                </c:pt>
                <c:pt idx="6">
                  <c:v>#N/A</c:v>
                </c:pt>
                <c:pt idx="7">
                  <c:v>294</c:v>
                </c:pt>
                <c:pt idx="8">
                  <c:v>#N/A</c:v>
                </c:pt>
                <c:pt idx="9">
                  <c:v>#N/A</c:v>
                </c:pt>
                <c:pt idx="10">
                  <c:v>298</c:v>
                </c:pt>
                <c:pt idx="11">
                  <c:v>#N/A</c:v>
                </c:pt>
                <c:pt idx="12">
                  <c:v>#N/A</c:v>
                </c:pt>
                <c:pt idx="13">
                  <c:v>261</c:v>
                </c:pt>
                <c:pt idx="14">
                  <c:v>#N/A</c:v>
                </c:pt>
              </c:numCache>
            </c:numRef>
          </c:val>
          <c:smooth val="0"/>
          <c:extLst>
            <c:ext xmlns:c16="http://schemas.microsoft.com/office/drawing/2014/chart" uri="{C3380CC4-5D6E-409C-BE32-E72D297353CC}">
              <c16:uniqueId val="{00000008-279D-4FB5-B050-DD188B7324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5830</c:v>
                </c:pt>
                <c:pt idx="5">
                  <c:v>5868</c:v>
                </c:pt>
                <c:pt idx="8">
                  <c:v>5770</c:v>
                </c:pt>
                <c:pt idx="11">
                  <c:v>5678</c:v>
                </c:pt>
                <c:pt idx="14">
                  <c:v>5456</c:v>
                </c:pt>
              </c:numCache>
            </c:numRef>
          </c:val>
          <c:extLst>
            <c:ext xmlns:c16="http://schemas.microsoft.com/office/drawing/2014/chart" uri="{C3380CC4-5D6E-409C-BE32-E72D297353CC}">
              <c16:uniqueId val="{00000000-3526-4A8A-9469-63DCFFDA59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685</c:v>
                </c:pt>
                <c:pt idx="5">
                  <c:v>406</c:v>
                </c:pt>
                <c:pt idx="8">
                  <c:v>436</c:v>
                </c:pt>
                <c:pt idx="11">
                  <c:v>412</c:v>
                </c:pt>
                <c:pt idx="14">
                  <c:v>393</c:v>
                </c:pt>
              </c:numCache>
            </c:numRef>
          </c:val>
          <c:extLst>
            <c:ext xmlns:c16="http://schemas.microsoft.com/office/drawing/2014/chart" uri="{C3380CC4-5D6E-409C-BE32-E72D297353CC}">
              <c16:uniqueId val="{00000001-3526-4A8A-9469-63DCFFDA59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2813</c:v>
                </c:pt>
                <c:pt idx="5">
                  <c:v>2928</c:v>
                </c:pt>
                <c:pt idx="8">
                  <c:v>3216</c:v>
                </c:pt>
                <c:pt idx="11">
                  <c:v>3909</c:v>
                </c:pt>
                <c:pt idx="14">
                  <c:v>4249</c:v>
                </c:pt>
              </c:numCache>
            </c:numRef>
          </c:val>
          <c:extLst>
            <c:ext xmlns:c16="http://schemas.microsoft.com/office/drawing/2014/chart" uri="{C3380CC4-5D6E-409C-BE32-E72D297353CC}">
              <c16:uniqueId val="{00000002-3526-4A8A-9469-63DCFFDA59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26-4A8A-9469-63DCFFDA59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26-4A8A-9469-63DCFFDA59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6-4A8A-9469-63DCFFDA59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334</c:v>
                </c:pt>
                <c:pt idx="3">
                  <c:v>331</c:v>
                </c:pt>
                <c:pt idx="6">
                  <c:v>305</c:v>
                </c:pt>
                <c:pt idx="9">
                  <c:v>277</c:v>
                </c:pt>
                <c:pt idx="12">
                  <c:v>252</c:v>
                </c:pt>
              </c:numCache>
            </c:numRef>
          </c:val>
          <c:extLst>
            <c:ext xmlns:c16="http://schemas.microsoft.com/office/drawing/2014/chart" uri="{C3380CC4-5D6E-409C-BE32-E72D297353CC}">
              <c16:uniqueId val="{00000006-3526-4A8A-9469-63DCFFDA59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415</c:v>
                </c:pt>
                <c:pt idx="3">
                  <c:v>310</c:v>
                </c:pt>
                <c:pt idx="6">
                  <c:v>199</c:v>
                </c:pt>
                <c:pt idx="9">
                  <c:v>98</c:v>
                </c:pt>
                <c:pt idx="12">
                  <c:v>48</c:v>
                </c:pt>
              </c:numCache>
            </c:numRef>
          </c:val>
          <c:extLst>
            <c:ext xmlns:c16="http://schemas.microsoft.com/office/drawing/2014/chart" uri="{C3380CC4-5D6E-409C-BE32-E72D297353CC}">
              <c16:uniqueId val="{00000007-3526-4A8A-9469-63DCFFDA59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1753</c:v>
                </c:pt>
                <c:pt idx="3">
                  <c:v>1707</c:v>
                </c:pt>
                <c:pt idx="6">
                  <c:v>1637</c:v>
                </c:pt>
                <c:pt idx="9">
                  <c:v>1589</c:v>
                </c:pt>
                <c:pt idx="12">
                  <c:v>1728</c:v>
                </c:pt>
              </c:numCache>
            </c:numRef>
          </c:val>
          <c:extLst>
            <c:ext xmlns:c16="http://schemas.microsoft.com/office/drawing/2014/chart" uri="{C3380CC4-5D6E-409C-BE32-E72D297353CC}">
              <c16:uniqueId val="{00000008-3526-4A8A-9469-63DCFFDA59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654</c:v>
                </c:pt>
                <c:pt idx="3">
                  <c:v>348</c:v>
                </c:pt>
                <c:pt idx="6">
                  <c:v>334</c:v>
                </c:pt>
                <c:pt idx="9">
                  <c:v>319</c:v>
                </c:pt>
                <c:pt idx="12">
                  <c:v>305</c:v>
                </c:pt>
              </c:numCache>
            </c:numRef>
          </c:val>
          <c:extLst>
            <c:ext xmlns:c16="http://schemas.microsoft.com/office/drawing/2014/chart" uri="{C3380CC4-5D6E-409C-BE32-E72D297353CC}">
              <c16:uniqueId val="{00000009-3526-4A8A-9469-63DCFFDA59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6133</c:v>
                </c:pt>
                <c:pt idx="3">
                  <c:v>6443</c:v>
                </c:pt>
                <c:pt idx="6">
                  <c:v>6655</c:v>
                </c:pt>
                <c:pt idx="9">
                  <c:v>6736</c:v>
                </c:pt>
                <c:pt idx="12">
                  <c:v>6354</c:v>
                </c:pt>
              </c:numCache>
            </c:numRef>
          </c:val>
          <c:extLst>
            <c:ext xmlns:c16="http://schemas.microsoft.com/office/drawing/2014/chart" uri="{C3380CC4-5D6E-409C-BE32-E72D297353CC}">
              <c16:uniqueId val="{0000000A-3526-4A8A-9469-63DCFFDA59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26-4A8A-9469-63DCFFDA59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386</c:v>
                </c:pt>
                <c:pt idx="1">
                  <c:v>803</c:v>
                </c:pt>
                <c:pt idx="2">
                  <c:v>943</c:v>
                </c:pt>
              </c:numCache>
            </c:numRef>
          </c:val>
          <c:extLst>
            <c:ext xmlns:c16="http://schemas.microsoft.com/office/drawing/2014/chart" uri="{C3380CC4-5D6E-409C-BE32-E72D297353CC}">
              <c16:uniqueId val="{00000000-9C5B-409A-AC1E-A3BA71B760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101</c:v>
                </c:pt>
                <c:pt idx="2">
                  <c:v>101</c:v>
                </c:pt>
              </c:numCache>
            </c:numRef>
          </c:val>
          <c:extLst>
            <c:ext xmlns:c16="http://schemas.microsoft.com/office/drawing/2014/chart" uri="{C3380CC4-5D6E-409C-BE32-E72D297353CC}">
              <c16:uniqueId val="{00000001-9C5B-409A-AC1E-A3BA71B760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2208</c:v>
                </c:pt>
                <c:pt idx="1">
                  <c:v>2386</c:v>
                </c:pt>
                <c:pt idx="2">
                  <c:v>2590</c:v>
                </c:pt>
              </c:numCache>
            </c:numRef>
          </c:val>
          <c:extLst>
            <c:ext xmlns:c16="http://schemas.microsoft.com/office/drawing/2014/chart" uri="{C3380CC4-5D6E-409C-BE32-E72D297353CC}">
              <c16:uniqueId val="{00000002-9C5B-409A-AC1E-A3BA71B760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実質公債費比率（分子）については、近年、高利での借入残高の順次償還に伴い、減少している。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今後も新規起債発行の抑制、低利での起債に努める。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満期一括償還地方債の借入については、引き続き行っていない。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については、充当可能財源等欄の充当可能基金の増により、前年度から継続しマイナス（将来負担比率なし）となっている。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今後も、定員管理計画による退職手当負担見込額の抑制、充当可能基金の積み増し等により、将来負担比率（分子）の減額を図り、財政の健全化に努める。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佐賀県基山町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優良賃貸住宅積立基金に約５百万円、ふるさと応援寄附基金に約４億２千７百万円を積み立てた一方、災害復旧費などに充てるため、ふるさと応援寄附基金を約５億３百万円取り崩したが、基金全体としては３億４千４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基金残高の確保に向け、積立額を増加させるよう努めていく。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・公共施設整備基金：公共施設の整備に用いる。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基山町を応援したいという想いのもとに贈られた寄附金を活用することにより、町がいつまでも輝くふるさとであり続けるための手段を講じ、更なる発展に寄与するための施策に用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・福祉振興基金：福祉活動の促進を図るための施策に用いる。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・文化及び体育振興基金：文化及び体育の振興をはかるための施策に用いる。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・ふるさと・水と土保全基金：農村地域における農業用施設の機能を将来にわたって適正に維持し、集落共同活動への支援に係る施策に用いる。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まちづくり基金：まちづくり団体への活動費補助金として約２百万円を取り崩し、あわせて寄附金で約２百万円を積立した。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公共施設整備基金：今後の各種公共施設の整備に用いるため、２億４千２百万円の積立てを行った。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ふるさと応援寄附基金：約４億２千７百万円を積立し、各種事業へ充当するため約５億３百万円を取り崩した。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福祉振興基金：積立、取崩しによる増減はなかった。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文化及び体育振興基金：積立、取崩しによる増減はなかった。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ふるさと・水と土保全基金：積立、取崩しによる増減はなかった。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寄附金の使い道については、「町長におまかせ」「地域福祉の向上」「地域文化の振興」「自然環境の保全」「協働のまちづくり」「県内プロスポーツ支援」のコースを設けており、充当事業の検討を行いながら、基金の活用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公共施設整備基金：今後の公共施設の整備・維持管理にむけ、基金残高の増加に努めていく。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福祉振興基金：現行額を維持していく見込みである。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繰越金のうち２分の１程度と基金運用収入等の１億４千万円を積立て、基金全体として１億４千万円の増となった。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基金残高の確保に向け、積立額を増加させるよう努めていく。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令和４年度は特段の増減なし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臨時財政対策債償還費に充てるため、中長期的には減少していく見込みである。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4C6BF6E-C40E-4157-8243-C364ACA9762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7D90872-2B85-4490-833D-B884E1269AA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107C1B8-1E8B-4F9C-9508-E4774714E62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7693956-C37D-43E9-80F6-BA4653A184F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5C63B69-0864-4B51-910D-BF445E09215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8366572-7B82-41CC-964F-82E63F162FD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8CA2F40-637D-486C-B4A4-FE63FCC8967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E60A6E-A9E9-4E43-87DA-2031090C9A4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28F2BFE-0579-497E-873B-CEB77803270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076A2B5-17DD-4587-8C38-A9CB65995CB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17,545
17,246
22.15
8,996,932
8,710,018
281,468
4,397,496
6,354,485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805CE8F-9456-455C-AA75-643F2502BC5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1EFE992-D7A3-49F0-8257-7C8DF7273CA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7AA477A-9D03-4A9B-8FF4-75E64ED2A40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8270E8B-10DA-4650-B901-2C827C89C06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947CF4E-2449-4FEE-95F6-6039542F6AE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E859FA8-A0A6-481D-B573-45F49A3507E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3F71873-4171-46BC-AB3B-48A387A2424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B0BC378-7518-4D78-82FE-B8FCD752F3B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5C78793-EBB0-4609-824D-F7DF79EF6CD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AC76B88-1D01-4244-9234-4785A0B7179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73AC0A4-F1B4-4239-8AE2-51CA298B1E1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EAC994F-6B1E-4B39-BA94-A5EE5749F30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592A556-AAF7-4193-AF82-BE885B962CF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36CE1C7-50AA-407D-9365-57D36DDCF2E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B93D162-ADE0-4E76-8432-63A0BF7D474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5C444BA-0413-44D0-8E30-87A8CB0F6DA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674E07B-61D9-4E3C-B216-7865016BD68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1DDA4E6-8FB9-4B9E-9386-1CA0270EB63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8005C12-B495-4899-A3EE-E30A91C2F06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C44B080-278F-44FC-912F-3A37EDE505E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19B3AFF-1D16-4E0A-A369-8D114CFED96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6FC6AD7-8928-470F-B32D-192B6BC8F52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0D6B61A-99A2-45C7-B000-EA166A0D98F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8D71794-0C71-476F-861C-D9FF76986AD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A4A32A5-AC31-49F9-8957-BB0C3CA7598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9CE55A1-FE7D-4034-A51C-0ECB555584D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CA06706-92CA-4F57-B15C-FF3E78A6483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37C0C16-6E0C-463E-B1BA-973FEB52843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4337FFA-6B22-4915-A455-2EAD1A185D2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BD74853-1243-464C-85A0-0F1EE6E4EDD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070F972-EDD5-41A2-894F-8F34419E0B6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032A52B-DA72-4D0B-8A14-B50B1C830A2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A5F773E-A985-425C-A833-35D97F22EC7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E9D6CE4-2764-4100-941B-0C4C4B26AFF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C237F17-F34D-4237-B847-6439FDFB8DD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8A22C30-2DF6-4946-AE56-0BD39221F7D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8E94EB1-3CBE-4D14-AE57-457AC9E0AFC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令和元年度は０．０１ポイント低下、令和２年度も０．０１ポイント低下、令和３年度は０．０２ポイント低下、令和４年度は０．０２ポイント低下となった。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は上回っているものの、近年は指数が低下傾向であるため、今後も人口増対策や定住促進及び徴収率向上による自主財源確保を図るとともに、行財政改革などによる歳出の見直しを推進しながら財政の健全化・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065F00B-8FF2-4C17-88D0-D340FC93D4B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7A8053E-6FBB-403F-ABA7-BFB2AC03CC4A}"/>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6D38CA7A-8BEB-4A85-9E65-AB57DC78908C}"/>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21B2AE1-30C2-444E-B9B0-3DE4A6B3F4E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BD44FCA-DFDE-49F6-8E62-FC3BABC6624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4DC335E-710D-48E3-AD39-2B0120D92C0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89A34F82-9EF9-45DF-962E-5A07516C061F}"/>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D1D3998C-1F3A-4870-9025-26AEAEAE5FD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FEB9B37E-A5FA-4C9A-8AA3-EE1BDF4298C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F7BA2461-6313-4FEE-AA4D-A6610C6D9CD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FB365A36-9444-4F11-901A-690C06F04CC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718624C4-3608-433E-A12B-DB8914068CBC}"/>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477EC24B-315C-4E0C-9D85-F549EA605CA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A0310A4-5A94-4E6C-8601-A55215653F7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E6E3FAC-26EF-49A3-B007-2EEB4893131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2A9A2274-E004-4B24-A972-59CC614BCDE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F98C4758-48DF-4518-BD11-E0B27EEE47D1}"/>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AAB7A97C-5587-4EE7-83BB-E9E2A2DA4758}"/>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5C6D58B1-E793-452C-919E-465CF53409E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B1BD20AE-3B9D-44C8-8ABC-328CCD183D64}"/>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CF768C46-CDC7-4EDF-8A88-4F9B702FD86B}"/>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81945</xdr:rowOff>
    </xdr:to>
    <xdr:cxnSp macro="">
      <xdr:nvCxnSpPr>
        <xdr:cNvPr id="70" name="直線コネクタ 69">
          <a:extLst>
            <a:ext uri="{FF2B5EF4-FFF2-40B4-BE49-F238E27FC236}">
              <a16:creationId xmlns:a16="http://schemas.microsoft.com/office/drawing/2014/main" id="{FEC4B1DD-62D0-4837-A348-4E70BE189265}"/>
            </a:ext>
          </a:extLst>
        </xdr:cNvPr>
        <xdr:cNvCxnSpPr/>
      </xdr:nvCxnSpPr>
      <xdr:spPr>
        <a:xfrm>
          <a:off x="4114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DE3FCB3D-7333-4E4A-B7D3-2E2DDFD3B2CE}"/>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6299661D-B848-4E26-9DCB-5498021A1171}"/>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58965</xdr:rowOff>
    </xdr:to>
    <xdr:cxnSp macro="">
      <xdr:nvCxnSpPr>
        <xdr:cNvPr id="73" name="直線コネクタ 72">
          <a:extLst>
            <a:ext uri="{FF2B5EF4-FFF2-40B4-BE49-F238E27FC236}">
              <a16:creationId xmlns:a16="http://schemas.microsoft.com/office/drawing/2014/main" id="{2806FAF2-E6B2-46ED-915A-C190E171BC14}"/>
            </a:ext>
          </a:extLst>
        </xdr:cNvPr>
        <xdr:cNvCxnSpPr/>
      </xdr:nvCxnSpPr>
      <xdr:spPr>
        <a:xfrm>
          <a:off x="3225800" y="70654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9D3AFB01-3C02-4B7C-986B-2FE9CB18D26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3330EEA2-1B1F-4F8E-8EC0-9443245A6113}"/>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a:extLst>
            <a:ext uri="{FF2B5EF4-FFF2-40B4-BE49-F238E27FC236}">
              <a16:creationId xmlns:a16="http://schemas.microsoft.com/office/drawing/2014/main" id="{4E44A727-7817-4470-AD36-ECC6FA38BBAE}"/>
            </a:ext>
          </a:extLst>
        </xdr:cNvPr>
        <xdr:cNvCxnSpPr/>
      </xdr:nvCxnSpPr>
      <xdr:spPr>
        <a:xfrm>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D9A23884-5995-4ACB-BCC4-5EF60ED16E3E}"/>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5435E98-23B7-4344-BF42-1088B3E03836}"/>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13002</xdr:rowOff>
    </xdr:from>
    <xdr:to>
      <xdr:col>11</xdr:col>
      <xdr:colOff>31750</xdr:colOff>
      <xdr:row>41</xdr:row>
      <xdr:rowOff>24493</xdr:rowOff>
    </xdr:to>
    <xdr:cxnSp macro="">
      <xdr:nvCxnSpPr>
        <xdr:cNvPr id="79" name="直線コネクタ 78">
          <a:extLst>
            <a:ext uri="{FF2B5EF4-FFF2-40B4-BE49-F238E27FC236}">
              <a16:creationId xmlns:a16="http://schemas.microsoft.com/office/drawing/2014/main" id="{6EC93D9D-184C-41BB-B44A-FADDA494E8F0}"/>
            </a:ext>
          </a:extLst>
        </xdr:cNvPr>
        <xdr:cNvCxnSpPr/>
      </xdr:nvCxnSpPr>
      <xdr:spPr>
        <a:xfrm>
          <a:off x="1447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3D288D18-B10F-410C-AF2A-178594202D62}"/>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855A28F5-2B33-4F80-85EF-0A414F830C72}"/>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80655D1A-3A83-40CF-AD85-BDE59FC76C2F}"/>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963D98AC-8E48-48D9-BEE7-F4853B408595}"/>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9467BF7-A82C-48C3-8799-B489F4A4524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876E68A-36A5-4EA9-8803-36B3F56B2B7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C5B6D7F-E644-4B55-BDEC-92417591AE4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D21E231-E82E-4484-8018-837D3BE5F01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DC44E63-31F9-4EAD-9763-634F6FBB319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31145</xdr:rowOff>
    </xdr:from>
    <xdr:to>
      <xdr:col>23</xdr:col>
      <xdr:colOff>184150</xdr:colOff>
      <xdr:row>41</xdr:row>
      <xdr:rowOff>132745</xdr:rowOff>
    </xdr:to>
    <xdr:sp macro="" textlink="">
      <xdr:nvSpPr>
        <xdr:cNvPr id="89" name="楕円 88">
          <a:extLst>
            <a:ext uri="{FF2B5EF4-FFF2-40B4-BE49-F238E27FC236}">
              <a16:creationId xmlns:a16="http://schemas.microsoft.com/office/drawing/2014/main" id="{B353C9AB-3C80-49A8-82EA-7E1C65F65338}"/>
            </a:ext>
          </a:extLst>
        </xdr:cNvPr>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47672</xdr:rowOff>
    </xdr:from>
    <xdr:ext cx="762000" cy="259045"/>
    <xdr:sp macro="" textlink="">
      <xdr:nvSpPr>
        <xdr:cNvPr id="90" name="財政力該当値テキスト">
          <a:extLst>
            <a:ext uri="{FF2B5EF4-FFF2-40B4-BE49-F238E27FC236}">
              <a16:creationId xmlns:a16="http://schemas.microsoft.com/office/drawing/2014/main" id="{8C60973E-EBA3-4021-9188-76959C319107}"/>
            </a:ext>
          </a:extLst>
        </xdr:cNvPr>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a16="http://schemas.microsoft.com/office/drawing/2014/main" id="{A06C185A-BF47-4FAD-9010-3FC2F21B7404}"/>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a:extLst>
            <a:ext uri="{FF2B5EF4-FFF2-40B4-BE49-F238E27FC236}">
              <a16:creationId xmlns:a16="http://schemas.microsoft.com/office/drawing/2014/main" id="{9DD2B041-43C1-4D79-B463-20EF8F217BD8}"/>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3" name="楕円 92">
          <a:extLst>
            <a:ext uri="{FF2B5EF4-FFF2-40B4-BE49-F238E27FC236}">
              <a16:creationId xmlns:a16="http://schemas.microsoft.com/office/drawing/2014/main" id="{43CBCF6B-FEBA-449C-9496-B5C24AAC29AE}"/>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4" name="テキスト ボックス 93">
          <a:extLst>
            <a:ext uri="{FF2B5EF4-FFF2-40B4-BE49-F238E27FC236}">
              <a16:creationId xmlns:a16="http://schemas.microsoft.com/office/drawing/2014/main" id="{7FD82692-8B47-44D4-9925-46AA7E36E588}"/>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a:extLst>
            <a:ext uri="{FF2B5EF4-FFF2-40B4-BE49-F238E27FC236}">
              <a16:creationId xmlns:a16="http://schemas.microsoft.com/office/drawing/2014/main" id="{DCB52C60-0E61-4B56-B638-1EE14489FB91}"/>
            </a:ext>
          </a:extLst>
        </xdr:cNvPr>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a:extLst>
            <a:ext uri="{FF2B5EF4-FFF2-40B4-BE49-F238E27FC236}">
              <a16:creationId xmlns:a16="http://schemas.microsoft.com/office/drawing/2014/main" id="{56F54D95-01FC-412D-943A-48D3BB20462D}"/>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133652</xdr:rowOff>
    </xdr:from>
    <xdr:to>
      <xdr:col>7</xdr:col>
      <xdr:colOff>31750</xdr:colOff>
      <xdr:row>41</xdr:row>
      <xdr:rowOff>63802</xdr:rowOff>
    </xdr:to>
    <xdr:sp macro="" textlink="">
      <xdr:nvSpPr>
        <xdr:cNvPr id="97" name="楕円 96">
          <a:extLst>
            <a:ext uri="{FF2B5EF4-FFF2-40B4-BE49-F238E27FC236}">
              <a16:creationId xmlns:a16="http://schemas.microsoft.com/office/drawing/2014/main" id="{6636FFB9-FA59-4013-8809-0EE09D896514}"/>
            </a:ext>
          </a:extLst>
        </xdr:cNvPr>
        <xdr:cNvSpPr/>
      </xdr:nvSpPr>
      <xdr:spPr>
        <a:xfrm>
          <a:off x="1397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73979</xdr:rowOff>
    </xdr:from>
    <xdr:ext cx="762000" cy="259045"/>
    <xdr:sp macro="" textlink="">
      <xdr:nvSpPr>
        <xdr:cNvPr id="98" name="テキスト ボックス 97">
          <a:extLst>
            <a:ext uri="{FF2B5EF4-FFF2-40B4-BE49-F238E27FC236}">
              <a16:creationId xmlns:a16="http://schemas.microsoft.com/office/drawing/2014/main" id="{C6946314-8DA7-4D2C-ADDD-7F805E9125BD}"/>
            </a:ext>
          </a:extLst>
        </xdr:cNvPr>
        <xdr:cNvSpPr txBox="1"/>
      </xdr:nvSpPr>
      <xdr:spPr>
        <a:xfrm>
          <a:off x="1066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78E5202-5619-4E0E-895B-EE1D73FCB7C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5DC1C3C-CDF3-48E5-9BAD-96774C63F9D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5ADA7334-B942-4FCF-9F37-94A9E3A4891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3E89221E-BC4E-46B1-B6B5-C564343F0B4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6979C883-AD0D-4A5F-8DF9-5C922ED8640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045B045-132F-456E-9745-27C50803E21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ACB5C3A-A0C6-45E3-A24F-9CD2873B36F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4EFA5AD-E973-44D9-AE35-32ABAD5EB4F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58DE91E-A8ED-46CC-9374-E5D5436CD02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7C7BD02-03E1-4E1D-B6E8-7416522F631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A2048A72-B694-4FD2-B77B-EEC6C79427E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44E11C3A-3481-423A-9E54-05380A62CEF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66839E55-148B-4787-A7A4-F0C1AFD9B86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令和元年度は横ばい、令和２年度は０．１ポイント低下、令和３年度は８．０ポイント低下、令和４年度は３．９ポイント上昇し９１．６％となった。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分母である経常一般財源歳入については、減少（△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180,754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千円）した一方で、分子である経常的経費充当一般財源の人件費（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+63,202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千円）、扶助費（＋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62,459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千円）は増加し、補助費等（△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千円）等は減少したが、総額については増加（＋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千円）となり上昇した。依然として類似団体の平均を上回っており、今後も人件費や扶助費の増加等で高い水準で推移すると見込まれるため、経常経費の抑制に努める。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7F407D1-28B6-4330-A59F-9071517D951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29E60076-DE93-45E4-BFA3-E90809A86F1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2E1CE155-4845-45A0-86A0-1DB65610498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45DD8A8A-B2AA-4A54-9AC0-EC5F7B1A439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E11623B2-2E49-4D71-B358-6E22154E30A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AF2811A5-EEDD-40A5-8A41-DE6AE510970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487BEE3C-4BF6-4A61-A798-91E4B6BF6E2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69A32E89-B5D3-4B71-91AA-8C992D5B344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22C1013F-4E10-4884-AFE7-12C9D0C62BF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8C6E8E-1BC5-47D1-816B-9D341FE90C9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2FD5A531-9BAE-463F-8DBC-A3AFFDED893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92AD8227-1875-47FC-9786-AFD7B6D5374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7E0A50E-F160-4306-9318-F017C1E45FA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6EB0786-4E8E-44E6-A554-A0C8D1C3CB3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9D5B58F9-6BED-49DB-ADCD-E003BCA9AFD5}"/>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5775D0A8-D69D-488A-93B9-FB9BEA2DF797}"/>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D0D10B79-3D3A-4FCE-A01C-8F67182880E8}"/>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F4847272-C803-4F3B-9837-A6E653B89C77}"/>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AA634218-A37D-4585-A92F-4581802AB302}"/>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140716</xdr:rowOff>
    </xdr:to>
    <xdr:cxnSp macro="">
      <xdr:nvCxnSpPr>
        <xdr:cNvPr id="131" name="直線コネクタ 130">
          <a:extLst>
            <a:ext uri="{FF2B5EF4-FFF2-40B4-BE49-F238E27FC236}">
              <a16:creationId xmlns:a16="http://schemas.microsoft.com/office/drawing/2014/main" id="{BC38BDE9-A19B-44ED-BFC5-B0BC8D7AB243}"/>
            </a:ext>
          </a:extLst>
        </xdr:cNvPr>
        <xdr:cNvCxnSpPr/>
      </xdr:nvCxnSpPr>
      <xdr:spPr>
        <a:xfrm>
          <a:off x="4114800" y="1092530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99A1C633-2934-4767-9F37-CC68CBB7EF71}"/>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147CD166-F84E-4E6A-8A0E-F219D9369765}"/>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65</xdr:row>
      <xdr:rowOff>167132</xdr:rowOff>
    </xdr:to>
    <xdr:cxnSp macro="">
      <xdr:nvCxnSpPr>
        <xdr:cNvPr id="134" name="直線コネクタ 133">
          <a:extLst>
            <a:ext uri="{FF2B5EF4-FFF2-40B4-BE49-F238E27FC236}">
              <a16:creationId xmlns:a16="http://schemas.microsoft.com/office/drawing/2014/main" id="{AA0B8377-0B3C-42D1-8283-147E41A52A5F}"/>
            </a:ext>
          </a:extLst>
        </xdr:cNvPr>
        <xdr:cNvCxnSpPr/>
      </xdr:nvCxnSpPr>
      <xdr:spPr>
        <a:xfrm flipV="1">
          <a:off x="3225800" y="10925302"/>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5BD51D79-EC69-4543-8221-2C5DA754782B}"/>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145DE3AD-54BE-40B5-8E86-1CC08F0F9D64}"/>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508</xdr:rowOff>
    </xdr:to>
    <xdr:cxnSp macro="">
      <xdr:nvCxnSpPr>
        <xdr:cNvPr id="137" name="直線コネクタ 136">
          <a:extLst>
            <a:ext uri="{FF2B5EF4-FFF2-40B4-BE49-F238E27FC236}">
              <a16:creationId xmlns:a16="http://schemas.microsoft.com/office/drawing/2014/main" id="{6D52C7C5-EADB-4569-8CFF-2C14D40AC34D}"/>
            </a:ext>
          </a:extLst>
        </xdr:cNvPr>
        <xdr:cNvCxnSpPr/>
      </xdr:nvCxnSpPr>
      <xdr:spPr>
        <a:xfrm flipV="1">
          <a:off x="2336800" y="113113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A5ED48C-21F3-432D-8936-EF5D2651FD0E}"/>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E6C6AFAF-CBAB-45C8-9590-D2D704AA296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508</xdr:rowOff>
    </xdr:to>
    <xdr:cxnSp macro="">
      <xdr:nvCxnSpPr>
        <xdr:cNvPr id="140" name="直線コネクタ 139">
          <a:extLst>
            <a:ext uri="{FF2B5EF4-FFF2-40B4-BE49-F238E27FC236}">
              <a16:creationId xmlns:a16="http://schemas.microsoft.com/office/drawing/2014/main" id="{398BE239-313C-455F-8F18-5F5943D99A01}"/>
            </a:ext>
          </a:extLst>
        </xdr:cNvPr>
        <xdr:cNvCxnSpPr/>
      </xdr:nvCxnSpPr>
      <xdr:spPr>
        <a:xfrm>
          <a:off x="1447800" y="1131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6E5883FB-AE6F-4BA8-8E2D-A9EACA7E54B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7B5B05EB-23C6-438F-B927-BD14F842E581}"/>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53BA25A3-A24D-4D7F-A0F8-00A48D1B66AD}"/>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5E89575F-0E4B-4CDA-B8E7-A8B878D7E1AB}"/>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12678E5-32F0-4B9D-859C-82CB173B990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7FEA42A-D13D-4D69-B08D-627652B29BB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0F9A222-C38A-4C71-9967-9C4AD78EBFC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C7DA771-AF83-422B-A8CA-90A4EC20E04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5D6BA7B-F11F-4046-9565-3B3CD103F6B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50" name="楕円 149">
          <a:extLst>
            <a:ext uri="{FF2B5EF4-FFF2-40B4-BE49-F238E27FC236}">
              <a16:creationId xmlns:a16="http://schemas.microsoft.com/office/drawing/2014/main" id="{BD6E83E5-49E0-4A69-8470-00713338F135}"/>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1" name="財政構造の弾力性該当値テキスト">
          <a:extLst>
            <a:ext uri="{FF2B5EF4-FFF2-40B4-BE49-F238E27FC236}">
              <a16:creationId xmlns:a16="http://schemas.microsoft.com/office/drawing/2014/main" id="{4F25968F-B147-44CC-A43F-9B5226C5862D}"/>
            </a:ext>
          </a:extLst>
        </xdr:cNvPr>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2" name="楕円 151">
          <a:extLst>
            <a:ext uri="{FF2B5EF4-FFF2-40B4-BE49-F238E27FC236}">
              <a16:creationId xmlns:a16="http://schemas.microsoft.com/office/drawing/2014/main" id="{DA454FF2-C1D5-4FCC-9964-C936C141C1F6}"/>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53" name="テキスト ボックス 152">
          <a:extLst>
            <a:ext uri="{FF2B5EF4-FFF2-40B4-BE49-F238E27FC236}">
              <a16:creationId xmlns:a16="http://schemas.microsoft.com/office/drawing/2014/main" id="{2F641973-8DEB-4C05-817F-08E03DC8D098}"/>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116332</xdr:rowOff>
    </xdr:from>
    <xdr:to>
      <xdr:col>15</xdr:col>
      <xdr:colOff>133350</xdr:colOff>
      <xdr:row>66</xdr:row>
      <xdr:rowOff>46482</xdr:rowOff>
    </xdr:to>
    <xdr:sp macro="" textlink="">
      <xdr:nvSpPr>
        <xdr:cNvPr id="154" name="楕円 153">
          <a:extLst>
            <a:ext uri="{FF2B5EF4-FFF2-40B4-BE49-F238E27FC236}">
              <a16:creationId xmlns:a16="http://schemas.microsoft.com/office/drawing/2014/main" id="{5CE2745D-4CC9-44F7-97DC-C75755303063}"/>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31259</xdr:rowOff>
    </xdr:from>
    <xdr:ext cx="762000" cy="259045"/>
    <xdr:sp macro="" textlink="">
      <xdr:nvSpPr>
        <xdr:cNvPr id="155" name="テキスト ボックス 154">
          <a:extLst>
            <a:ext uri="{FF2B5EF4-FFF2-40B4-BE49-F238E27FC236}">
              <a16:creationId xmlns:a16="http://schemas.microsoft.com/office/drawing/2014/main" id="{1415568F-6D29-4B4C-8473-53B17FE4DC48}"/>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6" name="楕円 155">
          <a:extLst>
            <a:ext uri="{FF2B5EF4-FFF2-40B4-BE49-F238E27FC236}">
              <a16:creationId xmlns:a16="http://schemas.microsoft.com/office/drawing/2014/main" id="{CF39F455-0C66-487B-ABC3-5D60884513D8}"/>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7" name="テキスト ボックス 156">
          <a:extLst>
            <a:ext uri="{FF2B5EF4-FFF2-40B4-BE49-F238E27FC236}">
              <a16:creationId xmlns:a16="http://schemas.microsoft.com/office/drawing/2014/main" id="{B2928BD8-2EA2-4197-9FD6-1F24A7E6712D}"/>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8" name="楕円 157">
          <a:extLst>
            <a:ext uri="{FF2B5EF4-FFF2-40B4-BE49-F238E27FC236}">
              <a16:creationId xmlns:a16="http://schemas.microsoft.com/office/drawing/2014/main" id="{151699A1-2FF3-4562-A514-22015159DAF1}"/>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9" name="テキスト ボックス 158">
          <a:extLst>
            <a:ext uri="{FF2B5EF4-FFF2-40B4-BE49-F238E27FC236}">
              <a16:creationId xmlns:a16="http://schemas.microsoft.com/office/drawing/2014/main" id="{8111196A-D49E-41F3-88BF-24F96CAAC103}"/>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76F1398B-597D-433D-8DC3-40A2F0FD7C2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BE36888-F010-479E-B8D0-740E46F7480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283282D-07BC-4AE7-8BF9-52A3D568E1A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EB2B22E-8B5E-4BC0-B8A9-E6ABF388014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BE173693-D7CB-4AC0-A6CF-25F67604495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73FAE62D-9B9E-403D-B109-5FC758D58DA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42F372E-9F67-4BAD-8FD4-445C4EB9071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A2F523BA-9E5D-40F8-916D-CD0FB1F170E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F63C701-130E-4775-9C42-6272C522786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F7F3719-E7A7-41E0-A85B-C59104571A1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8E64084-C427-43A0-B286-B82EA6F1A49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1EF348DC-9B4D-4278-8155-871BBCCD18E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7DE5ADA-8DF6-4F8A-9CA7-127D5EB1330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定員管理計画に即した人件費の抑制や需用費等の削減による物件費の抑制を行っているが、令和４年度の人口１人あたりの金額は増加した。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今後も定員管理計画の見直しや委託料等の見直しによる経費節減に努め、引き続き人件費・物件費等の抑制に努める。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823CEE5-423D-460C-9765-5863B5324B3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E851B68C-0556-464E-92C1-F046F99F385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AC44031-A113-42D8-B68A-47AA9085687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CA26467-091E-4201-BAE2-810E25AFF3F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97D10202-5E86-40DF-9403-78441D77BA7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7D41AF77-33F9-4711-B110-4B40F8724831}"/>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44EB0D9B-4B97-41DA-8337-9755F89DDDA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FC48B26-0E4B-4BDC-8C0C-F674B41C456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69CD2CB5-C5DC-477E-AAC9-E533B5E09046}"/>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CA1152E4-0012-458E-9693-3A871FBDD2A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EF202143-B685-44D2-87C0-522533D74A9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B9AAFEFC-608E-4844-BEDB-BA87E1A7788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28E90851-4B39-4CC8-8B08-A1895CE4E3B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42B946A6-6FE8-4C42-92B8-D50BBE9F2DF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5238A174-6D2F-4AA6-94E6-01D35745E7C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950D574B-7636-4CD5-9A80-C880700D9BF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DAC514AC-0FBC-4FF9-BE97-D71FCD55D424}"/>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7684CDCF-156B-4B29-9023-9B029AD64783}"/>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BE7062CA-0570-4B44-8005-DF743CAE7D42}"/>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22D370E2-A7A3-4301-9A23-B7EA159950A9}"/>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1AB2B8FD-DC1D-41A4-8F2D-CEC2B6C0E97A}"/>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122532</xdr:rowOff>
    </xdr:from>
    <xdr:to>
      <xdr:col>23</xdr:col>
      <xdr:colOff>133350</xdr:colOff>
      <xdr:row>84</xdr:row>
      <xdr:rowOff>10272</xdr:rowOff>
    </xdr:to>
    <xdr:cxnSp macro="">
      <xdr:nvCxnSpPr>
        <xdr:cNvPr id="194" name="直線コネクタ 193">
          <a:extLst>
            <a:ext uri="{FF2B5EF4-FFF2-40B4-BE49-F238E27FC236}">
              <a16:creationId xmlns:a16="http://schemas.microsoft.com/office/drawing/2014/main" id="{77413448-EE2F-4419-8E51-E5147EFEA2D9}"/>
            </a:ext>
          </a:extLst>
        </xdr:cNvPr>
        <xdr:cNvCxnSpPr/>
      </xdr:nvCxnSpPr>
      <xdr:spPr>
        <a:xfrm>
          <a:off x="4114800" y="14352882"/>
          <a:ext cx="838200" cy="5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B5D00919-B0A1-4BF8-AEA6-BB309CA58776}"/>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1486CC2-1B72-4D27-98E5-AC37F9021E09}"/>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122532</xdr:rowOff>
    </xdr:from>
    <xdr:to>
      <xdr:col>19</xdr:col>
      <xdr:colOff>133350</xdr:colOff>
      <xdr:row>83</xdr:row>
      <xdr:rowOff>152478</xdr:rowOff>
    </xdr:to>
    <xdr:cxnSp macro="">
      <xdr:nvCxnSpPr>
        <xdr:cNvPr id="197" name="直線コネクタ 196">
          <a:extLst>
            <a:ext uri="{FF2B5EF4-FFF2-40B4-BE49-F238E27FC236}">
              <a16:creationId xmlns:a16="http://schemas.microsoft.com/office/drawing/2014/main" id="{329437CE-52B3-48DB-83BC-B5EC58D1B835}"/>
            </a:ext>
          </a:extLst>
        </xdr:cNvPr>
        <xdr:cNvCxnSpPr/>
      </xdr:nvCxnSpPr>
      <xdr:spPr>
        <a:xfrm flipV="1">
          <a:off x="3225800" y="14352882"/>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B37F2E17-FDA5-4AB5-9838-D29A151A25CD}"/>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A8704137-82B1-484A-8F6E-770BAC17B208}"/>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75647</xdr:rowOff>
    </xdr:from>
    <xdr:to>
      <xdr:col>15</xdr:col>
      <xdr:colOff>82550</xdr:colOff>
      <xdr:row>83</xdr:row>
      <xdr:rowOff>152478</xdr:rowOff>
    </xdr:to>
    <xdr:cxnSp macro="">
      <xdr:nvCxnSpPr>
        <xdr:cNvPr id="200" name="直線コネクタ 199">
          <a:extLst>
            <a:ext uri="{FF2B5EF4-FFF2-40B4-BE49-F238E27FC236}">
              <a16:creationId xmlns:a16="http://schemas.microsoft.com/office/drawing/2014/main" id="{8EEC1A8A-F9F7-4281-A323-93CD465C971E}"/>
            </a:ext>
          </a:extLst>
        </xdr:cNvPr>
        <xdr:cNvCxnSpPr/>
      </xdr:nvCxnSpPr>
      <xdr:spPr>
        <a:xfrm>
          <a:off x="2336800" y="14305997"/>
          <a:ext cx="8890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64FF41D2-7F85-4B00-9EA2-0F10C5860F93}"/>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1E08BD78-F641-4A70-AF96-01C35C601844}"/>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75647</xdr:rowOff>
    </xdr:from>
    <xdr:to>
      <xdr:col>11</xdr:col>
      <xdr:colOff>31750</xdr:colOff>
      <xdr:row>83</xdr:row>
      <xdr:rowOff>82500</xdr:rowOff>
    </xdr:to>
    <xdr:cxnSp macro="">
      <xdr:nvCxnSpPr>
        <xdr:cNvPr id="203" name="直線コネクタ 202">
          <a:extLst>
            <a:ext uri="{FF2B5EF4-FFF2-40B4-BE49-F238E27FC236}">
              <a16:creationId xmlns:a16="http://schemas.microsoft.com/office/drawing/2014/main" id="{C40C426D-2680-4A40-871E-C63F68900F0A}"/>
            </a:ext>
          </a:extLst>
        </xdr:cNvPr>
        <xdr:cNvCxnSpPr/>
      </xdr:nvCxnSpPr>
      <xdr:spPr>
        <a:xfrm flipV="1">
          <a:off x="1447800" y="14305997"/>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F1583D0B-5724-4CF9-B8DD-EC201CA366AD}"/>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A644D68F-B447-4301-808C-ADA6B727C49F}"/>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5904F33D-91E4-4A08-A055-C83FC183C0F8}"/>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8727831E-BCAB-4EBF-9E07-BAF24DAC93BC}"/>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3589032-901B-442C-A87C-88412A7D47A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59EA3F9-7524-4B64-887A-07101FDF211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307B635-1D67-4BC9-9C01-A061041914D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453E4FD-4F67-44B5-93D9-1FB33BF5ACF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00391E6-CBCF-4A96-825B-EDB420BD9DF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130922</xdr:rowOff>
    </xdr:from>
    <xdr:to>
      <xdr:col>23</xdr:col>
      <xdr:colOff>184150</xdr:colOff>
      <xdr:row>84</xdr:row>
      <xdr:rowOff>61072</xdr:rowOff>
    </xdr:to>
    <xdr:sp macro="" textlink="">
      <xdr:nvSpPr>
        <xdr:cNvPr id="213" name="楕円 212">
          <a:extLst>
            <a:ext uri="{FF2B5EF4-FFF2-40B4-BE49-F238E27FC236}">
              <a16:creationId xmlns:a16="http://schemas.microsoft.com/office/drawing/2014/main" id="{CAF1F5BC-76AF-48FA-BD85-8A1AC9658B7B}"/>
            </a:ext>
          </a:extLst>
        </xdr:cNvPr>
        <xdr:cNvSpPr/>
      </xdr:nvSpPr>
      <xdr:spPr>
        <a:xfrm>
          <a:off x="4902200" y="143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147449</xdr:rowOff>
    </xdr:from>
    <xdr:ext cx="762000" cy="259045"/>
    <xdr:sp macro="" textlink="">
      <xdr:nvSpPr>
        <xdr:cNvPr id="214" name="人件費・物件費等の状況該当値テキスト">
          <a:extLst>
            <a:ext uri="{FF2B5EF4-FFF2-40B4-BE49-F238E27FC236}">
              <a16:creationId xmlns:a16="http://schemas.microsoft.com/office/drawing/2014/main" id="{60ABCE9D-BDE7-4936-A7CE-F8593A2C1737}"/>
            </a:ext>
          </a:extLst>
        </xdr:cNvPr>
        <xdr:cNvSpPr txBox="1"/>
      </xdr:nvSpPr>
      <xdr:spPr>
        <a:xfrm>
          <a:off x="5041900" y="142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71732</xdr:rowOff>
    </xdr:from>
    <xdr:to>
      <xdr:col>19</xdr:col>
      <xdr:colOff>184150</xdr:colOff>
      <xdr:row>84</xdr:row>
      <xdr:rowOff>1882</xdr:rowOff>
    </xdr:to>
    <xdr:sp macro="" textlink="">
      <xdr:nvSpPr>
        <xdr:cNvPr id="215" name="楕円 214">
          <a:extLst>
            <a:ext uri="{FF2B5EF4-FFF2-40B4-BE49-F238E27FC236}">
              <a16:creationId xmlns:a16="http://schemas.microsoft.com/office/drawing/2014/main" id="{3239A238-402E-44FC-B32F-4AE8A47FE317}"/>
            </a:ext>
          </a:extLst>
        </xdr:cNvPr>
        <xdr:cNvSpPr/>
      </xdr:nvSpPr>
      <xdr:spPr>
        <a:xfrm>
          <a:off x="4064000" y="143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12059</xdr:rowOff>
    </xdr:from>
    <xdr:ext cx="736600" cy="259045"/>
    <xdr:sp macro="" textlink="">
      <xdr:nvSpPr>
        <xdr:cNvPr id="216" name="テキスト ボックス 215">
          <a:extLst>
            <a:ext uri="{FF2B5EF4-FFF2-40B4-BE49-F238E27FC236}">
              <a16:creationId xmlns:a16="http://schemas.microsoft.com/office/drawing/2014/main" id="{D4B0E921-EE42-421A-ABA1-63FC310406D2}"/>
            </a:ext>
          </a:extLst>
        </xdr:cNvPr>
        <xdr:cNvSpPr txBox="1"/>
      </xdr:nvSpPr>
      <xdr:spPr>
        <a:xfrm>
          <a:off x="3733800" y="14070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101678</xdr:rowOff>
    </xdr:from>
    <xdr:to>
      <xdr:col>15</xdr:col>
      <xdr:colOff>133350</xdr:colOff>
      <xdr:row>84</xdr:row>
      <xdr:rowOff>31828</xdr:rowOff>
    </xdr:to>
    <xdr:sp macro="" textlink="">
      <xdr:nvSpPr>
        <xdr:cNvPr id="217" name="楕円 216">
          <a:extLst>
            <a:ext uri="{FF2B5EF4-FFF2-40B4-BE49-F238E27FC236}">
              <a16:creationId xmlns:a16="http://schemas.microsoft.com/office/drawing/2014/main" id="{F29AEAAF-F2DF-4F6B-AFE8-50682DC2AE73}"/>
            </a:ext>
          </a:extLst>
        </xdr:cNvPr>
        <xdr:cNvSpPr/>
      </xdr:nvSpPr>
      <xdr:spPr>
        <a:xfrm>
          <a:off x="3175000" y="143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42005</xdr:rowOff>
    </xdr:from>
    <xdr:ext cx="762000" cy="259045"/>
    <xdr:sp macro="" textlink="">
      <xdr:nvSpPr>
        <xdr:cNvPr id="218" name="テキスト ボックス 217">
          <a:extLst>
            <a:ext uri="{FF2B5EF4-FFF2-40B4-BE49-F238E27FC236}">
              <a16:creationId xmlns:a16="http://schemas.microsoft.com/office/drawing/2014/main" id="{0B4F78BC-F880-4917-AA54-70E01616F98F}"/>
            </a:ext>
          </a:extLst>
        </xdr:cNvPr>
        <xdr:cNvSpPr txBox="1"/>
      </xdr:nvSpPr>
      <xdr:spPr>
        <a:xfrm>
          <a:off x="2844800" y="1410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24847</xdr:rowOff>
    </xdr:from>
    <xdr:to>
      <xdr:col>11</xdr:col>
      <xdr:colOff>82550</xdr:colOff>
      <xdr:row>83</xdr:row>
      <xdr:rowOff>126447</xdr:rowOff>
    </xdr:to>
    <xdr:sp macro="" textlink="">
      <xdr:nvSpPr>
        <xdr:cNvPr id="219" name="楕円 218">
          <a:extLst>
            <a:ext uri="{FF2B5EF4-FFF2-40B4-BE49-F238E27FC236}">
              <a16:creationId xmlns:a16="http://schemas.microsoft.com/office/drawing/2014/main" id="{1680F0D9-6CE7-4531-B286-1BBE2439563C}"/>
            </a:ext>
          </a:extLst>
        </xdr:cNvPr>
        <xdr:cNvSpPr/>
      </xdr:nvSpPr>
      <xdr:spPr>
        <a:xfrm>
          <a:off x="2286000" y="142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136624</xdr:rowOff>
    </xdr:from>
    <xdr:ext cx="762000" cy="259045"/>
    <xdr:sp macro="" textlink="">
      <xdr:nvSpPr>
        <xdr:cNvPr id="220" name="テキスト ボックス 219">
          <a:extLst>
            <a:ext uri="{FF2B5EF4-FFF2-40B4-BE49-F238E27FC236}">
              <a16:creationId xmlns:a16="http://schemas.microsoft.com/office/drawing/2014/main" id="{C9712D99-4830-49D4-AB22-50386ABD0BEC}"/>
            </a:ext>
          </a:extLst>
        </xdr:cNvPr>
        <xdr:cNvSpPr txBox="1"/>
      </xdr:nvSpPr>
      <xdr:spPr>
        <a:xfrm>
          <a:off x="1955800" y="1402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31700</xdr:rowOff>
    </xdr:from>
    <xdr:to>
      <xdr:col>7</xdr:col>
      <xdr:colOff>31750</xdr:colOff>
      <xdr:row>83</xdr:row>
      <xdr:rowOff>133300</xdr:rowOff>
    </xdr:to>
    <xdr:sp macro="" textlink="">
      <xdr:nvSpPr>
        <xdr:cNvPr id="221" name="楕円 220">
          <a:extLst>
            <a:ext uri="{FF2B5EF4-FFF2-40B4-BE49-F238E27FC236}">
              <a16:creationId xmlns:a16="http://schemas.microsoft.com/office/drawing/2014/main" id="{F9A59C21-CAFB-4BDD-968A-0067F2283274}"/>
            </a:ext>
          </a:extLst>
        </xdr:cNvPr>
        <xdr:cNvSpPr/>
      </xdr:nvSpPr>
      <xdr:spPr>
        <a:xfrm>
          <a:off x="1397000" y="142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143477</xdr:rowOff>
    </xdr:from>
    <xdr:ext cx="762000" cy="259045"/>
    <xdr:sp macro="" textlink="">
      <xdr:nvSpPr>
        <xdr:cNvPr id="222" name="テキスト ボックス 221">
          <a:extLst>
            <a:ext uri="{FF2B5EF4-FFF2-40B4-BE49-F238E27FC236}">
              <a16:creationId xmlns:a16="http://schemas.microsoft.com/office/drawing/2014/main" id="{2D620BE8-8F79-44E4-BB72-806FB578278B}"/>
            </a:ext>
          </a:extLst>
        </xdr:cNvPr>
        <xdr:cNvSpPr txBox="1"/>
      </xdr:nvSpPr>
      <xdr:spPr>
        <a:xfrm>
          <a:off x="1066800" y="140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5426862C-EECA-474B-B2BF-F297F4940CE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D2ABD2C2-BCF7-4F27-81E9-77412DFF00A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2DE9637A-33DA-4391-9E1D-54999C0B11D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DEE8F9AE-A239-4956-B548-A47D4261157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E4BD2CCC-4BD5-4728-9927-A30E8CFD9E2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B5094326-5A54-4B02-9203-354BA6EA65E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7BD22E8E-F71A-4148-BEC9-80794C911A7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1E2B3AA4-2E50-4BC0-A54D-BA0D100DBD6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4857843A-41A3-42A2-89A3-EFB743C8A8C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98D5F2C2-DA74-490D-9DEC-E593606FC0A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BEC780F5-EC0D-411E-AC91-D8051652A64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238CF72C-62E5-42F9-9016-EC16D94222E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67109E37-2CAE-4AFE-BF36-834A7DC46AB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平成２６年度以降は１００を切っており、令和４年度は昨年度から０．０１下がり９８．９ポイントとなっている。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今後も引き続き定員管理計画及び事務の効率化等により、給与水準の適正化に努める。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2EDB498E-BA07-4B97-8020-8FD480F480A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A4201FA9-A2FB-4429-A23C-85B0638D3DE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4B4B3BA9-C461-4D2E-8714-16018FA10936}"/>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C3411C08-E028-42A7-A671-488BF8AD2BD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2410B5C-9833-4DC1-B075-66A0EB472E1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A85E7228-CF6A-423E-A78B-1A1AD718F25C}"/>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985BA861-AE0C-4BC9-9BC7-40246B256DA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23524570-4663-4378-8BB7-02B2963CA44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7E4462DC-A400-4997-9C61-7E7F091822C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6C17E698-67F2-47A0-AAB2-9840D9FC6B9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1A85AF76-89CD-4077-9047-FC793D09F0E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F5EA83D5-E13F-43DE-8F02-E759DD194E5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2DCECE02-1E2F-4E0B-9537-04B50445D44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63C99F67-5FB3-4664-AAC2-E369636B5A1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DB89C64E-F935-4A5C-9743-ACA2964F9E0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60760E58-11E8-4130-BE4D-F4EB5C30955B}"/>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5E49A176-50A0-44AB-BA91-7D26F1DCE949}"/>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A210E8CC-5246-4D1F-908D-2C02FC37C0B5}"/>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606038C9-03C3-4EA7-9789-3B584ED6FE98}"/>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C80B4A2F-0440-49D8-9851-F1DA15F2640B}"/>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91016</xdr:rowOff>
    </xdr:to>
    <xdr:cxnSp macro="">
      <xdr:nvCxnSpPr>
        <xdr:cNvPr id="256" name="直線コネクタ 255">
          <a:extLst>
            <a:ext uri="{FF2B5EF4-FFF2-40B4-BE49-F238E27FC236}">
              <a16:creationId xmlns:a16="http://schemas.microsoft.com/office/drawing/2014/main" id="{8519CA12-2F9E-4636-AD59-5AE7BE9F0861}"/>
            </a:ext>
          </a:extLst>
        </xdr:cNvPr>
        <xdr:cNvCxnSpPr/>
      </xdr:nvCxnSpPr>
      <xdr:spPr>
        <a:xfrm flipV="1">
          <a:off x="16179800" y="149937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4C7E7837-986C-48DF-859E-A2C5A2827408}"/>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78FDFFAE-33C5-46E5-983C-79DFBB9C2FB5}"/>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144639</xdr:rowOff>
    </xdr:to>
    <xdr:cxnSp macro="">
      <xdr:nvCxnSpPr>
        <xdr:cNvPr id="259" name="直線コネクタ 258">
          <a:extLst>
            <a:ext uri="{FF2B5EF4-FFF2-40B4-BE49-F238E27FC236}">
              <a16:creationId xmlns:a16="http://schemas.microsoft.com/office/drawing/2014/main" id="{6053A5A6-766F-4408-9E78-DC2918D31209}"/>
            </a:ext>
          </a:extLst>
        </xdr:cNvPr>
        <xdr:cNvCxnSpPr/>
      </xdr:nvCxnSpPr>
      <xdr:spPr>
        <a:xfrm flipV="1">
          <a:off x="15290800" y="150071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9D1EAD0A-D62C-422F-BA4A-36BA38B1F3DE}"/>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4CB7DA28-A3B2-4BCD-ACE9-62781B72A68F}"/>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87</xdr:row>
      <xdr:rowOff>158045</xdr:rowOff>
    </xdr:to>
    <xdr:cxnSp macro="">
      <xdr:nvCxnSpPr>
        <xdr:cNvPr id="262" name="直線コネクタ 261">
          <a:extLst>
            <a:ext uri="{FF2B5EF4-FFF2-40B4-BE49-F238E27FC236}">
              <a16:creationId xmlns:a16="http://schemas.microsoft.com/office/drawing/2014/main" id="{71F7030D-CC2D-4861-A207-C1EFE07535CE}"/>
            </a:ext>
          </a:extLst>
        </xdr:cNvPr>
        <xdr:cNvCxnSpPr/>
      </xdr:nvCxnSpPr>
      <xdr:spPr>
        <a:xfrm flipV="1">
          <a:off x="14401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EBF5DCA5-46BA-4777-8B28-996B5B2E6CA4}"/>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0FF23D97-D846-465C-8A1A-05E33F7D345F}"/>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87</xdr:row>
      <xdr:rowOff>158045</xdr:rowOff>
    </xdr:to>
    <xdr:cxnSp macro="">
      <xdr:nvCxnSpPr>
        <xdr:cNvPr id="265" name="直線コネクタ 264">
          <a:extLst>
            <a:ext uri="{FF2B5EF4-FFF2-40B4-BE49-F238E27FC236}">
              <a16:creationId xmlns:a16="http://schemas.microsoft.com/office/drawing/2014/main" id="{D1047FEB-94AF-4D50-A940-3731BCF32450}"/>
            </a:ext>
          </a:extLst>
        </xdr:cNvPr>
        <xdr:cNvCxnSpPr/>
      </xdr:nvCxnSpPr>
      <xdr:spPr>
        <a:xfrm>
          <a:off x="13512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CF5011CE-EAB0-4638-B7C7-2DF9E86050F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F18DD33D-D43B-4815-A989-E5B943FC3C81}"/>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17D4E5B4-BDD6-4E94-AC23-A45F2D0FA0DE}"/>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1299A87-33B1-46AD-8FF2-9BE6454E281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A744911-7319-4FEC-AAFE-42E7FB08DCA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09DA8F9-972F-4506-AF99-4DB0DD3FF97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5380013-5B35-468B-B427-3EFCFA0F991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BEE45FB-6F15-4424-9265-DDE51EB2446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308CE0D-0B52-464E-9026-C064CB190FD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5" name="楕円 274">
          <a:extLst>
            <a:ext uri="{FF2B5EF4-FFF2-40B4-BE49-F238E27FC236}">
              <a16:creationId xmlns:a16="http://schemas.microsoft.com/office/drawing/2014/main" id="{39254D1C-5E4C-4244-9D1A-E1E8B0933752}"/>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6" name="給与水準   （国との比較）該当値テキスト">
          <a:extLst>
            <a:ext uri="{FF2B5EF4-FFF2-40B4-BE49-F238E27FC236}">
              <a16:creationId xmlns:a16="http://schemas.microsoft.com/office/drawing/2014/main" id="{7B920D61-F139-4929-AAEA-DDC724C347AA}"/>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7" name="楕円 276">
          <a:extLst>
            <a:ext uri="{FF2B5EF4-FFF2-40B4-BE49-F238E27FC236}">
              <a16:creationId xmlns:a16="http://schemas.microsoft.com/office/drawing/2014/main" id="{8B57C7D0-B791-4C70-92E0-B101166698DA}"/>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8" name="テキスト ボックス 277">
          <a:extLst>
            <a:ext uri="{FF2B5EF4-FFF2-40B4-BE49-F238E27FC236}">
              <a16:creationId xmlns:a16="http://schemas.microsoft.com/office/drawing/2014/main" id="{2EFE3C8D-D4B9-4EC6-8D77-E4D4ACED3B74}"/>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9" name="楕円 278">
          <a:extLst>
            <a:ext uri="{FF2B5EF4-FFF2-40B4-BE49-F238E27FC236}">
              <a16:creationId xmlns:a16="http://schemas.microsoft.com/office/drawing/2014/main" id="{22BE6CC8-C1A0-47AC-AB32-7BD1F8512D78}"/>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80" name="テキスト ボックス 279">
          <a:extLst>
            <a:ext uri="{FF2B5EF4-FFF2-40B4-BE49-F238E27FC236}">
              <a16:creationId xmlns:a16="http://schemas.microsoft.com/office/drawing/2014/main" id="{AA5D3486-7F24-4D6D-AFE8-93653DA80A03}"/>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1" name="楕円 280">
          <a:extLst>
            <a:ext uri="{FF2B5EF4-FFF2-40B4-BE49-F238E27FC236}">
              <a16:creationId xmlns:a16="http://schemas.microsoft.com/office/drawing/2014/main" id="{BBEFC524-D15B-4F65-ACDC-308B8A04497B}"/>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2" name="テキスト ボックス 281">
          <a:extLst>
            <a:ext uri="{FF2B5EF4-FFF2-40B4-BE49-F238E27FC236}">
              <a16:creationId xmlns:a16="http://schemas.microsoft.com/office/drawing/2014/main" id="{43DD9CF6-FB1F-4314-B5B0-C69FDBFC9313}"/>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3" name="楕円 282">
          <a:extLst>
            <a:ext uri="{FF2B5EF4-FFF2-40B4-BE49-F238E27FC236}">
              <a16:creationId xmlns:a16="http://schemas.microsoft.com/office/drawing/2014/main" id="{07560D79-C64F-4B89-80B5-44AC028C5A74}"/>
            </a:ext>
          </a:extLst>
        </xdr:cNvPr>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4" name="テキスト ボックス 283">
          <a:extLst>
            <a:ext uri="{FF2B5EF4-FFF2-40B4-BE49-F238E27FC236}">
              <a16:creationId xmlns:a16="http://schemas.microsoft.com/office/drawing/2014/main" id="{7986A550-C289-434E-B204-E4B3A4C1DA6B}"/>
            </a:ext>
          </a:extLst>
        </xdr:cNvPr>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F9397B78-38DE-43EC-AEE1-F37335B2A48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F5DCACC0-779A-4960-8451-0571453B81D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5CBEB731-0F8D-48EA-BCA1-24554A1980E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26516BC0-FF8C-4575-9567-FA4F90A7B4E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DC06EA63-8B20-42D8-92A6-7DC70FE5A3F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D5F95879-27BD-4020-95FB-16A77217CB2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F9FE3E3D-A03D-4E78-83D8-1D298EC793B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89C8B8A2-ADDC-4975-BCA6-5F3194D8FE5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66E3CA47-183C-4644-ADA4-898B422C15F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DB26BF12-4935-471A-A137-2ACB2C7C01C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B020711A-A220-4ED2-9038-A644C476624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E9D76EDB-B6C4-4714-8F66-F28688F547F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39FE7ABE-3F62-4267-8EE9-2AE9B89B517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前年度より０．０３人の増となっており、類似団体の平均を１．１４人下回る８．１５人となっている。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今後も更なる業務の効率化を図り、定員管理計画に基づいた職員数の適正管理に努める。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B1FEDB5C-E4D6-45C3-8D22-0F45D6967C6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48DFA397-3DA4-46DD-866C-191A5CC3E14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7C30F77F-DD21-4278-BCD5-4DC6F91FD2E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37AC28FA-E254-4815-9183-54A712EAA99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F60EDDBE-6658-47B2-8E6E-0FF5220BECA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CEBA5065-D12B-42C1-8EEF-E5457EABA2C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2F006FE6-040D-41CD-A642-3A4429EBD69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17CA85B2-A747-453A-B6C7-CCA026711B6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A2D189A9-E434-4B4C-922C-B5DE10EED99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88A3C69E-6339-4CA9-A0AE-8769A8A683B8}"/>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220EA831-D4EF-4271-991E-CF68F88140F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63DD5BA3-8A08-4E82-B026-2978EBC1D74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2B24775D-D9BC-473B-867E-C746692A997F}"/>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5CE98653-F1DD-45B0-A762-2C342D31CAB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B4D7C8C7-BA31-4F82-9462-87D4A78A4E4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C99CBE9B-E7EE-4BEC-9621-26001AF5586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B8F15267-932C-4A6A-AB88-142F0EF71DEB}"/>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B81F526F-C87C-4E10-8BE4-DF87D23DBEC7}"/>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C9D8BDC1-CA69-4977-B54B-F5F1A3104D0D}"/>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FC784824-534E-4B7B-BDC4-3027B337BCBA}"/>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306FF10-0EAB-47ED-BF09-2B5F74576DD1}"/>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159314</xdr:rowOff>
    </xdr:from>
    <xdr:to>
      <xdr:col>81</xdr:col>
      <xdr:colOff>44450</xdr:colOff>
      <xdr:row>59</xdr:row>
      <xdr:rowOff>163336</xdr:rowOff>
    </xdr:to>
    <xdr:cxnSp macro="">
      <xdr:nvCxnSpPr>
        <xdr:cNvPr id="319" name="直線コネクタ 318">
          <a:extLst>
            <a:ext uri="{FF2B5EF4-FFF2-40B4-BE49-F238E27FC236}">
              <a16:creationId xmlns:a16="http://schemas.microsoft.com/office/drawing/2014/main" id="{098FD68E-0CB1-423D-860C-EB77D1B1E4F8}"/>
            </a:ext>
          </a:extLst>
        </xdr:cNvPr>
        <xdr:cNvCxnSpPr/>
      </xdr:nvCxnSpPr>
      <xdr:spPr>
        <a:xfrm>
          <a:off x="16179800" y="1027486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26E345C0-FBEB-4164-81A0-D3D307B6A4C2}"/>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BB9D1DD7-2B5F-4075-8E7C-8D1E147CE609}"/>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159314</xdr:rowOff>
    </xdr:from>
    <xdr:to>
      <xdr:col>77</xdr:col>
      <xdr:colOff>44450</xdr:colOff>
      <xdr:row>59</xdr:row>
      <xdr:rowOff>160655</xdr:rowOff>
    </xdr:to>
    <xdr:cxnSp macro="">
      <xdr:nvCxnSpPr>
        <xdr:cNvPr id="322" name="直線コネクタ 321">
          <a:extLst>
            <a:ext uri="{FF2B5EF4-FFF2-40B4-BE49-F238E27FC236}">
              <a16:creationId xmlns:a16="http://schemas.microsoft.com/office/drawing/2014/main" id="{D757D79A-060A-4CF1-913E-9C94C7A04820}"/>
            </a:ext>
          </a:extLst>
        </xdr:cNvPr>
        <xdr:cNvCxnSpPr/>
      </xdr:nvCxnSpPr>
      <xdr:spPr>
        <a:xfrm flipV="1">
          <a:off x="15290800" y="10274864"/>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CB92FB95-27B6-4C25-8D68-9E03EF692CE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6E1517E-B495-4DAE-9484-45D25D245CA6}"/>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137865</xdr:rowOff>
    </xdr:from>
    <xdr:to>
      <xdr:col>72</xdr:col>
      <xdr:colOff>203200</xdr:colOff>
      <xdr:row>59</xdr:row>
      <xdr:rowOff>160655</xdr:rowOff>
    </xdr:to>
    <xdr:cxnSp macro="">
      <xdr:nvCxnSpPr>
        <xdr:cNvPr id="325" name="直線コネクタ 324">
          <a:extLst>
            <a:ext uri="{FF2B5EF4-FFF2-40B4-BE49-F238E27FC236}">
              <a16:creationId xmlns:a16="http://schemas.microsoft.com/office/drawing/2014/main" id="{C8B725E5-099D-4BC6-8587-9A1BA4BF5BD1}"/>
            </a:ext>
          </a:extLst>
        </xdr:cNvPr>
        <xdr:cNvCxnSpPr/>
      </xdr:nvCxnSpPr>
      <xdr:spPr>
        <a:xfrm>
          <a:off x="14401800" y="10253415"/>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126D30AD-AB25-4AAC-B23E-D90A03966743}"/>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420F6BD2-EB9E-4FA4-8B99-1CD4B980013C}"/>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137865</xdr:rowOff>
    </xdr:from>
    <xdr:to>
      <xdr:col>68</xdr:col>
      <xdr:colOff>152400</xdr:colOff>
      <xdr:row>59</xdr:row>
      <xdr:rowOff>148590</xdr:rowOff>
    </xdr:to>
    <xdr:cxnSp macro="">
      <xdr:nvCxnSpPr>
        <xdr:cNvPr id="328" name="直線コネクタ 327">
          <a:extLst>
            <a:ext uri="{FF2B5EF4-FFF2-40B4-BE49-F238E27FC236}">
              <a16:creationId xmlns:a16="http://schemas.microsoft.com/office/drawing/2014/main" id="{FD8E6DB0-EFBD-4706-9C97-FD8B42CAB2FA}"/>
            </a:ext>
          </a:extLst>
        </xdr:cNvPr>
        <xdr:cNvCxnSpPr/>
      </xdr:nvCxnSpPr>
      <xdr:spPr>
        <a:xfrm flipV="1">
          <a:off x="13512800" y="10253415"/>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C367A55B-87BF-430A-A71C-E812F8299D2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B906A616-CCA4-40B7-81B5-8247011F4155}"/>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3A76ED18-32BF-4C12-9548-6E4570CA8B14}"/>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142DD4E7-33B2-4289-ADA6-0839EA967951}"/>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D020ED9-BB5D-4A9A-9A35-A9009F25813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3A340A2-8221-46E4-9160-A5BEC627344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D9E14A3-8029-4E12-8F2F-5CE9DBF9C8D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8BD1951-0536-4B8F-853F-A6121DF2F62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ED915213-F533-44B1-925F-1F2A48EEDB3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112536</xdr:rowOff>
    </xdr:from>
    <xdr:to>
      <xdr:col>81</xdr:col>
      <xdr:colOff>95250</xdr:colOff>
      <xdr:row>60</xdr:row>
      <xdr:rowOff>42686</xdr:rowOff>
    </xdr:to>
    <xdr:sp macro="" textlink="">
      <xdr:nvSpPr>
        <xdr:cNvPr id="338" name="楕円 337">
          <a:extLst>
            <a:ext uri="{FF2B5EF4-FFF2-40B4-BE49-F238E27FC236}">
              <a16:creationId xmlns:a16="http://schemas.microsoft.com/office/drawing/2014/main" id="{2BB986CC-2AE0-4A80-8CDF-DF72801326FA}"/>
            </a:ext>
          </a:extLst>
        </xdr:cNvPr>
        <xdr:cNvSpPr/>
      </xdr:nvSpPr>
      <xdr:spPr>
        <a:xfrm>
          <a:off x="16967200" y="102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129063</xdr:rowOff>
    </xdr:from>
    <xdr:ext cx="762000" cy="259045"/>
    <xdr:sp macro="" textlink="">
      <xdr:nvSpPr>
        <xdr:cNvPr id="339" name="定員管理の状況該当値テキスト">
          <a:extLst>
            <a:ext uri="{FF2B5EF4-FFF2-40B4-BE49-F238E27FC236}">
              <a16:creationId xmlns:a16="http://schemas.microsoft.com/office/drawing/2014/main" id="{984E7464-5D47-47C1-834D-CB70C1081DAA}"/>
            </a:ext>
          </a:extLst>
        </xdr:cNvPr>
        <xdr:cNvSpPr txBox="1"/>
      </xdr:nvSpPr>
      <xdr:spPr>
        <a:xfrm>
          <a:off x="17106900" y="1007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108514</xdr:rowOff>
    </xdr:from>
    <xdr:to>
      <xdr:col>77</xdr:col>
      <xdr:colOff>95250</xdr:colOff>
      <xdr:row>60</xdr:row>
      <xdr:rowOff>38664</xdr:rowOff>
    </xdr:to>
    <xdr:sp macro="" textlink="">
      <xdr:nvSpPr>
        <xdr:cNvPr id="340" name="楕円 339">
          <a:extLst>
            <a:ext uri="{FF2B5EF4-FFF2-40B4-BE49-F238E27FC236}">
              <a16:creationId xmlns:a16="http://schemas.microsoft.com/office/drawing/2014/main" id="{E0A24AFD-524E-473B-AA0A-A1F159806CCE}"/>
            </a:ext>
          </a:extLst>
        </xdr:cNvPr>
        <xdr:cNvSpPr/>
      </xdr:nvSpPr>
      <xdr:spPr>
        <a:xfrm>
          <a:off x="16129000" y="102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48841</xdr:rowOff>
    </xdr:from>
    <xdr:ext cx="736600" cy="259045"/>
    <xdr:sp macro="" textlink="">
      <xdr:nvSpPr>
        <xdr:cNvPr id="341" name="テキスト ボックス 340">
          <a:extLst>
            <a:ext uri="{FF2B5EF4-FFF2-40B4-BE49-F238E27FC236}">
              <a16:creationId xmlns:a16="http://schemas.microsoft.com/office/drawing/2014/main" id="{466C1611-A5DC-464D-9965-CB417A9574DE}"/>
            </a:ext>
          </a:extLst>
        </xdr:cNvPr>
        <xdr:cNvSpPr txBox="1"/>
      </xdr:nvSpPr>
      <xdr:spPr>
        <a:xfrm>
          <a:off x="15798800" y="999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2" name="楕円 341">
          <a:extLst>
            <a:ext uri="{FF2B5EF4-FFF2-40B4-BE49-F238E27FC236}">
              <a16:creationId xmlns:a16="http://schemas.microsoft.com/office/drawing/2014/main" id="{75E68B9F-66F6-43B2-A6B5-DF01FD4D1ACE}"/>
            </a:ext>
          </a:extLst>
        </xdr:cNvPr>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3" name="テキスト ボックス 342">
          <a:extLst>
            <a:ext uri="{FF2B5EF4-FFF2-40B4-BE49-F238E27FC236}">
              <a16:creationId xmlns:a16="http://schemas.microsoft.com/office/drawing/2014/main" id="{941BCB36-45F7-431F-A89D-5678D5E1453A}"/>
            </a:ext>
          </a:extLst>
        </xdr:cNvPr>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87065</xdr:rowOff>
    </xdr:from>
    <xdr:to>
      <xdr:col>68</xdr:col>
      <xdr:colOff>203200</xdr:colOff>
      <xdr:row>60</xdr:row>
      <xdr:rowOff>17215</xdr:rowOff>
    </xdr:to>
    <xdr:sp macro="" textlink="">
      <xdr:nvSpPr>
        <xdr:cNvPr id="344" name="楕円 343">
          <a:extLst>
            <a:ext uri="{FF2B5EF4-FFF2-40B4-BE49-F238E27FC236}">
              <a16:creationId xmlns:a16="http://schemas.microsoft.com/office/drawing/2014/main" id="{DD031947-2AD9-4101-ADA3-A0AD6A9B2455}"/>
            </a:ext>
          </a:extLst>
        </xdr:cNvPr>
        <xdr:cNvSpPr/>
      </xdr:nvSpPr>
      <xdr:spPr>
        <a:xfrm>
          <a:off x="14351000" y="102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45" name="テキスト ボックス 344">
          <a:extLst>
            <a:ext uri="{FF2B5EF4-FFF2-40B4-BE49-F238E27FC236}">
              <a16:creationId xmlns:a16="http://schemas.microsoft.com/office/drawing/2014/main" id="{A0E1503D-8830-449D-964C-CFD642C96AB3}"/>
            </a:ext>
          </a:extLst>
        </xdr:cNvPr>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6" name="楕円 345">
          <a:extLst>
            <a:ext uri="{FF2B5EF4-FFF2-40B4-BE49-F238E27FC236}">
              <a16:creationId xmlns:a16="http://schemas.microsoft.com/office/drawing/2014/main" id="{1CAF85F4-7D4A-4DB3-899C-F7C3ACFA2FF8}"/>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7" name="テキスト ボックス 346">
          <a:extLst>
            <a:ext uri="{FF2B5EF4-FFF2-40B4-BE49-F238E27FC236}">
              <a16:creationId xmlns:a16="http://schemas.microsoft.com/office/drawing/2014/main" id="{FA6FE76D-F6A2-4E55-8D8F-1FFD32B4B607}"/>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915DD13B-AB73-41AE-8F11-818FA03DEB6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95C46B76-5531-4FC6-8F7C-8C6E88136D9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DDB6735D-971A-4B1C-A5C0-400E0B697B4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AF62745F-0384-4D5B-94C6-2018096444C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707160BB-EB0B-49CC-AEEF-7470D84EA07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4336554E-F8D6-404F-8BEF-89C156334DD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44CA52A6-4259-48B1-AB0B-397309BCFC8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171B1B51-1FC5-45EE-94B7-10B9A549D45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653D2C34-B80A-4B18-80CF-553E41798DB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3055D1FD-41D7-430F-8DA3-791ADC89BDC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1165C1AD-3951-4DA0-BBDD-E85AA869B1F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D0F29BFB-5B82-4560-99EC-782587F3ABD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9DB5E7E4-326A-4FCC-8C18-D1FCF3BB8D2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０．８ポイントの減となり、類似団体の平均を下回った。今後も引き続き、繰上償還の活用や緊急度・住民ニーズを的確に把握した事業の選択により地方債の残高を抑制するとともに、新規発行は交付税措置があるものに限定するなど、地方債に大きく頼ることのない健全な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860E7ADA-FC55-4840-8C9A-C9E3C33C6F9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5B6C0846-5A98-45B4-835F-E5DA4DB96D8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D400DF98-38B5-44F7-85D4-A56BD419C0C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26A54314-158B-40C2-A3F0-8B6C948B8AA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BD174336-BD7C-4A01-B024-51189E30B92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613BAF3-FC61-4170-815A-3B303314069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8491A943-6FC0-4C88-820F-00C1A7C60F3F}"/>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7152EFC3-0A87-4CEE-AD5C-C5966B2E3EE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69FE6DED-931C-4934-8134-515C8BE87F2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6DC7094B-E0A1-405E-93AC-7D2540D0837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CB7BF3F3-D1EC-40A5-8ECC-816E362D79E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485C979C-5E27-476E-B755-66D2CFEABA6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AD22014D-B8F0-4152-973D-5A6942FFF9B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CD192B94-5656-420C-8B84-8864BD7FD6F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FDAF4E72-BD7F-4779-9F35-8CEA656FD513}"/>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5A974262-ED19-4CED-B44A-BF02586914D9}"/>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240B055E-72D7-47B6-BB3F-89356BCE916B}"/>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4FA8B6AA-3844-4A06-898F-C8B01169B97A}"/>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2D489182-21AF-4C7C-AA00-E5B0D7F3DA52}"/>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9313</xdr:rowOff>
    </xdr:to>
    <xdr:cxnSp macro="">
      <xdr:nvCxnSpPr>
        <xdr:cNvPr id="380" name="直線コネクタ 379">
          <a:extLst>
            <a:ext uri="{FF2B5EF4-FFF2-40B4-BE49-F238E27FC236}">
              <a16:creationId xmlns:a16="http://schemas.microsoft.com/office/drawing/2014/main" id="{BCCD105A-0390-4B3B-AB56-A3182CBFFC29}"/>
            </a:ext>
          </a:extLst>
        </xdr:cNvPr>
        <xdr:cNvCxnSpPr/>
      </xdr:nvCxnSpPr>
      <xdr:spPr>
        <a:xfrm flipV="1">
          <a:off x="16179800" y="71458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279E6F38-811F-4219-8A9D-EDBEAC87D76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6EA7EF06-A0CE-46CE-B08D-1E16EB5C26CB}"/>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25400</xdr:rowOff>
    </xdr:to>
    <xdr:cxnSp macro="">
      <xdr:nvCxnSpPr>
        <xdr:cNvPr id="383" name="直線コネクタ 382">
          <a:extLst>
            <a:ext uri="{FF2B5EF4-FFF2-40B4-BE49-F238E27FC236}">
              <a16:creationId xmlns:a16="http://schemas.microsoft.com/office/drawing/2014/main" id="{F70FD474-CD5C-4CA1-8892-D24C0BF32D62}"/>
            </a:ext>
          </a:extLst>
        </xdr:cNvPr>
        <xdr:cNvCxnSpPr/>
      </xdr:nvCxnSpPr>
      <xdr:spPr>
        <a:xfrm flipV="1">
          <a:off x="15290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B598818F-7642-4EF2-B6E6-A5972C81103D}"/>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66A4A1BC-9641-4145-B768-E18DA79A0404}"/>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49530</xdr:rowOff>
    </xdr:to>
    <xdr:cxnSp macro="">
      <xdr:nvCxnSpPr>
        <xdr:cNvPr id="386" name="直線コネクタ 385">
          <a:extLst>
            <a:ext uri="{FF2B5EF4-FFF2-40B4-BE49-F238E27FC236}">
              <a16:creationId xmlns:a16="http://schemas.microsoft.com/office/drawing/2014/main" id="{18A7E53A-C02B-4610-A876-042ADA943A1C}"/>
            </a:ext>
          </a:extLst>
        </xdr:cNvPr>
        <xdr:cNvCxnSpPr/>
      </xdr:nvCxnSpPr>
      <xdr:spPr>
        <a:xfrm flipV="1">
          <a:off x="14401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9F0CAAB2-BC90-4B82-BC73-3169299822F2}"/>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9DC823F0-33DD-43AA-A721-178971A47999}"/>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129963</xdr:rowOff>
    </xdr:to>
    <xdr:cxnSp macro="">
      <xdr:nvCxnSpPr>
        <xdr:cNvPr id="389" name="直線コネクタ 388">
          <a:extLst>
            <a:ext uri="{FF2B5EF4-FFF2-40B4-BE49-F238E27FC236}">
              <a16:creationId xmlns:a16="http://schemas.microsoft.com/office/drawing/2014/main" id="{6111F5AF-876A-4E97-B28A-80DF725332A6}"/>
            </a:ext>
          </a:extLst>
        </xdr:cNvPr>
        <xdr:cNvCxnSpPr/>
      </xdr:nvCxnSpPr>
      <xdr:spPr>
        <a:xfrm flipV="1">
          <a:off x="13512800" y="725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641E63E5-A602-4663-A3AD-8F59F028C905}"/>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C32C978B-8310-427A-B14F-695A3A240D4C}"/>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DFF22C13-A932-449E-B3B6-0EB13A376AD6}"/>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65DB88AB-149D-47B3-ACCB-C79D45817505}"/>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1056772-F859-4326-889D-D1802A8528B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4C189D7-1EC2-4025-B42F-8C2F40A32E9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04E250D-A34D-4A49-95AF-E9122B7D28F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01D8245-B9C6-4E86-8F27-8487F221ECF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345C1F6-4A3D-4742-92C2-6BB36DA5940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9" name="楕円 398">
          <a:extLst>
            <a:ext uri="{FF2B5EF4-FFF2-40B4-BE49-F238E27FC236}">
              <a16:creationId xmlns:a16="http://schemas.microsoft.com/office/drawing/2014/main" id="{B81F84C6-9EE8-4AA2-A87D-0765E7394D4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0" name="公債費負担の状況該当値テキスト">
          <a:extLst>
            <a:ext uri="{FF2B5EF4-FFF2-40B4-BE49-F238E27FC236}">
              <a16:creationId xmlns:a16="http://schemas.microsoft.com/office/drawing/2014/main" id="{BAC1BF0B-36C9-4295-8457-E2388C795771}"/>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1" name="楕円 400">
          <a:extLst>
            <a:ext uri="{FF2B5EF4-FFF2-40B4-BE49-F238E27FC236}">
              <a16:creationId xmlns:a16="http://schemas.microsoft.com/office/drawing/2014/main" id="{ED654B55-901C-4CD9-9501-2891FBFCA20C}"/>
            </a:ext>
          </a:extLst>
        </xdr:cNvPr>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2" name="テキスト ボックス 401">
          <a:extLst>
            <a:ext uri="{FF2B5EF4-FFF2-40B4-BE49-F238E27FC236}">
              <a16:creationId xmlns:a16="http://schemas.microsoft.com/office/drawing/2014/main" id="{63B39DEE-FC01-49CF-ABFF-58184B4BBFB4}"/>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a:extLst>
            <a:ext uri="{FF2B5EF4-FFF2-40B4-BE49-F238E27FC236}">
              <a16:creationId xmlns:a16="http://schemas.microsoft.com/office/drawing/2014/main" id="{01249A9C-4D6F-4536-AE76-6F7DC83E3A4C}"/>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0721AFB1-9AD0-4DB8-ABB9-B2FF5B5F032B}"/>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5" name="楕円 404">
          <a:extLst>
            <a:ext uri="{FF2B5EF4-FFF2-40B4-BE49-F238E27FC236}">
              <a16:creationId xmlns:a16="http://schemas.microsoft.com/office/drawing/2014/main" id="{011847DD-94E7-4618-9476-6413AEB34A96}"/>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6" name="テキスト ボックス 405">
          <a:extLst>
            <a:ext uri="{FF2B5EF4-FFF2-40B4-BE49-F238E27FC236}">
              <a16:creationId xmlns:a16="http://schemas.microsoft.com/office/drawing/2014/main" id="{C1929B65-A4B3-4160-AB44-5F535DCA0517}"/>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7" name="楕円 406">
          <a:extLst>
            <a:ext uri="{FF2B5EF4-FFF2-40B4-BE49-F238E27FC236}">
              <a16:creationId xmlns:a16="http://schemas.microsoft.com/office/drawing/2014/main" id="{B13A9386-C030-451C-89ED-AECC626DF79A}"/>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8" name="テキスト ボックス 407">
          <a:extLst>
            <a:ext uri="{FF2B5EF4-FFF2-40B4-BE49-F238E27FC236}">
              <a16:creationId xmlns:a16="http://schemas.microsoft.com/office/drawing/2014/main" id="{3871629E-6897-4ABA-B230-F312646359DA}"/>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51CD558C-100D-4A79-AC42-3B833AAF4C6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F9181EBE-DF60-4B0B-A7BD-B530828061E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637043C7-00C4-4A59-845B-9A8BE3F40D8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B385BF80-53C0-4A52-A123-1360DEBFAEF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CD52C71E-D812-457C-81E2-A95B7EC30B7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13680EE-41D0-4234-9520-AA0903B8EB7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888EF045-9E54-4CF0-8E7F-2E1A4944DE6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23E77556-8305-45A4-9305-A8EA01716CF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129E793B-CD4C-4021-80B3-D3C067D4CD9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C2341BF7-FC1B-4CC0-99CF-959729620ED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D81B47A3-F691-4532-97A3-E4F7173D08E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65936DC3-ED43-43DB-94EC-4557AE20871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62E44347-E1FC-49FF-BB0B-3CFE3BD6FF6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地方債残高の減少、充当可能基金の増加等により今年度も将来負担比率は「算定なし」となっている。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今後も投資的事業の抑制等により適正な地方債管理を行い、財政の健全化に努める。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ED86E1E9-1719-4D6C-86AD-47821D2516F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EFDA88CC-C58F-4706-8CC7-7476779A419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C87ECDB5-4604-4C7D-9889-1C4BD8580EB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8041CEBF-80B2-4C55-879B-A4A84C58886D}"/>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FB9CEC26-E275-4180-9FFE-B0F46A22A2DF}"/>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3F9D5262-6F1E-4CF2-9519-6E07082DED11}"/>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FA87CD9C-9934-4054-A5DC-9F2D018BF29E}"/>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FF786312-3A2D-4BE4-9518-93C559570534}"/>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C73D4F97-8C4A-49F5-81A8-3367FA914B2F}"/>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527A804C-44EB-4707-A1C0-B7F136B0A465}"/>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6CA08A8C-DF81-4342-9B7A-80A2B91F2DA1}"/>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B394163A-A114-4F69-9C86-51C83CCDDDE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7E7EE391-AA2F-4D83-AC00-B0B7D6E5D44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21BCC47E-2388-48A5-A263-7347FF77FE58}"/>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82A1E09E-1BE7-4A7B-BB02-7380022F26AB}"/>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22E9F856-FC98-4947-861A-36C2413B7671}"/>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E5E8305-CF3F-438B-A5C0-BC21EEC21C16}"/>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35575110-4907-4A47-85EF-5E43AD620CC7}"/>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63349E26-102C-4DA6-8D1C-12A84498AE26}"/>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31E4AEBA-C3A8-41AE-B3CE-93FD6F2C32B6}"/>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C194D48D-50BD-4DB5-815E-85F6F76B6E2B}"/>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2B0A1C4B-E338-4CFA-831D-0685856AEA88}"/>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8A3CADA9-C6D8-4EBF-B9B1-BCC22B3F19E9}"/>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BAC217FD-471A-444A-AAC0-693070CA6796}"/>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D3EE505B-0699-4220-A36E-EF64922F18B4}"/>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B75FA34C-EE5E-47CB-9604-1641B7E186D5}"/>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F7321C43-7D00-42FD-BB2E-CC210094432E}"/>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6AE6BA5F-EC21-4078-9490-5A2AD633E241}"/>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1DFB973-88F5-4590-8571-4961CD5AD6B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2498CDE9-EF33-48B7-9544-47D5D8CB05A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E4632BB-E7FE-43AD-BC90-6CEB6F06CB9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829980A3-5B01-4BEE-9062-74096B50DB5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0E4ABD4-B6C3-433A-9943-F19AE964C0A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17,545
17,246
22.15
8,996,932
8,710,018
281,468
4,397,496
6,354,485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人件費にかかる経常収支比率は、前年度に比べ２．４ポイント増の２８．１％となり、依然として類似団体の平均より高い水準にある。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指定管理の導入などにより委託化を進めているが、今後も定員管理計画の見直し等により、人件費の抑制に努める。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91622</xdr:rowOff>
    </xdr:from>
    <xdr:to>
      <xdr:col>24</xdr:col>
      <xdr:colOff>25400</xdr:colOff>
      <xdr:row>39</xdr:row>
      <xdr:rowOff>9978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35272"/>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91622</xdr:rowOff>
    </xdr:from>
    <xdr:to>
      <xdr:col>19</xdr:col>
      <xdr:colOff>187325</xdr:colOff>
      <xdr:row>38</xdr:row>
      <xdr:rowOff>148772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352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156936</xdr:rowOff>
    </xdr:from>
    <xdr:to>
      <xdr:col>15</xdr:col>
      <xdr:colOff>98425</xdr:colOff>
      <xdr:row>38</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005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156936</xdr:rowOff>
    </xdr:from>
    <xdr:to>
      <xdr:col>11</xdr:col>
      <xdr:colOff>9525</xdr:colOff>
      <xdr:row>38</xdr:row>
      <xdr:rowOff>39915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00586"/>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130628</xdr:rowOff>
    </xdr:from>
    <xdr:to>
      <xdr:col>24</xdr:col>
      <xdr:colOff>76200</xdr:colOff>
      <xdr:row>39</xdr:row>
      <xdr:rowOff>60778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102705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40822</xdr:rowOff>
    </xdr:from>
    <xdr:to>
      <xdr:col>20</xdr:col>
      <xdr:colOff>38100</xdr:colOff>
      <xdr:row>37</xdr:row>
      <xdr:rowOff>142422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127199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97972</xdr:rowOff>
    </xdr:from>
    <xdr:to>
      <xdr:col>15</xdr:col>
      <xdr:colOff>149225</xdr:colOff>
      <xdr:row>39</xdr:row>
      <xdr:rowOff>28122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106136</xdr:rowOff>
    </xdr:from>
    <xdr:to>
      <xdr:col>11</xdr:col>
      <xdr:colOff>60325</xdr:colOff>
      <xdr:row>38</xdr:row>
      <xdr:rowOff>36286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21062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物件費に係る経常収支比率は、ふるさと納税返礼品等の減により前年度に比べ０．２ポイント減の１２．９％となり、類似団体の平均を下回っている。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今後も所要経費の精査や委託料の削減等により物件費の水準抑制に努める。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2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17</xdr:row>
      <xdr:rowOff>1270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9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115570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15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43180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30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扶助費に係る経常収支比率は、前年度に比べ１．７ポイント増となり、類似団体の平均を３．８ポイント上回る１０．３％となっている。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今後も、老人福祉費や児童福祉の施設型給付費、医療費助成等の増加が予想されるため、住民ニーズを的確に把握した事業の選択により経費を節減し、財政を圧迫することのないように努める。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60</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0375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037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59</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59</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914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15620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その他に係る経常収支比率は類似団体の平均を１．９ポイント下回る１１．６％となっている。そのほとんどが他会計への繰出金である。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今後は、特別会計への繰出金の増が予想されるため、経費削減等に努め、一般会計の負担を減らしていく。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7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43180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7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96520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96520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に比べ０．８ポイント減の１５．８％となっているが、ごみ処理業務や消防業務等を一部事務組合で行っているため、負担金での歳出が大きくなり類似団体の平均を１．０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今後は、行財政改革により補助金等の見直しを行い、水準抑制に努める。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130266</xdr:rowOff>
    </xdr:from>
    <xdr:to>
      <xdr:col>82</xdr:col>
      <xdr:colOff>107950</xdr:colOff>
      <xdr:row>37</xdr:row>
      <xdr:rowOff>11067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30246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11067</xdr:rowOff>
    </xdr:from>
    <xdr:to>
      <xdr:col>78</xdr:col>
      <xdr:colOff>69850</xdr:colOff>
      <xdr:row>37</xdr:row>
      <xdr:rowOff>148227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35471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135164</xdr:rowOff>
    </xdr:from>
    <xdr:to>
      <xdr:col>73</xdr:col>
      <xdr:colOff>180975</xdr:colOff>
      <xdr:row>37</xdr:row>
      <xdr:rowOff>148227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4788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135164</xdr:rowOff>
    </xdr:from>
    <xdr:to>
      <xdr:col>69</xdr:col>
      <xdr:colOff>92075</xdr:colOff>
      <xdr:row>38</xdr:row>
      <xdr:rowOff>2903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4788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79466</xdr:rowOff>
    </xdr:from>
    <xdr:to>
      <xdr:col>82</xdr:col>
      <xdr:colOff>158750</xdr:colOff>
      <xdr:row>37</xdr:row>
      <xdr:rowOff>9616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51543</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2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131717</xdr:rowOff>
    </xdr:from>
    <xdr:to>
      <xdr:col>78</xdr:col>
      <xdr:colOff>120650</xdr:colOff>
      <xdr:row>37</xdr:row>
      <xdr:rowOff>61867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46644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9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97427</xdr:rowOff>
    </xdr:from>
    <xdr:to>
      <xdr:col>74</xdr:col>
      <xdr:colOff>31750</xdr:colOff>
      <xdr:row>38</xdr:row>
      <xdr:rowOff>27577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12354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84364</xdr:rowOff>
    </xdr:from>
    <xdr:to>
      <xdr:col>69</xdr:col>
      <xdr:colOff>142875</xdr:colOff>
      <xdr:row>38</xdr:row>
      <xdr:rowOff>14514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123553</xdr:rowOff>
    </xdr:from>
    <xdr:to>
      <xdr:col>65</xdr:col>
      <xdr:colOff>53975</xdr:colOff>
      <xdr:row>38</xdr:row>
      <xdr:rowOff>53703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38480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公債費に係る経常収支比率は、前年度より０．７ポイント増の１２．９％となったが、類似団体を２．１ポイント下回っている。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今後も繰上償還の活用や新規起債の発行の抑制、低利での起債に努める。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145287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434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77</xdr:row>
      <xdr:rowOff>5842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434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5842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5842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公債費以外の経常収支比率は７８．７％となり、前年度より３．２ポイント増加し、依然として類似団体の平均を上回っている。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主な要因としては、人件費や扶助費の経常収支比率の上昇が考えられる。今後も行財政改革による経費節減を行い、引き続き水準抑制に努める。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67563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294361"/>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79</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94361"/>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79</xdr:row>
      <xdr:rowOff>65278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5961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65278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150025</xdr:rowOff>
    </xdr:from>
    <xdr:to>
      <xdr:col>29</xdr:col>
      <xdr:colOff>127000</xdr:colOff>
      <xdr:row>18</xdr:row>
      <xdr:rowOff>19672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2300"/>
          <a:ext cx="647700" cy="4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19672</xdr:rowOff>
    </xdr:from>
    <xdr:to>
      <xdr:col>26</xdr:col>
      <xdr:colOff>50800</xdr:colOff>
      <xdr:row>18</xdr:row>
      <xdr:rowOff>58788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3397"/>
          <a:ext cx="698500" cy="3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58788</xdr:rowOff>
    </xdr:from>
    <xdr:to>
      <xdr:col>22</xdr:col>
      <xdr:colOff>114300</xdr:colOff>
      <xdr:row>18</xdr:row>
      <xdr:rowOff>85801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2513"/>
          <a:ext cx="6985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85801</xdr:rowOff>
    </xdr:from>
    <xdr:to>
      <xdr:col>18</xdr:col>
      <xdr:colOff>177800</xdr:colOff>
      <xdr:row>18</xdr:row>
      <xdr:rowOff>92761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9526"/>
          <a:ext cx="698500" cy="6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99225</xdr:rowOff>
    </xdr:from>
    <xdr:to>
      <xdr:col>29</xdr:col>
      <xdr:colOff>177800</xdr:colOff>
      <xdr:row>18</xdr:row>
      <xdr:rowOff>29375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71302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140322</xdr:rowOff>
    </xdr:from>
    <xdr:to>
      <xdr:col>26</xdr:col>
      <xdr:colOff>101600</xdr:colOff>
      <xdr:row>18</xdr:row>
      <xdr:rowOff>70472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2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55249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8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7988</xdr:rowOff>
    </xdr:from>
    <xdr:to>
      <xdr:col>22</xdr:col>
      <xdr:colOff>165100</xdr:colOff>
      <xdr:row>18</xdr:row>
      <xdr:rowOff>109588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94365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35001</xdr:rowOff>
    </xdr:from>
    <xdr:to>
      <xdr:col>19</xdr:col>
      <xdr:colOff>38100</xdr:colOff>
      <xdr:row>18</xdr:row>
      <xdr:rowOff>136601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121378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41961</xdr:rowOff>
    </xdr:from>
    <xdr:to>
      <xdr:col>15</xdr:col>
      <xdr:colOff>101600</xdr:colOff>
      <xdr:row>18</xdr:row>
      <xdr:rowOff>143561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128338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137264</xdr:rowOff>
    </xdr:from>
    <xdr:to>
      <xdr:col>29</xdr:col>
      <xdr:colOff>127000</xdr:colOff>
      <xdr:row>37</xdr:row>
      <xdr:rowOff>15398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90514"/>
          <a:ext cx="647700" cy="4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137264</xdr:rowOff>
    </xdr:from>
    <xdr:to>
      <xdr:col>26</xdr:col>
      <xdr:colOff>50800</xdr:colOff>
      <xdr:row>36</xdr:row>
      <xdr:rowOff>143025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90514"/>
          <a:ext cx="6985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143025</xdr:rowOff>
    </xdr:from>
    <xdr:to>
      <xdr:col>22</xdr:col>
      <xdr:colOff>114300</xdr:colOff>
      <xdr:row>36</xdr:row>
      <xdr:rowOff>160604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96275"/>
          <a:ext cx="698500" cy="1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160604</xdr:rowOff>
    </xdr:from>
    <xdr:to>
      <xdr:col>18</xdr:col>
      <xdr:colOff>177800</xdr:colOff>
      <xdr:row>36</xdr:row>
      <xdr:rowOff>162250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13854"/>
          <a:ext cx="698500" cy="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136048</xdr:rowOff>
    </xdr:from>
    <xdr:to>
      <xdr:col>29</xdr:col>
      <xdr:colOff>177800</xdr:colOff>
      <xdr:row>37</xdr:row>
      <xdr:rowOff>66198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89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108125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6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86464</xdr:rowOff>
    </xdr:from>
    <xdr:to>
      <xdr:col>26</xdr:col>
      <xdr:colOff>101600</xdr:colOff>
      <xdr:row>37</xdr:row>
      <xdr:rowOff>16614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3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92225</xdr:rowOff>
    </xdr:from>
    <xdr:to>
      <xdr:col>22</xdr:col>
      <xdr:colOff>165100</xdr:colOff>
      <xdr:row>37</xdr:row>
      <xdr:rowOff>22375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4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3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109804</xdr:rowOff>
    </xdr:from>
    <xdr:to>
      <xdr:col>19</xdr:col>
      <xdr:colOff>38100</xdr:colOff>
      <xdr:row>37</xdr:row>
      <xdr:rowOff>39954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6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24731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111450</xdr:rowOff>
    </xdr:from>
    <xdr:to>
      <xdr:col>15</xdr:col>
      <xdr:colOff>101600</xdr:colOff>
      <xdr:row>37</xdr:row>
      <xdr:rowOff>41600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4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26377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17,545
17,246
22.15
8,996,932
8,710,018
281,468
4,397,496
6,354,485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153488</xdr:rowOff>
    </xdr:from>
    <xdr:to>
      <xdr:col>24</xdr:col>
      <xdr:colOff>63500</xdr:colOff>
      <xdr:row>36</xdr:row>
      <xdr:rowOff>32787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54238"/>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32787</xdr:rowOff>
    </xdr:from>
    <xdr:to>
      <xdr:col>19</xdr:col>
      <xdr:colOff>177800</xdr:colOff>
      <xdr:row>36</xdr:row>
      <xdr:rowOff>80807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04987"/>
          <a:ext cx="889000" cy="4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80807</xdr:rowOff>
    </xdr:from>
    <xdr:to>
      <xdr:col>15</xdr:col>
      <xdr:colOff>50800</xdr:colOff>
      <xdr:row>37</xdr:row>
      <xdr:rowOff>35373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53007"/>
          <a:ext cx="889000" cy="1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35373</xdr:rowOff>
    </xdr:from>
    <xdr:to>
      <xdr:col>10</xdr:col>
      <xdr:colOff>114300</xdr:colOff>
      <xdr:row>37</xdr:row>
      <xdr:rowOff>36444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79023"/>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102688</xdr:rowOff>
    </xdr:from>
    <xdr:to>
      <xdr:col>24</xdr:col>
      <xdr:colOff>114300</xdr:colOff>
      <xdr:row>36</xdr:row>
      <xdr:rowOff>32838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81115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153437</xdr:rowOff>
    </xdr:from>
    <xdr:to>
      <xdr:col>20</xdr:col>
      <xdr:colOff>38100</xdr:colOff>
      <xdr:row>36</xdr:row>
      <xdr:rowOff>83587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74714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4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30007</xdr:rowOff>
    </xdr:from>
    <xdr:to>
      <xdr:col>15</xdr:col>
      <xdr:colOff>101600</xdr:colOff>
      <xdr:row>36</xdr:row>
      <xdr:rowOff>131607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122734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29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156023</xdr:rowOff>
    </xdr:from>
    <xdr:to>
      <xdr:col>10</xdr:col>
      <xdr:colOff>165100</xdr:colOff>
      <xdr:row>37</xdr:row>
      <xdr:rowOff>86173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77300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157094</xdr:rowOff>
    </xdr:from>
    <xdr:to>
      <xdr:col>6</xdr:col>
      <xdr:colOff>38100</xdr:colOff>
      <xdr:row>37</xdr:row>
      <xdr:rowOff>87244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78371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2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33693</xdr:rowOff>
    </xdr:from>
    <xdr:to>
      <xdr:col>24</xdr:col>
      <xdr:colOff>63500</xdr:colOff>
      <xdr:row>57</xdr:row>
      <xdr:rowOff>84404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06343"/>
          <a:ext cx="8382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13322</xdr:rowOff>
    </xdr:from>
    <xdr:to>
      <xdr:col>19</xdr:col>
      <xdr:colOff>177800</xdr:colOff>
      <xdr:row>57</xdr:row>
      <xdr:rowOff>84404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85972"/>
          <a:ext cx="889000" cy="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4826</xdr:rowOff>
    </xdr:from>
    <xdr:to>
      <xdr:col>15</xdr:col>
      <xdr:colOff>50800</xdr:colOff>
      <xdr:row>57</xdr:row>
      <xdr:rowOff>13322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77476"/>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141656</xdr:rowOff>
    </xdr:from>
    <xdr:to>
      <xdr:col>10</xdr:col>
      <xdr:colOff>114300</xdr:colOff>
      <xdr:row>57</xdr:row>
      <xdr:rowOff>4826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42856"/>
          <a:ext cx="889000" cy="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30307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154343</xdr:rowOff>
    </xdr:from>
    <xdr:to>
      <xdr:col>24</xdr:col>
      <xdr:colOff>114300</xdr:colOff>
      <xdr:row>57</xdr:row>
      <xdr:rowOff>84493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132770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33604</xdr:rowOff>
    </xdr:from>
    <xdr:to>
      <xdr:col>20</xdr:col>
      <xdr:colOff>38100</xdr:colOff>
      <xdr:row>57</xdr:row>
      <xdr:rowOff>135204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126331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133972</xdr:rowOff>
    </xdr:from>
    <xdr:to>
      <xdr:col>15</xdr:col>
      <xdr:colOff>101600</xdr:colOff>
      <xdr:row>57</xdr:row>
      <xdr:rowOff>64122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80649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125476</xdr:rowOff>
    </xdr:from>
    <xdr:to>
      <xdr:col>10</xdr:col>
      <xdr:colOff>165100</xdr:colOff>
      <xdr:row>57</xdr:row>
      <xdr:rowOff>55626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72153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90856</xdr:rowOff>
    </xdr:from>
    <xdr:to>
      <xdr:col>6</xdr:col>
      <xdr:colOff>38100</xdr:colOff>
      <xdr:row>57</xdr:row>
      <xdr:rowOff>21006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37533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2563</xdr:rowOff>
    </xdr:from>
    <xdr:to>
      <xdr:col>24</xdr:col>
      <xdr:colOff>63500</xdr:colOff>
      <xdr:row>78</xdr:row>
      <xdr:rowOff>17445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5663"/>
          <a:ext cx="8382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7204</xdr:rowOff>
    </xdr:from>
    <xdr:to>
      <xdr:col>19</xdr:col>
      <xdr:colOff>177800</xdr:colOff>
      <xdr:row>78</xdr:row>
      <xdr:rowOff>17445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8030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848</xdr:rowOff>
    </xdr:from>
    <xdr:to>
      <xdr:col>15</xdr:col>
      <xdr:colOff>50800</xdr:colOff>
      <xdr:row>78</xdr:row>
      <xdr:rowOff>7204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73948"/>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848</xdr:rowOff>
    </xdr:from>
    <xdr:to>
      <xdr:col>10</xdr:col>
      <xdr:colOff>114300</xdr:colOff>
      <xdr:row>78</xdr:row>
      <xdr:rowOff>24006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73948"/>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123213</xdr:rowOff>
    </xdr:from>
    <xdr:to>
      <xdr:col>24</xdr:col>
      <xdr:colOff>114300</xdr:colOff>
      <xdr:row>78</xdr:row>
      <xdr:rowOff>53363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101640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138095</xdr:rowOff>
    </xdr:from>
    <xdr:to>
      <xdr:col>20</xdr:col>
      <xdr:colOff>38100</xdr:colOff>
      <xdr:row>78</xdr:row>
      <xdr:rowOff>68245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59372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127854</xdr:rowOff>
    </xdr:from>
    <xdr:to>
      <xdr:col>15</xdr:col>
      <xdr:colOff>101600</xdr:colOff>
      <xdr:row>78</xdr:row>
      <xdr:rowOff>58004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49131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121498</xdr:rowOff>
    </xdr:from>
    <xdr:to>
      <xdr:col>10</xdr:col>
      <xdr:colOff>165100</xdr:colOff>
      <xdr:row>78</xdr:row>
      <xdr:rowOff>51648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42775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144656</xdr:rowOff>
    </xdr:from>
    <xdr:to>
      <xdr:col>6</xdr:col>
      <xdr:colOff>38100</xdr:colOff>
      <xdr:row>78</xdr:row>
      <xdr:rowOff>74806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65933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139218</xdr:rowOff>
    </xdr:from>
    <xdr:to>
      <xdr:col>24</xdr:col>
      <xdr:colOff>63500</xdr:colOff>
      <xdr:row>94</xdr:row>
      <xdr:rowOff>75603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84068"/>
          <a:ext cx="838200" cy="10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139218</xdr:rowOff>
    </xdr:from>
    <xdr:to>
      <xdr:col>19</xdr:col>
      <xdr:colOff>177800</xdr:colOff>
      <xdr:row>95</xdr:row>
      <xdr:rowOff>154839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84068"/>
          <a:ext cx="889000" cy="3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154839</xdr:rowOff>
    </xdr:from>
    <xdr:to>
      <xdr:col>15</xdr:col>
      <xdr:colOff>50800</xdr:colOff>
      <xdr:row>96</xdr:row>
      <xdr:rowOff>58141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42589"/>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58141</xdr:rowOff>
    </xdr:from>
    <xdr:to>
      <xdr:col>10</xdr:col>
      <xdr:colOff>114300</xdr:colOff>
      <xdr:row>97</xdr:row>
      <xdr:rowOff>20802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17341"/>
          <a:ext cx="889000" cy="1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24803</xdr:rowOff>
    </xdr:from>
    <xdr:to>
      <xdr:col>24</xdr:col>
      <xdr:colOff>114300</xdr:colOff>
      <xdr:row>94</xdr:row>
      <xdr:rowOff>126403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47680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88418</xdr:rowOff>
    </xdr:from>
    <xdr:to>
      <xdr:col>20</xdr:col>
      <xdr:colOff>38100</xdr:colOff>
      <xdr:row>94</xdr:row>
      <xdr:rowOff>18568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35095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0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104039</xdr:rowOff>
    </xdr:from>
    <xdr:to>
      <xdr:col>15</xdr:col>
      <xdr:colOff>101600</xdr:colOff>
      <xdr:row>96</xdr:row>
      <xdr:rowOff>34189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50716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7341</xdr:rowOff>
    </xdr:from>
    <xdr:to>
      <xdr:col>10</xdr:col>
      <xdr:colOff>165100</xdr:colOff>
      <xdr:row>96</xdr:row>
      <xdr:rowOff>108941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141452</xdr:rowOff>
    </xdr:from>
    <xdr:to>
      <xdr:col>6</xdr:col>
      <xdr:colOff>38100</xdr:colOff>
      <xdr:row>97</xdr:row>
      <xdr:rowOff>71602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62729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145552</xdr:rowOff>
    </xdr:from>
    <xdr:to>
      <xdr:col>55</xdr:col>
      <xdr:colOff>0</xdr:colOff>
      <xdr:row>37</xdr:row>
      <xdr:rowOff>8360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7752"/>
          <a:ext cx="8382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32134</xdr:rowOff>
    </xdr:from>
    <xdr:to>
      <xdr:col>50</xdr:col>
      <xdr:colOff>114300</xdr:colOff>
      <xdr:row>37</xdr:row>
      <xdr:rowOff>8360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61434"/>
          <a:ext cx="889000" cy="4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32134</xdr:rowOff>
    </xdr:from>
    <xdr:to>
      <xdr:col>45</xdr:col>
      <xdr:colOff>177800</xdr:colOff>
      <xdr:row>37</xdr:row>
      <xdr:rowOff>58181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61434"/>
          <a:ext cx="889000" cy="5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58181</xdr:rowOff>
    </xdr:from>
    <xdr:to>
      <xdr:col>41</xdr:col>
      <xdr:colOff>50800</xdr:colOff>
      <xdr:row>37</xdr:row>
      <xdr:rowOff>74160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01831"/>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94752</xdr:rowOff>
    </xdr:from>
    <xdr:to>
      <xdr:col>55</xdr:col>
      <xdr:colOff>50800</xdr:colOff>
      <xdr:row>37</xdr:row>
      <xdr:rowOff>24902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73179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129010</xdr:rowOff>
    </xdr:from>
    <xdr:to>
      <xdr:col>50</xdr:col>
      <xdr:colOff>165100</xdr:colOff>
      <xdr:row>37</xdr:row>
      <xdr:rowOff>59160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50287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152784</xdr:rowOff>
    </xdr:from>
    <xdr:to>
      <xdr:col>46</xdr:col>
      <xdr:colOff>38100</xdr:colOff>
      <xdr:row>34</xdr:row>
      <xdr:rowOff>82934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74061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0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7381</xdr:rowOff>
    </xdr:from>
    <xdr:to>
      <xdr:col>41</xdr:col>
      <xdr:colOff>101600</xdr:colOff>
      <xdr:row>37</xdr:row>
      <xdr:rowOff>108981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100108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4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23360</xdr:rowOff>
    </xdr:from>
    <xdr:to>
      <xdr:col>36</xdr:col>
      <xdr:colOff>165100</xdr:colOff>
      <xdr:row>37</xdr:row>
      <xdr:rowOff>124960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116087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39154</xdr:rowOff>
    </xdr:from>
    <xdr:to>
      <xdr:col>55</xdr:col>
      <xdr:colOff>0</xdr:colOff>
      <xdr:row>58</xdr:row>
      <xdr:rowOff>62143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11804"/>
          <a:ext cx="838200" cy="19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104115</xdr:rowOff>
    </xdr:from>
    <xdr:to>
      <xdr:col>50</xdr:col>
      <xdr:colOff>114300</xdr:colOff>
      <xdr:row>57</xdr:row>
      <xdr:rowOff>39154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33865"/>
          <a:ext cx="889000" cy="27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121694</xdr:rowOff>
    </xdr:from>
    <xdr:to>
      <xdr:col>45</xdr:col>
      <xdr:colOff>177800</xdr:colOff>
      <xdr:row>55</xdr:row>
      <xdr:rowOff>104115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379994"/>
          <a:ext cx="889000" cy="15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121694</xdr:rowOff>
    </xdr:from>
    <xdr:to>
      <xdr:col>41</xdr:col>
      <xdr:colOff>50800</xdr:colOff>
      <xdr:row>57</xdr:row>
      <xdr:rowOff>51986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79994"/>
          <a:ext cx="889000" cy="4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11343</xdr:rowOff>
    </xdr:from>
    <xdr:to>
      <xdr:col>55</xdr:col>
      <xdr:colOff>50800</xdr:colOff>
      <xdr:row>58</xdr:row>
      <xdr:rowOff>112943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97720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159804</xdr:rowOff>
    </xdr:from>
    <xdr:to>
      <xdr:col>50</xdr:col>
      <xdr:colOff>165100</xdr:colOff>
      <xdr:row>57</xdr:row>
      <xdr:rowOff>89954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81081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53315</xdr:rowOff>
    </xdr:from>
    <xdr:to>
      <xdr:col>46</xdr:col>
      <xdr:colOff>38100</xdr:colOff>
      <xdr:row>55</xdr:row>
      <xdr:rowOff>154915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146042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70894</xdr:rowOff>
    </xdr:from>
    <xdr:to>
      <xdr:col>41</xdr:col>
      <xdr:colOff>101600</xdr:colOff>
      <xdr:row>55</xdr:row>
      <xdr:rowOff>1044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17571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10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xdr:rowOff>
    </xdr:from>
    <xdr:to>
      <xdr:col>36</xdr:col>
      <xdr:colOff>165100</xdr:colOff>
      <xdr:row>57</xdr:row>
      <xdr:rowOff>102786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93913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152788</xdr:rowOff>
    </xdr:from>
    <xdr:to>
      <xdr:col>55</xdr:col>
      <xdr:colOff>0</xdr:colOff>
      <xdr:row>79</xdr:row>
      <xdr:rowOff>13912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25888"/>
          <a:ext cx="838200" cy="3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59176</xdr:rowOff>
    </xdr:from>
    <xdr:to>
      <xdr:col>50</xdr:col>
      <xdr:colOff>114300</xdr:colOff>
      <xdr:row>79</xdr:row>
      <xdr:rowOff>13912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32276"/>
          <a:ext cx="889000" cy="1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4979</xdr:rowOff>
    </xdr:from>
    <xdr:to>
      <xdr:col>45</xdr:col>
      <xdr:colOff>177800</xdr:colOff>
      <xdr:row>78</xdr:row>
      <xdr:rowOff>59176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349379"/>
          <a:ext cx="889000" cy="108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4979</xdr:rowOff>
    </xdr:from>
    <xdr:to>
      <xdr:col>41</xdr:col>
      <xdr:colOff>50800</xdr:colOff>
      <xdr:row>78</xdr:row>
      <xdr:rowOff>98400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349379"/>
          <a:ext cx="889000" cy="11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101988</xdr:rowOff>
    </xdr:from>
    <xdr:to>
      <xdr:col>55</xdr:col>
      <xdr:colOff>50800</xdr:colOff>
      <xdr:row>79</xdr:row>
      <xdr:rowOff>32138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16915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9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134562</xdr:rowOff>
    </xdr:from>
    <xdr:to>
      <xdr:col>50</xdr:col>
      <xdr:colOff>165100</xdr:colOff>
      <xdr:row>79</xdr:row>
      <xdr:rowOff>64712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55839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8376</xdr:rowOff>
    </xdr:from>
    <xdr:to>
      <xdr:col>46</xdr:col>
      <xdr:colOff>38100</xdr:colOff>
      <xdr:row>78</xdr:row>
      <xdr:rowOff>109976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101103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7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125629</xdr:rowOff>
    </xdr:from>
    <xdr:to>
      <xdr:col>41</xdr:col>
      <xdr:colOff>101600</xdr:colOff>
      <xdr:row>72</xdr:row>
      <xdr:rowOff>55779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2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72306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0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47600</xdr:rowOff>
    </xdr:from>
    <xdr:to>
      <xdr:col>36</xdr:col>
      <xdr:colOff>165100</xdr:colOff>
      <xdr:row>78</xdr:row>
      <xdr:rowOff>149200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140327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45086</xdr:rowOff>
    </xdr:from>
    <xdr:to>
      <xdr:col>55</xdr:col>
      <xdr:colOff>0</xdr:colOff>
      <xdr:row>98</xdr:row>
      <xdr:rowOff>31331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04286"/>
          <a:ext cx="838200" cy="3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163410</xdr:rowOff>
    </xdr:from>
    <xdr:to>
      <xdr:col>50</xdr:col>
      <xdr:colOff>114300</xdr:colOff>
      <xdr:row>96</xdr:row>
      <xdr:rowOff>45086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108260"/>
          <a:ext cx="889000" cy="39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163410</xdr:rowOff>
    </xdr:from>
    <xdr:to>
      <xdr:col>45</xdr:col>
      <xdr:colOff>177800</xdr:colOff>
      <xdr:row>96</xdr:row>
      <xdr:rowOff>126924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08260"/>
          <a:ext cx="889000" cy="47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82769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126924</xdr:rowOff>
    </xdr:from>
    <xdr:to>
      <xdr:col>41</xdr:col>
      <xdr:colOff>50800</xdr:colOff>
      <xdr:row>97</xdr:row>
      <xdr:rowOff>158242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86124"/>
          <a:ext cx="8890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151981</xdr:rowOff>
    </xdr:from>
    <xdr:to>
      <xdr:col>55</xdr:col>
      <xdr:colOff>50800</xdr:colOff>
      <xdr:row>98</xdr:row>
      <xdr:rowOff>82131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130408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165736</xdr:rowOff>
    </xdr:from>
    <xdr:to>
      <xdr:col>50</xdr:col>
      <xdr:colOff>165100</xdr:colOff>
      <xdr:row>96</xdr:row>
      <xdr:rowOff>95886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87013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112610</xdr:rowOff>
    </xdr:from>
    <xdr:to>
      <xdr:col>46</xdr:col>
      <xdr:colOff>38100</xdr:colOff>
      <xdr:row>94</xdr:row>
      <xdr:rowOff>42760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59287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76124</xdr:rowOff>
    </xdr:from>
    <xdr:to>
      <xdr:col>41</xdr:col>
      <xdr:colOff>101600</xdr:colOff>
      <xdr:row>97</xdr:row>
      <xdr:rowOff>6274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168851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107442</xdr:rowOff>
    </xdr:from>
    <xdr:to>
      <xdr:col>36</xdr:col>
      <xdr:colOff>165100</xdr:colOff>
      <xdr:row>98</xdr:row>
      <xdr:rowOff>37592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28719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104699</xdr:rowOff>
    </xdr:from>
    <xdr:to>
      <xdr:col>85</xdr:col>
      <xdr:colOff>127000</xdr:colOff>
      <xdr:row>38</xdr:row>
      <xdr:rowOff>125629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19799"/>
          <a:ext cx="8382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97651</xdr:rowOff>
    </xdr:from>
    <xdr:to>
      <xdr:col>81</xdr:col>
      <xdr:colOff>50800</xdr:colOff>
      <xdr:row>38</xdr:row>
      <xdr:rowOff>104699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12751"/>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85014</xdr:rowOff>
    </xdr:from>
    <xdr:to>
      <xdr:col>76</xdr:col>
      <xdr:colOff>114300</xdr:colOff>
      <xdr:row>38</xdr:row>
      <xdr:rowOff>97651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428664"/>
          <a:ext cx="889000" cy="1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24617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85014</xdr:rowOff>
    </xdr:from>
    <xdr:to>
      <xdr:col>71</xdr:col>
      <xdr:colOff>177800</xdr:colOff>
      <xdr:row>38</xdr:row>
      <xdr:rowOff>48451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428664"/>
          <a:ext cx="889000" cy="1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74829</xdr:rowOff>
    </xdr:from>
    <xdr:to>
      <xdr:col>85</xdr:col>
      <xdr:colOff>177800</xdr:colOff>
      <xdr:row>39</xdr:row>
      <xdr:rowOff>4979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34205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7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53899</xdr:rowOff>
    </xdr:from>
    <xdr:to>
      <xdr:col>81</xdr:col>
      <xdr:colOff>101600</xdr:colOff>
      <xdr:row>38</xdr:row>
      <xdr:rowOff>155499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576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4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46851</xdr:rowOff>
    </xdr:from>
    <xdr:to>
      <xdr:col>76</xdr:col>
      <xdr:colOff>165100</xdr:colOff>
      <xdr:row>38</xdr:row>
      <xdr:rowOff>148451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164977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34214</xdr:rowOff>
    </xdr:from>
    <xdr:to>
      <xdr:col>72</xdr:col>
      <xdr:colOff>38100</xdr:colOff>
      <xdr:row>37</xdr:row>
      <xdr:rowOff>135814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3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152341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1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169101</xdr:rowOff>
    </xdr:from>
    <xdr:to>
      <xdr:col>67</xdr:col>
      <xdr:colOff>101600</xdr:colOff>
      <xdr:row>38</xdr:row>
      <xdr:rowOff>99251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115778</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28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129329</xdr:rowOff>
    </xdr:from>
    <xdr:to>
      <xdr:col>85</xdr:col>
      <xdr:colOff>127000</xdr:colOff>
      <xdr:row>77</xdr:row>
      <xdr:rowOff>131738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30979"/>
          <a:ext cx="8382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131738</xdr:rowOff>
    </xdr:from>
    <xdr:to>
      <xdr:col>81</xdr:col>
      <xdr:colOff>50800</xdr:colOff>
      <xdr:row>77</xdr:row>
      <xdr:rowOff>136911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33388"/>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136911</xdr:rowOff>
    </xdr:from>
    <xdr:to>
      <xdr:col>76</xdr:col>
      <xdr:colOff>114300</xdr:colOff>
      <xdr:row>77</xdr:row>
      <xdr:rowOff>144303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38561"/>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144303</xdr:rowOff>
    </xdr:from>
    <xdr:to>
      <xdr:col>71</xdr:col>
      <xdr:colOff>177800</xdr:colOff>
      <xdr:row>77</xdr:row>
      <xdr:rowOff>145019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45953"/>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78529</xdr:rowOff>
    </xdr:from>
    <xdr:to>
      <xdr:col>85</xdr:col>
      <xdr:colOff>177800</xdr:colOff>
      <xdr:row>78</xdr:row>
      <xdr:rowOff>8679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56956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80938</xdr:rowOff>
    </xdr:from>
    <xdr:to>
      <xdr:col>81</xdr:col>
      <xdr:colOff>101600</xdr:colOff>
      <xdr:row>78</xdr:row>
      <xdr:rowOff>11088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86111</xdr:rowOff>
    </xdr:from>
    <xdr:to>
      <xdr:col>76</xdr:col>
      <xdr:colOff>165100</xdr:colOff>
      <xdr:row>78</xdr:row>
      <xdr:rowOff>16261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93503</xdr:rowOff>
    </xdr:from>
    <xdr:to>
      <xdr:col>72</xdr:col>
      <xdr:colOff>38100</xdr:colOff>
      <xdr:row>78</xdr:row>
      <xdr:rowOff>23653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14780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94219</xdr:rowOff>
    </xdr:from>
    <xdr:to>
      <xdr:col>67</xdr:col>
      <xdr:colOff>101600</xdr:colOff>
      <xdr:row>78</xdr:row>
      <xdr:rowOff>24369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15496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107607</xdr:rowOff>
    </xdr:from>
    <xdr:to>
      <xdr:col>85</xdr:col>
      <xdr:colOff>127000</xdr:colOff>
      <xdr:row>95</xdr:row>
      <xdr:rowOff>115176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223907"/>
          <a:ext cx="838200" cy="1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107607</xdr:rowOff>
    </xdr:from>
    <xdr:to>
      <xdr:col>81</xdr:col>
      <xdr:colOff>50800</xdr:colOff>
      <xdr:row>96</xdr:row>
      <xdr:rowOff>64745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223907"/>
          <a:ext cx="8890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64745</xdr:rowOff>
    </xdr:from>
    <xdr:to>
      <xdr:col>76</xdr:col>
      <xdr:colOff>114300</xdr:colOff>
      <xdr:row>96</xdr:row>
      <xdr:rowOff>81483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23945"/>
          <a:ext cx="8890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100304</xdr:rowOff>
    </xdr:from>
    <xdr:to>
      <xdr:col>71</xdr:col>
      <xdr:colOff>177800</xdr:colOff>
      <xdr:row>96</xdr:row>
      <xdr:rowOff>81483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388054"/>
          <a:ext cx="889000" cy="1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64376</xdr:rowOff>
    </xdr:from>
    <xdr:to>
      <xdr:col>85</xdr:col>
      <xdr:colOff>177800</xdr:colOff>
      <xdr:row>95</xdr:row>
      <xdr:rowOff>165976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87253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2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56807</xdr:rowOff>
    </xdr:from>
    <xdr:to>
      <xdr:col>81</xdr:col>
      <xdr:colOff>101600</xdr:colOff>
      <xdr:row>94</xdr:row>
      <xdr:rowOff>158407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3484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94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13945</xdr:rowOff>
    </xdr:from>
    <xdr:to>
      <xdr:col>76</xdr:col>
      <xdr:colOff>165100</xdr:colOff>
      <xdr:row>96</xdr:row>
      <xdr:rowOff>115545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132072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2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30683</xdr:rowOff>
    </xdr:from>
    <xdr:to>
      <xdr:col>72</xdr:col>
      <xdr:colOff>38100</xdr:colOff>
      <xdr:row>96</xdr:row>
      <xdr:rowOff>132283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148810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49504</xdr:rowOff>
    </xdr:from>
    <xdr:to>
      <xdr:col>67</xdr:col>
      <xdr:colOff>101600</xdr:colOff>
      <xdr:row>95</xdr:row>
      <xdr:rowOff>151104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167631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1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43764</xdr:rowOff>
    </xdr:from>
    <xdr:to>
      <xdr:col>116</xdr:col>
      <xdr:colOff>63500</xdr:colOff>
      <xdr:row>39</xdr:row>
      <xdr:rowOff>44145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73031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44145</xdr:rowOff>
    </xdr:from>
    <xdr:to>
      <xdr:col>111</xdr:col>
      <xdr:colOff>177800</xdr:colOff>
      <xdr:row>39</xdr:row>
      <xdr:rowOff>44145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0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44145</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30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164414</xdr:rowOff>
    </xdr:from>
    <xdr:to>
      <xdr:col>116</xdr:col>
      <xdr:colOff>114300</xdr:colOff>
      <xdr:row>39</xdr:row>
      <xdr:rowOff>94564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79341</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164795</xdr:rowOff>
    </xdr:from>
    <xdr:to>
      <xdr:col>112</xdr:col>
      <xdr:colOff>38100</xdr:colOff>
      <xdr:row>39</xdr:row>
      <xdr:rowOff>94945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86072</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164795</xdr:rowOff>
    </xdr:from>
    <xdr:to>
      <xdr:col>107</xdr:col>
      <xdr:colOff>101600</xdr:colOff>
      <xdr:row>39</xdr:row>
      <xdr:rowOff>94945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86072</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56832</xdr:rowOff>
    </xdr:from>
    <xdr:to>
      <xdr:col>116</xdr:col>
      <xdr:colOff>63500</xdr:colOff>
      <xdr:row>57</xdr:row>
      <xdr:rowOff>61347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829482"/>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56832</xdr:rowOff>
    </xdr:from>
    <xdr:to>
      <xdr:col>111</xdr:col>
      <xdr:colOff>177800</xdr:colOff>
      <xdr:row>57</xdr:row>
      <xdr:rowOff>67634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829482"/>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67634</xdr:rowOff>
    </xdr:from>
    <xdr:to>
      <xdr:col>107</xdr:col>
      <xdr:colOff>50800</xdr:colOff>
      <xdr:row>57</xdr:row>
      <xdr:rowOff>116040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840284"/>
          <a:ext cx="889000" cy="4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104439</xdr:rowOff>
    </xdr:from>
    <xdr:to>
      <xdr:col>102</xdr:col>
      <xdr:colOff>114300</xdr:colOff>
      <xdr:row>57</xdr:row>
      <xdr:rowOff>116040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877089"/>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10547</xdr:rowOff>
    </xdr:from>
    <xdr:to>
      <xdr:col>116</xdr:col>
      <xdr:colOff>114300</xdr:colOff>
      <xdr:row>57</xdr:row>
      <xdr:rowOff>112147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7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33424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63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6032</xdr:rowOff>
    </xdr:from>
    <xdr:to>
      <xdr:col>112</xdr:col>
      <xdr:colOff>38100</xdr:colOff>
      <xdr:row>57</xdr:row>
      <xdr:rowOff>107632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98759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8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16834</xdr:rowOff>
    </xdr:from>
    <xdr:to>
      <xdr:col>107</xdr:col>
      <xdr:colOff>101600</xdr:colOff>
      <xdr:row>57</xdr:row>
      <xdr:rowOff>118434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109561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65240</xdr:rowOff>
    </xdr:from>
    <xdr:to>
      <xdr:col>102</xdr:col>
      <xdr:colOff>165100</xdr:colOff>
      <xdr:row>57</xdr:row>
      <xdr:rowOff>166840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157967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3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53639</xdr:rowOff>
    </xdr:from>
    <xdr:to>
      <xdr:col>98</xdr:col>
      <xdr:colOff>38100</xdr:colOff>
      <xdr:row>57</xdr:row>
      <xdr:rowOff>155239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146366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1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28127</xdr:rowOff>
    </xdr:from>
    <xdr:to>
      <xdr:col>116</xdr:col>
      <xdr:colOff>63500</xdr:colOff>
      <xdr:row>78</xdr:row>
      <xdr:rowOff>40015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01227"/>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40015</xdr:rowOff>
    </xdr:from>
    <xdr:to>
      <xdr:col>111</xdr:col>
      <xdr:colOff>177800</xdr:colOff>
      <xdr:row>78</xdr:row>
      <xdr:rowOff>56997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413115"/>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56997</xdr:rowOff>
    </xdr:from>
    <xdr:to>
      <xdr:col>107</xdr:col>
      <xdr:colOff>50800</xdr:colOff>
      <xdr:row>78</xdr:row>
      <xdr:rowOff>64229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430097"/>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163344</xdr:rowOff>
    </xdr:from>
    <xdr:to>
      <xdr:col>102</xdr:col>
      <xdr:colOff>114300</xdr:colOff>
      <xdr:row>78</xdr:row>
      <xdr:rowOff>64229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64994"/>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148777</xdr:rowOff>
    </xdr:from>
    <xdr:to>
      <xdr:col>116</xdr:col>
      <xdr:colOff>114300</xdr:colOff>
      <xdr:row>78</xdr:row>
      <xdr:rowOff>78927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5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127204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160665</xdr:rowOff>
    </xdr:from>
    <xdr:to>
      <xdr:col>112</xdr:col>
      <xdr:colOff>38100</xdr:colOff>
      <xdr:row>78</xdr:row>
      <xdr:rowOff>90815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81942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6197</xdr:rowOff>
    </xdr:from>
    <xdr:to>
      <xdr:col>107</xdr:col>
      <xdr:colOff>101600</xdr:colOff>
      <xdr:row>78</xdr:row>
      <xdr:rowOff>107797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98924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13429</xdr:rowOff>
    </xdr:from>
    <xdr:to>
      <xdr:col>102</xdr:col>
      <xdr:colOff>165100</xdr:colOff>
      <xdr:row>78</xdr:row>
      <xdr:rowOff>115029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106156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112544</xdr:rowOff>
    </xdr:from>
    <xdr:to>
      <xdr:col>98</xdr:col>
      <xdr:colOff>38100</xdr:colOff>
      <xdr:row>78</xdr:row>
      <xdr:rowOff>42694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33821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歳出決算総額は住民一人当たり４９６，４３９円となっている。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一般職・会計年度任用職員（パートタイム）人件費の増、期末勤勉手当等の増により増加。扶助費については、子育て世帯への臨時特別給付金事業、住民税非課税世帯等に対する臨時特別給付金事業等の減により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投資的経費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普通建設事業費については、三国・丸林線道路改良工事の事業費減や公立小学校の大規模改造工事等の実施がなかったため、前年度に比べ大きく減少した。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物件費については、デジタル田園都市国家構想推進交付金を受け、新規に地図データ連携共通基盤構築業務委託等を行い増加した。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積立金については、財政調整基金・減債基金の積立金減により減少。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17,545
17,246
22.15
8,996,932
8,710,018
281,468
4,397,496
6,354,485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18869</xdr:rowOff>
    </xdr:from>
    <xdr:to>
      <xdr:col>24</xdr:col>
      <xdr:colOff>63500</xdr:colOff>
      <xdr:row>35</xdr:row>
      <xdr:rowOff>30952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1961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30952</xdr:rowOff>
    </xdr:from>
    <xdr:to>
      <xdr:col>19</xdr:col>
      <xdr:colOff>177800</xdr:colOff>
      <xdr:row>35</xdr:row>
      <xdr:rowOff>44668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317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94307</xdr:rowOff>
    </xdr:from>
    <xdr:to>
      <xdr:col>15</xdr:col>
      <xdr:colOff>50800</xdr:colOff>
      <xdr:row>35</xdr:row>
      <xdr:rowOff>44668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23607"/>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94307</xdr:rowOff>
    </xdr:from>
    <xdr:to>
      <xdr:col>10</xdr:col>
      <xdr:colOff>114300</xdr:colOff>
      <xdr:row>34</xdr:row>
      <xdr:rowOff>105410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2360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117946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4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151602</xdr:rowOff>
    </xdr:from>
    <xdr:to>
      <xdr:col>20</xdr:col>
      <xdr:colOff>38100</xdr:colOff>
      <xdr:row>35</xdr:row>
      <xdr:rowOff>81752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72879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7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165318</xdr:rowOff>
    </xdr:from>
    <xdr:to>
      <xdr:col>15</xdr:col>
      <xdr:colOff>101600</xdr:colOff>
      <xdr:row>35</xdr:row>
      <xdr:rowOff>95468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86595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8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43507</xdr:rowOff>
    </xdr:from>
    <xdr:to>
      <xdr:col>10</xdr:col>
      <xdr:colOff>165100</xdr:colOff>
      <xdr:row>34</xdr:row>
      <xdr:rowOff>145107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136234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147337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9768</xdr:rowOff>
    </xdr:from>
    <xdr:to>
      <xdr:col>24</xdr:col>
      <xdr:colOff>63500</xdr:colOff>
      <xdr:row>55</xdr:row>
      <xdr:rowOff>81018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39518"/>
          <a:ext cx="838200" cy="7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98259</xdr:rowOff>
    </xdr:from>
    <xdr:to>
      <xdr:col>19</xdr:col>
      <xdr:colOff>177800</xdr:colOff>
      <xdr:row>55</xdr:row>
      <xdr:rowOff>9768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13659"/>
          <a:ext cx="889000" cy="4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98259</xdr:rowOff>
    </xdr:from>
    <xdr:to>
      <xdr:col>15</xdr:col>
      <xdr:colOff>50800</xdr:colOff>
      <xdr:row>55</xdr:row>
      <xdr:rowOff>16320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13659"/>
          <a:ext cx="889000" cy="4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16320</xdr:rowOff>
    </xdr:from>
    <xdr:to>
      <xdr:col>10</xdr:col>
      <xdr:colOff>114300</xdr:colOff>
      <xdr:row>55</xdr:row>
      <xdr:rowOff>107156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46070"/>
          <a:ext cx="889000" cy="9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25525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30218</xdr:rowOff>
    </xdr:from>
    <xdr:to>
      <xdr:col>24</xdr:col>
      <xdr:colOff>114300</xdr:colOff>
      <xdr:row>55</xdr:row>
      <xdr:rowOff>131818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53095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1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130418</xdr:rowOff>
    </xdr:from>
    <xdr:to>
      <xdr:col>20</xdr:col>
      <xdr:colOff>38100</xdr:colOff>
      <xdr:row>55</xdr:row>
      <xdr:rowOff>60568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8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77095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6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47459</xdr:rowOff>
    </xdr:from>
    <xdr:to>
      <xdr:col>15</xdr:col>
      <xdr:colOff>101600</xdr:colOff>
      <xdr:row>52</xdr:row>
      <xdr:rowOff>149059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165586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3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136970</xdr:rowOff>
    </xdr:from>
    <xdr:to>
      <xdr:col>10</xdr:col>
      <xdr:colOff>165100</xdr:colOff>
      <xdr:row>55</xdr:row>
      <xdr:rowOff>67120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83647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7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56356</xdr:rowOff>
    </xdr:from>
    <xdr:to>
      <xdr:col>6</xdr:col>
      <xdr:colOff>38100</xdr:colOff>
      <xdr:row>55</xdr:row>
      <xdr:rowOff>157956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4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3033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26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146318</xdr:rowOff>
    </xdr:from>
    <xdr:to>
      <xdr:col>24</xdr:col>
      <xdr:colOff>63500</xdr:colOff>
      <xdr:row>77</xdr:row>
      <xdr:rowOff>32900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76518"/>
          <a:ext cx="8382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146318</xdr:rowOff>
    </xdr:from>
    <xdr:to>
      <xdr:col>19</xdr:col>
      <xdr:colOff>177800</xdr:colOff>
      <xdr:row>78</xdr:row>
      <xdr:rowOff>79307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6518"/>
          <a:ext cx="889000" cy="27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96222</xdr:rowOff>
    </xdr:from>
    <xdr:to>
      <xdr:col>15</xdr:col>
      <xdr:colOff>50800</xdr:colOff>
      <xdr:row>78</xdr:row>
      <xdr:rowOff>79307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26422"/>
          <a:ext cx="889000" cy="3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96222</xdr:rowOff>
    </xdr:from>
    <xdr:to>
      <xdr:col>10</xdr:col>
      <xdr:colOff>114300</xdr:colOff>
      <xdr:row>77</xdr:row>
      <xdr:rowOff>104778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6422"/>
          <a:ext cx="889000" cy="18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153550</xdr:rowOff>
    </xdr:from>
    <xdr:to>
      <xdr:col>24</xdr:col>
      <xdr:colOff>114300</xdr:colOff>
      <xdr:row>77</xdr:row>
      <xdr:rowOff>83700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131977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95518</xdr:rowOff>
    </xdr:from>
    <xdr:to>
      <xdr:col>20</xdr:col>
      <xdr:colOff>38100</xdr:colOff>
      <xdr:row>77</xdr:row>
      <xdr:rowOff>25668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28507</xdr:rowOff>
    </xdr:from>
    <xdr:to>
      <xdr:col>15</xdr:col>
      <xdr:colOff>101600</xdr:colOff>
      <xdr:row>78</xdr:row>
      <xdr:rowOff>130107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121234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45422</xdr:rowOff>
    </xdr:from>
    <xdr:to>
      <xdr:col>10</xdr:col>
      <xdr:colOff>165100</xdr:colOff>
      <xdr:row>76</xdr:row>
      <xdr:rowOff>147022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163550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5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53978</xdr:rowOff>
    </xdr:from>
    <xdr:to>
      <xdr:col>6</xdr:col>
      <xdr:colOff>38100</xdr:colOff>
      <xdr:row>77</xdr:row>
      <xdr:rowOff>155578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3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9322</xdr:rowOff>
    </xdr:from>
    <xdr:to>
      <xdr:col>24</xdr:col>
      <xdr:colOff>63500</xdr:colOff>
      <xdr:row>97</xdr:row>
      <xdr:rowOff>15875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9972"/>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15875</xdr:rowOff>
    </xdr:from>
    <xdr:to>
      <xdr:col>19</xdr:col>
      <xdr:colOff>177800</xdr:colOff>
      <xdr:row>97</xdr:row>
      <xdr:rowOff>78336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46525"/>
          <a:ext cx="889000" cy="6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78336</xdr:rowOff>
    </xdr:from>
    <xdr:to>
      <xdr:col>15</xdr:col>
      <xdr:colOff>50800</xdr:colOff>
      <xdr:row>97</xdr:row>
      <xdr:rowOff>91991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8986"/>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91991</xdr:rowOff>
    </xdr:from>
    <xdr:to>
      <xdr:col>10</xdr:col>
      <xdr:colOff>114300</xdr:colOff>
      <xdr:row>97</xdr:row>
      <xdr:rowOff>100000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22641"/>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129972</xdr:rowOff>
    </xdr:from>
    <xdr:to>
      <xdr:col>24</xdr:col>
      <xdr:colOff>114300</xdr:colOff>
      <xdr:row>97</xdr:row>
      <xdr:rowOff>60122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108399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136525</xdr:rowOff>
    </xdr:from>
    <xdr:to>
      <xdr:col>20</xdr:col>
      <xdr:colOff>38100</xdr:colOff>
      <xdr:row>97</xdr:row>
      <xdr:rowOff>66675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27536</xdr:rowOff>
    </xdr:from>
    <xdr:to>
      <xdr:col>15</xdr:col>
      <xdr:colOff>101600</xdr:colOff>
      <xdr:row>97</xdr:row>
      <xdr:rowOff>129136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120263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41191</xdr:rowOff>
    </xdr:from>
    <xdr:to>
      <xdr:col>10</xdr:col>
      <xdr:colOff>165100</xdr:colOff>
      <xdr:row>97</xdr:row>
      <xdr:rowOff>142791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133918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49200</xdr:rowOff>
    </xdr:from>
    <xdr:to>
      <xdr:col>6</xdr:col>
      <xdr:colOff>38100</xdr:colOff>
      <xdr:row>97</xdr:row>
      <xdr:rowOff>150800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141927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84379</xdr:rowOff>
    </xdr:from>
    <xdr:to>
      <xdr:col>55</xdr:col>
      <xdr:colOff>0</xdr:colOff>
      <xdr:row>36</xdr:row>
      <xdr:rowOff>115011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256579"/>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82550</xdr:rowOff>
    </xdr:from>
    <xdr:to>
      <xdr:col>50</xdr:col>
      <xdr:colOff>114300</xdr:colOff>
      <xdr:row>36</xdr:row>
      <xdr:rowOff>84379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5475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82550</xdr:rowOff>
    </xdr:from>
    <xdr:to>
      <xdr:col>45</xdr:col>
      <xdr:colOff>177800</xdr:colOff>
      <xdr:row>37</xdr:row>
      <xdr:rowOff>165532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54750"/>
          <a:ext cx="889000" cy="2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164617</xdr:rowOff>
    </xdr:from>
    <xdr:to>
      <xdr:col>41</xdr:col>
      <xdr:colOff>50800</xdr:colOff>
      <xdr:row>37</xdr:row>
      <xdr:rowOff>165532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0826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64211</xdr:rowOff>
    </xdr:from>
    <xdr:to>
      <xdr:col>55</xdr:col>
      <xdr:colOff>50800</xdr:colOff>
      <xdr:row>36</xdr:row>
      <xdr:rowOff>165811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87088</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33579</xdr:rowOff>
    </xdr:from>
    <xdr:to>
      <xdr:col>50</xdr:col>
      <xdr:colOff>165100</xdr:colOff>
      <xdr:row>36</xdr:row>
      <xdr:rowOff>135179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151706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9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31750</xdr:rowOff>
    </xdr:from>
    <xdr:to>
      <xdr:col>46</xdr:col>
      <xdr:colOff>38100</xdr:colOff>
      <xdr:row>36</xdr:row>
      <xdr:rowOff>133350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114732</xdr:rowOff>
    </xdr:from>
    <xdr:to>
      <xdr:col>41</xdr:col>
      <xdr:colOff>101600</xdr:colOff>
      <xdr:row>38</xdr:row>
      <xdr:rowOff>44882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61409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23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113817</xdr:rowOff>
    </xdr:from>
    <xdr:to>
      <xdr:col>36</xdr:col>
      <xdr:colOff>165100</xdr:colOff>
      <xdr:row>38</xdr:row>
      <xdr:rowOff>43968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60494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23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9479</xdr:rowOff>
    </xdr:from>
    <xdr:to>
      <xdr:col>55</xdr:col>
      <xdr:colOff>0</xdr:colOff>
      <xdr:row>59</xdr:row>
      <xdr:rowOff>13333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25029"/>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9268</xdr:rowOff>
    </xdr:from>
    <xdr:to>
      <xdr:col>50</xdr:col>
      <xdr:colOff>114300</xdr:colOff>
      <xdr:row>59</xdr:row>
      <xdr:rowOff>13333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24818"/>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5087</xdr:rowOff>
    </xdr:from>
    <xdr:to>
      <xdr:col>45</xdr:col>
      <xdr:colOff>177800</xdr:colOff>
      <xdr:row>59</xdr:row>
      <xdr:rowOff>9268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20637"/>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5087</xdr:rowOff>
    </xdr:from>
    <xdr:to>
      <xdr:col>41</xdr:col>
      <xdr:colOff>50800</xdr:colOff>
      <xdr:row>59</xdr:row>
      <xdr:rowOff>16289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20637"/>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130129</xdr:rowOff>
    </xdr:from>
    <xdr:to>
      <xdr:col>55</xdr:col>
      <xdr:colOff>50800</xdr:colOff>
      <xdr:row>59</xdr:row>
      <xdr:rowOff>60279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45056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133983</xdr:rowOff>
    </xdr:from>
    <xdr:to>
      <xdr:col>50</xdr:col>
      <xdr:colOff>165100</xdr:colOff>
      <xdr:row>59</xdr:row>
      <xdr:rowOff>64133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7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55260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7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129918</xdr:rowOff>
    </xdr:from>
    <xdr:to>
      <xdr:col>46</xdr:col>
      <xdr:colOff>38100</xdr:colOff>
      <xdr:row>59</xdr:row>
      <xdr:rowOff>60068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51195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6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125737</xdr:rowOff>
    </xdr:from>
    <xdr:to>
      <xdr:col>41</xdr:col>
      <xdr:colOff>101600</xdr:colOff>
      <xdr:row>59</xdr:row>
      <xdr:rowOff>55887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47014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6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136939</xdr:rowOff>
    </xdr:from>
    <xdr:to>
      <xdr:col>36</xdr:col>
      <xdr:colOff>165100</xdr:colOff>
      <xdr:row>59</xdr:row>
      <xdr:rowOff>67089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58216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123403</xdr:rowOff>
    </xdr:from>
    <xdr:to>
      <xdr:col>55</xdr:col>
      <xdr:colOff>0</xdr:colOff>
      <xdr:row>78</xdr:row>
      <xdr:rowOff>13219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25053"/>
          <a:ext cx="838200" cy="6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13219</xdr:rowOff>
    </xdr:from>
    <xdr:to>
      <xdr:col>50</xdr:col>
      <xdr:colOff>114300</xdr:colOff>
      <xdr:row>78</xdr:row>
      <xdr:rowOff>90861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86319"/>
          <a:ext cx="889000" cy="7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90861</xdr:rowOff>
    </xdr:from>
    <xdr:to>
      <xdr:col>45</xdr:col>
      <xdr:colOff>177800</xdr:colOff>
      <xdr:row>79</xdr:row>
      <xdr:rowOff>12337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63961"/>
          <a:ext cx="8890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12337</xdr:rowOff>
    </xdr:from>
    <xdr:to>
      <xdr:col>41</xdr:col>
      <xdr:colOff>50800</xdr:colOff>
      <xdr:row>79</xdr:row>
      <xdr:rowOff>23425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56887"/>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72603</xdr:rowOff>
    </xdr:from>
    <xdr:to>
      <xdr:col>55</xdr:col>
      <xdr:colOff>50800</xdr:colOff>
      <xdr:row>78</xdr:row>
      <xdr:rowOff>2753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51030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5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133869</xdr:rowOff>
    </xdr:from>
    <xdr:to>
      <xdr:col>50</xdr:col>
      <xdr:colOff>165100</xdr:colOff>
      <xdr:row>78</xdr:row>
      <xdr:rowOff>64019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55146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40061</xdr:rowOff>
    </xdr:from>
    <xdr:to>
      <xdr:col>46</xdr:col>
      <xdr:colOff>38100</xdr:colOff>
      <xdr:row>78</xdr:row>
      <xdr:rowOff>141661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132788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132987</xdr:rowOff>
    </xdr:from>
    <xdr:to>
      <xdr:col>41</xdr:col>
      <xdr:colOff>101600</xdr:colOff>
      <xdr:row>79</xdr:row>
      <xdr:rowOff>63137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54264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9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144075</xdr:rowOff>
    </xdr:from>
    <xdr:to>
      <xdr:col>36</xdr:col>
      <xdr:colOff>165100</xdr:colOff>
      <xdr:row>79</xdr:row>
      <xdr:rowOff>74225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65352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107000</xdr:rowOff>
    </xdr:from>
    <xdr:to>
      <xdr:col>55</xdr:col>
      <xdr:colOff>0</xdr:colOff>
      <xdr:row>97</xdr:row>
      <xdr:rowOff>105400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566200"/>
          <a:ext cx="8382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100326</xdr:rowOff>
    </xdr:from>
    <xdr:to>
      <xdr:col>50</xdr:col>
      <xdr:colOff>114300</xdr:colOff>
      <xdr:row>96</xdr:row>
      <xdr:rowOff>107000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388076"/>
          <a:ext cx="889000" cy="1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100326</xdr:rowOff>
    </xdr:from>
    <xdr:to>
      <xdr:col>45</xdr:col>
      <xdr:colOff>177800</xdr:colOff>
      <xdr:row>96</xdr:row>
      <xdr:rowOff>106629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388076"/>
          <a:ext cx="889000" cy="1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106629</xdr:rowOff>
    </xdr:from>
    <xdr:to>
      <xdr:col>41</xdr:col>
      <xdr:colOff>50800</xdr:colOff>
      <xdr:row>97</xdr:row>
      <xdr:rowOff>57883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565829"/>
          <a:ext cx="889000" cy="1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54600</xdr:rowOff>
    </xdr:from>
    <xdr:to>
      <xdr:col>55</xdr:col>
      <xdr:colOff>50800</xdr:colOff>
      <xdr:row>97</xdr:row>
      <xdr:rowOff>156200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140977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56200</xdr:rowOff>
    </xdr:from>
    <xdr:to>
      <xdr:col>50</xdr:col>
      <xdr:colOff>165100</xdr:colOff>
      <xdr:row>96</xdr:row>
      <xdr:rowOff>157800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148927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49526</xdr:rowOff>
    </xdr:from>
    <xdr:to>
      <xdr:col>46</xdr:col>
      <xdr:colOff>38100</xdr:colOff>
      <xdr:row>95</xdr:row>
      <xdr:rowOff>151126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3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167653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1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55829</xdr:rowOff>
    </xdr:from>
    <xdr:to>
      <xdr:col>41</xdr:col>
      <xdr:colOff>101600</xdr:colOff>
      <xdr:row>96</xdr:row>
      <xdr:rowOff>157429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148556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7083</xdr:rowOff>
    </xdr:from>
    <xdr:to>
      <xdr:col>36</xdr:col>
      <xdr:colOff>165100</xdr:colOff>
      <xdr:row>97</xdr:row>
      <xdr:rowOff>108683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99810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160960</xdr:rowOff>
    </xdr:from>
    <xdr:to>
      <xdr:col>85</xdr:col>
      <xdr:colOff>127000</xdr:colOff>
      <xdr:row>38</xdr:row>
      <xdr:rowOff>38812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504610"/>
          <a:ext cx="8382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38812</xdr:rowOff>
    </xdr:from>
    <xdr:to>
      <xdr:col>81</xdr:col>
      <xdr:colOff>50800</xdr:colOff>
      <xdr:row>38</xdr:row>
      <xdr:rowOff>38812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553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38812</xdr:rowOff>
    </xdr:from>
    <xdr:to>
      <xdr:col>76</xdr:col>
      <xdr:colOff>114300</xdr:colOff>
      <xdr:row>38</xdr:row>
      <xdr:rowOff>42469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5539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20142</xdr:rowOff>
    </xdr:from>
    <xdr:to>
      <xdr:col>71</xdr:col>
      <xdr:colOff>177800</xdr:colOff>
      <xdr:row>38</xdr:row>
      <xdr:rowOff>42469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35242"/>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110160</xdr:rowOff>
    </xdr:from>
    <xdr:to>
      <xdr:col>85</xdr:col>
      <xdr:colOff>177800</xdr:colOff>
      <xdr:row>38</xdr:row>
      <xdr:rowOff>40310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88587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159462</xdr:rowOff>
    </xdr:from>
    <xdr:to>
      <xdr:col>81</xdr:col>
      <xdr:colOff>101600</xdr:colOff>
      <xdr:row>38</xdr:row>
      <xdr:rowOff>89612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80739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159462</xdr:rowOff>
    </xdr:from>
    <xdr:to>
      <xdr:col>76</xdr:col>
      <xdr:colOff>165100</xdr:colOff>
      <xdr:row>38</xdr:row>
      <xdr:rowOff>89612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5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80739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163119</xdr:rowOff>
    </xdr:from>
    <xdr:to>
      <xdr:col>72</xdr:col>
      <xdr:colOff>38100</xdr:colOff>
      <xdr:row>38</xdr:row>
      <xdr:rowOff>93269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84396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140792</xdr:rowOff>
    </xdr:from>
    <xdr:to>
      <xdr:col>67</xdr:col>
      <xdr:colOff>101600</xdr:colOff>
      <xdr:row>38</xdr:row>
      <xdr:rowOff>70942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62069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19253</xdr:rowOff>
    </xdr:from>
    <xdr:to>
      <xdr:col>85</xdr:col>
      <xdr:colOff>127000</xdr:colOff>
      <xdr:row>58</xdr:row>
      <xdr:rowOff>35623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963353"/>
          <a:ext cx="8382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83439</xdr:rowOff>
    </xdr:from>
    <xdr:to>
      <xdr:col>81</xdr:col>
      <xdr:colOff>50800</xdr:colOff>
      <xdr:row>58</xdr:row>
      <xdr:rowOff>19253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684639"/>
          <a:ext cx="889000" cy="2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83439</xdr:rowOff>
    </xdr:from>
    <xdr:to>
      <xdr:col>76</xdr:col>
      <xdr:colOff>114300</xdr:colOff>
      <xdr:row>58</xdr:row>
      <xdr:rowOff>62509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684639"/>
          <a:ext cx="889000" cy="3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62509</xdr:rowOff>
    </xdr:from>
    <xdr:to>
      <xdr:col>71</xdr:col>
      <xdr:colOff>177800</xdr:colOff>
      <xdr:row>58</xdr:row>
      <xdr:rowOff>120676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006609"/>
          <a:ext cx="889000" cy="5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156273</xdr:rowOff>
    </xdr:from>
    <xdr:to>
      <xdr:col>85</xdr:col>
      <xdr:colOff>177800</xdr:colOff>
      <xdr:row>58</xdr:row>
      <xdr:rowOff>86423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134700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139903</xdr:rowOff>
    </xdr:from>
    <xdr:to>
      <xdr:col>81</xdr:col>
      <xdr:colOff>101600</xdr:colOff>
      <xdr:row>58</xdr:row>
      <xdr:rowOff>70053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61180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0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32639</xdr:rowOff>
    </xdr:from>
    <xdr:to>
      <xdr:col>76</xdr:col>
      <xdr:colOff>165100</xdr:colOff>
      <xdr:row>56</xdr:row>
      <xdr:rowOff>134239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125366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11709</xdr:rowOff>
    </xdr:from>
    <xdr:to>
      <xdr:col>72</xdr:col>
      <xdr:colOff>38100</xdr:colOff>
      <xdr:row>58</xdr:row>
      <xdr:rowOff>113309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104436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69876</xdr:rowOff>
    </xdr:from>
    <xdr:to>
      <xdr:col>67</xdr:col>
      <xdr:colOff>101600</xdr:colOff>
      <xdr:row>59</xdr:row>
      <xdr:rowOff>26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162603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104699</xdr:rowOff>
    </xdr:from>
    <xdr:to>
      <xdr:col>85</xdr:col>
      <xdr:colOff>127000</xdr:colOff>
      <xdr:row>78</xdr:row>
      <xdr:rowOff>125628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477799"/>
          <a:ext cx="838200" cy="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97650</xdr:rowOff>
    </xdr:from>
    <xdr:to>
      <xdr:col>81</xdr:col>
      <xdr:colOff>50800</xdr:colOff>
      <xdr:row>78</xdr:row>
      <xdr:rowOff>104699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470750"/>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85013</xdr:rowOff>
    </xdr:from>
    <xdr:to>
      <xdr:col>76</xdr:col>
      <xdr:colOff>114300</xdr:colOff>
      <xdr:row>78</xdr:row>
      <xdr:rowOff>97650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286663"/>
          <a:ext cx="889000" cy="1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24604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5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85013</xdr:rowOff>
    </xdr:from>
    <xdr:to>
      <xdr:col>71</xdr:col>
      <xdr:colOff>177800</xdr:colOff>
      <xdr:row>78</xdr:row>
      <xdr:rowOff>48450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286663"/>
          <a:ext cx="889000" cy="1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74828</xdr:rowOff>
    </xdr:from>
    <xdr:to>
      <xdr:col>85</xdr:col>
      <xdr:colOff>177800</xdr:colOff>
      <xdr:row>79</xdr:row>
      <xdr:rowOff>4978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34205</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23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53899</xdr:rowOff>
    </xdr:from>
    <xdr:to>
      <xdr:col>81</xdr:col>
      <xdr:colOff>101600</xdr:colOff>
      <xdr:row>78</xdr:row>
      <xdr:rowOff>155499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576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2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46850</xdr:rowOff>
    </xdr:from>
    <xdr:to>
      <xdr:col>76</xdr:col>
      <xdr:colOff>165100</xdr:colOff>
      <xdr:row>78</xdr:row>
      <xdr:rowOff>148450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164977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1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34213</xdr:rowOff>
    </xdr:from>
    <xdr:to>
      <xdr:col>72</xdr:col>
      <xdr:colOff>38100</xdr:colOff>
      <xdr:row>77</xdr:row>
      <xdr:rowOff>135813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2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152340</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30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169100</xdr:rowOff>
    </xdr:from>
    <xdr:to>
      <xdr:col>67</xdr:col>
      <xdr:colOff>101600</xdr:colOff>
      <xdr:row>78</xdr:row>
      <xdr:rowOff>99250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3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115777</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31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129329</xdr:rowOff>
    </xdr:from>
    <xdr:to>
      <xdr:col>85</xdr:col>
      <xdr:colOff>127000</xdr:colOff>
      <xdr:row>97</xdr:row>
      <xdr:rowOff>131738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59979"/>
          <a:ext cx="8382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131738</xdr:rowOff>
    </xdr:from>
    <xdr:to>
      <xdr:col>81</xdr:col>
      <xdr:colOff>50800</xdr:colOff>
      <xdr:row>97</xdr:row>
      <xdr:rowOff>136911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62388"/>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136911</xdr:rowOff>
    </xdr:from>
    <xdr:to>
      <xdr:col>76</xdr:col>
      <xdr:colOff>114300</xdr:colOff>
      <xdr:row>97</xdr:row>
      <xdr:rowOff>144303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67561"/>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144303</xdr:rowOff>
    </xdr:from>
    <xdr:to>
      <xdr:col>71</xdr:col>
      <xdr:colOff>177800</xdr:colOff>
      <xdr:row>97</xdr:row>
      <xdr:rowOff>145019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74953"/>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78529</xdr:rowOff>
    </xdr:from>
    <xdr:to>
      <xdr:col>85</xdr:col>
      <xdr:colOff>177800</xdr:colOff>
      <xdr:row>98</xdr:row>
      <xdr:rowOff>8679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56956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8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80938</xdr:rowOff>
    </xdr:from>
    <xdr:to>
      <xdr:col>81</xdr:col>
      <xdr:colOff>101600</xdr:colOff>
      <xdr:row>98</xdr:row>
      <xdr:rowOff>11088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2215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86111</xdr:rowOff>
    </xdr:from>
    <xdr:to>
      <xdr:col>76</xdr:col>
      <xdr:colOff>165100</xdr:colOff>
      <xdr:row>98</xdr:row>
      <xdr:rowOff>16261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7388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0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93503</xdr:rowOff>
    </xdr:from>
    <xdr:to>
      <xdr:col>72</xdr:col>
      <xdr:colOff>38100</xdr:colOff>
      <xdr:row>98</xdr:row>
      <xdr:rowOff>23653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14780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94219</xdr:rowOff>
    </xdr:from>
    <xdr:to>
      <xdr:col>67</xdr:col>
      <xdr:colOff>101600</xdr:colOff>
      <xdr:row>98</xdr:row>
      <xdr:rowOff>24369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歳出決算総額は住民一人当たり４９６，４３９円となっている。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総務費について、財政調整基金・減債基金への積立金の減、ふるさと応援寄附金事業に係る物件費・積立金の減により減少。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民生費については、「子育て世帯への臨時特別給付金事業」、「住民税非課税世帯等に対する臨時特別給付金事業」の減により減少。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商工費については、地方創生臨時交付金事業（電力・ガス・食料品等価格高騰重点分、コロナ禍における原油・物価高騰対応分）に係る中小企業等緊急支援事業等の増が主な増加要因となっている。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土木費については、社会資本整備総合交付金事業に係る町道三国・丸林線道路改良工事ならびに基山総合公園整備工事の事業費減が主な減少要因となっている。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教育費については、令和４年度は町内公立小学校２校の大規模改造工事がなかったため、事業費が減となったことが主な減少要因となっている。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財政調整基金残高は前年度より３．６１ポイント増の２１．４４％、実質収支額も前年度より０．３ポイントの増となり、６．４０％となっている。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実質単年度収支も３．３４％と黒字推移となった。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今後も実質収支額、実質単年度収支ともに黒字を継続できるよう、町税等の財源確保及び経費節減に努め、健全な財政運営に努める。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令和４年度もすべての会計において赤字額は０となっている。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今後も引き続き黒字を維持するために、経費節減とともに、公会計・特別会計にあっては繰入金に頼らない健全財政運営に努める。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8996932</v>
      </c>
      <c r="BO4" s="449"/>
      <c r="BP4" s="449"/>
      <c r="BQ4" s="449"/>
      <c r="BR4" s="449"/>
      <c r="BS4" s="449"/>
      <c r="BT4" s="449"/>
      <c r="BU4" s="450"/>
      <c r="BV4" s="448">
        <v>9559925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6.1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8710018</v>
      </c>
      <c r="BO5" s="420"/>
      <c r="BP5" s="420"/>
      <c r="BQ5" s="420"/>
      <c r="BR5" s="420"/>
      <c r="BS5" s="420"/>
      <c r="BT5" s="420"/>
      <c r="BU5" s="421"/>
      <c r="BV5" s="419">
        <v>9262060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91.6</v>
      </c>
      <c r="CU5" s="417"/>
      <c r="CV5" s="417"/>
      <c r="CW5" s="417"/>
      <c r="CX5" s="417"/>
      <c r="CY5" s="417"/>
      <c r="CZ5" s="417"/>
      <c r="DA5" s="418"/>
      <c r="DB5" s="416">
        <v>87.7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286914</v>
      </c>
      <c r="BO6" s="420"/>
      <c r="BP6" s="420"/>
      <c r="BQ6" s="420"/>
      <c r="BR6" s="420"/>
      <c r="BS6" s="420"/>
      <c r="BT6" s="420"/>
      <c r="BU6" s="421"/>
      <c r="BV6" s="419">
        <v>297865</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93.6</v>
      </c>
      <c r="CU6" s="563"/>
      <c r="CV6" s="563"/>
      <c r="CW6" s="563"/>
      <c r="CX6" s="563"/>
      <c r="CY6" s="563"/>
      <c r="CZ6" s="563"/>
      <c r="DA6" s="564"/>
      <c r="DB6" s="562">
        <v>95.1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5446</v>
      </c>
      <c r="BO7" s="420"/>
      <c r="BP7" s="420"/>
      <c r="BQ7" s="420"/>
      <c r="BR7" s="420"/>
      <c r="BS7" s="420"/>
      <c r="BT7" s="420"/>
      <c r="BU7" s="421"/>
      <c r="BV7" s="419">
        <v>23445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4397496</v>
      </c>
      <c r="CU7" s="420"/>
      <c r="CV7" s="420"/>
      <c r="CW7" s="420"/>
      <c r="CX7" s="420"/>
      <c r="CY7" s="420"/>
      <c r="CZ7" s="420"/>
      <c r="DA7" s="421"/>
      <c r="DB7" s="419">
        <v>4500536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281468</v>
      </c>
      <c r="BO8" s="420"/>
      <c r="BP8" s="420"/>
      <c r="BQ8" s="420"/>
      <c r="BR8" s="420"/>
      <c r="BS8" s="420"/>
      <c r="BT8" s="420"/>
      <c r="BU8" s="421"/>
      <c r="BV8" s="419">
        <v>274420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0.64</v>
      </c>
      <c r="CU8" s="523"/>
      <c r="CV8" s="523"/>
      <c r="CW8" s="523"/>
      <c r="CX8" s="523"/>
      <c r="CY8" s="523"/>
      <c r="CZ8" s="523"/>
      <c r="DA8" s="524"/>
      <c r="DB8" s="522">
        <v>0.66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17250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7048</v>
      </c>
      <c r="BO9" s="420"/>
      <c r="BP9" s="420"/>
      <c r="BQ9" s="420"/>
      <c r="BR9" s="420"/>
      <c r="BS9" s="420"/>
      <c r="BT9" s="420"/>
      <c r="BU9" s="421"/>
      <c r="BV9" s="419">
        <v>79729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11.4</v>
      </c>
      <c r="CU9" s="417"/>
      <c r="CV9" s="417"/>
      <c r="CW9" s="417"/>
      <c r="CX9" s="417"/>
      <c r="CY9" s="417"/>
      <c r="CZ9" s="417"/>
      <c r="DA9" s="418"/>
      <c r="DB9" s="416">
        <v>10.7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17501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117</v>
      </c>
      <c r="AV10" s="478"/>
      <c r="AW10" s="478"/>
      <c r="AX10" s="478"/>
      <c r="AY10" s="433" t="s">
        <v>122</v>
      </c>
      <c r="AZ10" s="434"/>
      <c r="BA10" s="434"/>
      <c r="BB10" s="434"/>
      <c r="BC10" s="434"/>
      <c r="BD10" s="434"/>
      <c r="BE10" s="434"/>
      <c r="BF10" s="434"/>
      <c r="BG10" s="434"/>
      <c r="BH10" s="434"/>
      <c r="BI10" s="434"/>
      <c r="BJ10" s="434"/>
      <c r="BK10" s="434"/>
      <c r="BL10" s="434"/>
      <c r="BM10" s="435"/>
      <c r="BN10" s="419">
        <v>140033</v>
      </c>
      <c r="BO10" s="420"/>
      <c r="BP10" s="420"/>
      <c r="BQ10" s="420"/>
      <c r="BR10" s="420"/>
      <c r="BS10" s="420"/>
      <c r="BT10" s="420"/>
      <c r="BU10" s="421"/>
      <c r="BV10" s="419">
        <v>417031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110</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2236</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17545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17246</v>
      </c>
      <c r="S13" s="507"/>
      <c r="T13" s="507"/>
      <c r="U13" s="507"/>
      <c r="V13" s="508"/>
      <c r="W13" s="509" t="s">
        <v>142</v>
      </c>
      <c r="X13" s="405"/>
      <c r="Y13" s="405"/>
      <c r="Z13" s="405"/>
      <c r="AA13" s="405"/>
      <c r="AB13" s="406"/>
      <c r="AC13" s="372">
        <v>235</v>
      </c>
      <c r="AD13" s="373"/>
      <c r="AE13" s="373"/>
      <c r="AF13" s="373"/>
      <c r="AG13" s="374"/>
      <c r="AH13" s="372">
        <v>274</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147081</v>
      </c>
      <c r="BO13" s="420"/>
      <c r="BP13" s="420"/>
      <c r="BQ13" s="420"/>
      <c r="BR13" s="420"/>
      <c r="BS13" s="420"/>
      <c r="BT13" s="420"/>
      <c r="BU13" s="421"/>
      <c r="BV13" s="419">
        <v>498996</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v>
      </c>
      <c r="CU13" s="417"/>
      <c r="CV13" s="417"/>
      <c r="CW13" s="417"/>
      <c r="CX13" s="417"/>
      <c r="CY13" s="417"/>
      <c r="CZ13" s="417"/>
      <c r="DA13" s="418"/>
      <c r="DB13" s="416">
        <v>7.8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17491</v>
      </c>
      <c r="S14" s="507"/>
      <c r="T14" s="507"/>
      <c r="U14" s="507"/>
      <c r="V14" s="508"/>
      <c r="W14" s="510"/>
      <c r="X14" s="408"/>
      <c r="Y14" s="408"/>
      <c r="Z14" s="408"/>
      <c r="AA14" s="408"/>
      <c r="AB14" s="409"/>
      <c r="AC14" s="499">
        <v>2.9</v>
      </c>
      <c r="AD14" s="500"/>
      <c r="AE14" s="500"/>
      <c r="AF14" s="500"/>
      <c r="AG14" s="501"/>
      <c r="AH14" s="499">
        <v>3.4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17232</v>
      </c>
      <c r="S15" s="507"/>
      <c r="T15" s="507"/>
      <c r="U15" s="507"/>
      <c r="V15" s="508"/>
      <c r="W15" s="509" t="s">
        <v>150</v>
      </c>
      <c r="X15" s="405"/>
      <c r="Y15" s="405"/>
      <c r="Z15" s="405"/>
      <c r="AA15" s="405"/>
      <c r="AB15" s="406"/>
      <c r="AC15" s="372">
        <v>2080</v>
      </c>
      <c r="AD15" s="373"/>
      <c r="AE15" s="373"/>
      <c r="AF15" s="373"/>
      <c r="AG15" s="374"/>
      <c r="AH15" s="372">
        <v>1896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2314815</v>
      </c>
      <c r="BO15" s="449"/>
      <c r="BP15" s="449"/>
      <c r="BQ15" s="449"/>
      <c r="BR15" s="449"/>
      <c r="BS15" s="449"/>
      <c r="BT15" s="449"/>
      <c r="BU15" s="450"/>
      <c r="BV15" s="448">
        <v>2191680</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25.2</v>
      </c>
      <c r="AD16" s="500"/>
      <c r="AE16" s="500"/>
      <c r="AF16" s="500"/>
      <c r="AG16" s="501"/>
      <c r="AH16" s="499">
        <v>23.5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3687412</v>
      </c>
      <c r="BO16" s="420"/>
      <c r="BP16" s="420"/>
      <c r="BQ16" s="420"/>
      <c r="BR16" s="420"/>
      <c r="BS16" s="420"/>
      <c r="BT16" s="420"/>
      <c r="BU16" s="421"/>
      <c r="BV16" s="419">
        <v>3556696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5924</v>
      </c>
      <c r="AD17" s="373"/>
      <c r="AE17" s="373"/>
      <c r="AF17" s="373"/>
      <c r="AG17" s="374"/>
      <c r="AH17" s="372">
        <v>5905</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2928636</v>
      </c>
      <c r="BO17" s="420"/>
      <c r="BP17" s="420"/>
      <c r="BQ17" s="420"/>
      <c r="BR17" s="420"/>
      <c r="BS17" s="420"/>
      <c r="BT17" s="420"/>
      <c r="BU17" s="421"/>
      <c r="BV17" s="419">
        <v>2770262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22.15</v>
      </c>
      <c r="M18" s="472"/>
      <c r="N18" s="472"/>
      <c r="O18" s="472"/>
      <c r="P18" s="472"/>
      <c r="Q18" s="472"/>
      <c r="R18" s="473"/>
      <c r="S18" s="473"/>
      <c r="T18" s="473"/>
      <c r="U18" s="473"/>
      <c r="V18" s="474"/>
      <c r="W18" s="490"/>
      <c r="X18" s="491"/>
      <c r="Y18" s="491"/>
      <c r="Z18" s="491"/>
      <c r="AA18" s="491"/>
      <c r="AB18" s="515"/>
      <c r="AC18" s="389">
        <v>71.900000000000006</v>
      </c>
      <c r="AD18" s="390"/>
      <c r="AE18" s="390"/>
      <c r="AF18" s="390"/>
      <c r="AG18" s="475"/>
      <c r="AH18" s="389">
        <v>73.099999999999994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4155287</v>
      </c>
      <c r="BO18" s="420"/>
      <c r="BP18" s="420"/>
      <c r="BQ18" s="420"/>
      <c r="BR18" s="420"/>
      <c r="BS18" s="420"/>
      <c r="BT18" s="420"/>
      <c r="BU18" s="421"/>
      <c r="BV18" s="419">
        <v>4137331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779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5099518</v>
      </c>
      <c r="BO19" s="420"/>
      <c r="BP19" s="420"/>
      <c r="BQ19" s="420"/>
      <c r="BR19" s="420"/>
      <c r="BS19" s="420"/>
      <c r="BT19" s="420"/>
      <c r="BU19" s="421"/>
      <c r="BV19" s="419">
        <v>5393829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6756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6354485</v>
      </c>
      <c r="BO22" s="449"/>
      <c r="BP22" s="449"/>
      <c r="BQ22" s="449"/>
      <c r="BR22" s="449"/>
      <c r="BS22" s="449"/>
      <c r="BT22" s="449"/>
      <c r="BU22" s="450"/>
      <c r="BV22" s="448">
        <v>6735960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5633327</v>
      </c>
      <c r="BO23" s="420"/>
      <c r="BP23" s="420"/>
      <c r="BQ23" s="420"/>
      <c r="BR23" s="420"/>
      <c r="BS23" s="420"/>
      <c r="BT23" s="420"/>
      <c r="BU23" s="421"/>
      <c r="BV23" s="419">
        <v>5933601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7561</v>
      </c>
      <c r="R24" s="373"/>
      <c r="S24" s="373"/>
      <c r="T24" s="373"/>
      <c r="U24" s="373"/>
      <c r="V24" s="374"/>
      <c r="W24" s="462"/>
      <c r="X24" s="399"/>
      <c r="Y24" s="400"/>
      <c r="Z24" s="375" t="s">
        <v>175</v>
      </c>
      <c r="AA24" s="376"/>
      <c r="AB24" s="376"/>
      <c r="AC24" s="376"/>
      <c r="AD24" s="376"/>
      <c r="AE24" s="376"/>
      <c r="AF24" s="376"/>
      <c r="AG24" s="377"/>
      <c r="AH24" s="372">
        <v>137</v>
      </c>
      <c r="AI24" s="373"/>
      <c r="AJ24" s="373"/>
      <c r="AK24" s="373"/>
      <c r="AL24" s="374"/>
      <c r="AM24" s="372">
        <v>431276</v>
      </c>
      <c r="AN24" s="373"/>
      <c r="AO24" s="373"/>
      <c r="AP24" s="373"/>
      <c r="AQ24" s="373"/>
      <c r="AR24" s="374"/>
      <c r="AS24" s="372">
        <v>3148</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3123141</v>
      </c>
      <c r="BO24" s="420"/>
      <c r="BP24" s="420"/>
      <c r="BQ24" s="420"/>
      <c r="BR24" s="420"/>
      <c r="BS24" s="420"/>
      <c r="BT24" s="420"/>
      <c r="BU24" s="421"/>
      <c r="BV24" s="419">
        <v>3332498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6185</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140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826553</v>
      </c>
      <c r="BO25" s="449"/>
      <c r="BP25" s="449"/>
      <c r="BQ25" s="449"/>
      <c r="BR25" s="449"/>
      <c r="BS25" s="449"/>
      <c r="BT25" s="449"/>
      <c r="BU25" s="450"/>
      <c r="BV25" s="448">
        <v>1020453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5244</v>
      </c>
      <c r="R26" s="373"/>
      <c r="S26" s="373"/>
      <c r="T26" s="373"/>
      <c r="U26" s="373"/>
      <c r="V26" s="374"/>
      <c r="W26" s="462"/>
      <c r="X26" s="399"/>
      <c r="Y26" s="400"/>
      <c r="Z26" s="375" t="s">
        <v>181</v>
      </c>
      <c r="AA26" s="430"/>
      <c r="AB26" s="430"/>
      <c r="AC26" s="430"/>
      <c r="AD26" s="430"/>
      <c r="AE26" s="430"/>
      <c r="AF26" s="430"/>
      <c r="AG26" s="431"/>
      <c r="AH26" s="372">
        <v>7</v>
      </c>
      <c r="AI26" s="373"/>
      <c r="AJ26" s="373"/>
      <c r="AK26" s="373"/>
      <c r="AL26" s="374"/>
      <c r="AM26" s="372">
        <v>22589</v>
      </c>
      <c r="AN26" s="373"/>
      <c r="AO26" s="373"/>
      <c r="AP26" s="373"/>
      <c r="AQ26" s="373"/>
      <c r="AR26" s="374"/>
      <c r="AS26" s="372">
        <v>3227</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3440</v>
      </c>
      <c r="R27" s="373"/>
      <c r="S27" s="373"/>
      <c r="T27" s="373"/>
      <c r="U27" s="373"/>
      <c r="V27" s="374"/>
      <c r="W27" s="462"/>
      <c r="X27" s="399"/>
      <c r="Y27" s="400"/>
      <c r="Z27" s="375" t="s">
        <v>184</v>
      </c>
      <c r="AA27" s="376"/>
      <c r="AB27" s="376"/>
      <c r="AC27" s="376"/>
      <c r="AD27" s="376"/>
      <c r="AE27" s="376"/>
      <c r="AF27" s="376"/>
      <c r="AG27" s="377"/>
      <c r="AH27" s="372">
        <v>2</v>
      </c>
      <c r="AI27" s="373"/>
      <c r="AJ27" s="373"/>
      <c r="AK27" s="373"/>
      <c r="AL27" s="374"/>
      <c r="AM27" s="372" t="s">
        <v>185</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355138</v>
      </c>
      <c r="BO27" s="454"/>
      <c r="BP27" s="454"/>
      <c r="BQ27" s="454"/>
      <c r="BR27" s="454"/>
      <c r="BS27" s="454"/>
      <c r="BT27" s="454"/>
      <c r="BU27" s="455"/>
      <c r="BV27" s="453">
        <v>355118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2800</v>
      </c>
      <c r="R28" s="373"/>
      <c r="S28" s="373"/>
      <c r="T28" s="373"/>
      <c r="U28" s="373"/>
      <c r="V28" s="374"/>
      <c r="W28" s="462"/>
      <c r="X28" s="399"/>
      <c r="Y28" s="400"/>
      <c r="Z28" s="375" t="s">
        <v>188</v>
      </c>
      <c r="AA28" s="376"/>
      <c r="AB28" s="376"/>
      <c r="AC28" s="376"/>
      <c r="AD28" s="376"/>
      <c r="AE28" s="376"/>
      <c r="AF28" s="376"/>
      <c r="AG28" s="377"/>
      <c r="AH28" s="372">
        <v>4</v>
      </c>
      <c r="AI28" s="373"/>
      <c r="AJ28" s="373"/>
      <c r="AK28" s="373"/>
      <c r="AL28" s="374"/>
      <c r="AM28" s="372">
        <v>7672</v>
      </c>
      <c r="AN28" s="373"/>
      <c r="AO28" s="373"/>
      <c r="AP28" s="373"/>
      <c r="AQ28" s="373"/>
      <c r="AR28" s="374"/>
      <c r="AS28" s="372">
        <v>1918</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942621</v>
      </c>
      <c r="BO28" s="449"/>
      <c r="BP28" s="449"/>
      <c r="BQ28" s="449"/>
      <c r="BR28" s="449"/>
      <c r="BS28" s="449"/>
      <c r="BT28" s="449"/>
      <c r="BU28" s="450"/>
      <c r="BV28" s="448">
        <v>802588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11</v>
      </c>
      <c r="M29" s="373"/>
      <c r="N29" s="373"/>
      <c r="O29" s="373"/>
      <c r="P29" s="374"/>
      <c r="Q29" s="372">
        <v>2560</v>
      </c>
      <c r="R29" s="373"/>
      <c r="S29" s="373"/>
      <c r="T29" s="373"/>
      <c r="U29" s="373"/>
      <c r="V29" s="374"/>
      <c r="W29" s="463"/>
      <c r="X29" s="464"/>
      <c r="Y29" s="465"/>
      <c r="Z29" s="375" t="s">
        <v>191</v>
      </c>
      <c r="AA29" s="376"/>
      <c r="AB29" s="376"/>
      <c r="AC29" s="376"/>
      <c r="AD29" s="376"/>
      <c r="AE29" s="376"/>
      <c r="AF29" s="376"/>
      <c r="AG29" s="377"/>
      <c r="AH29" s="372">
        <v>143</v>
      </c>
      <c r="AI29" s="373"/>
      <c r="AJ29" s="373"/>
      <c r="AK29" s="373"/>
      <c r="AL29" s="374"/>
      <c r="AM29" s="372">
        <v>446802</v>
      </c>
      <c r="AN29" s="373"/>
      <c r="AO29" s="373"/>
      <c r="AP29" s="373"/>
      <c r="AQ29" s="373"/>
      <c r="AR29" s="374"/>
      <c r="AS29" s="372">
        <v>3124</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101035</v>
      </c>
      <c r="BO29" s="420"/>
      <c r="BP29" s="420"/>
      <c r="BQ29" s="420"/>
      <c r="BR29" s="420"/>
      <c r="BS29" s="420"/>
      <c r="BT29" s="420"/>
      <c r="BU29" s="421"/>
      <c r="BV29" s="419">
        <v>101035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2589700</v>
      </c>
      <c r="BO30" s="454"/>
      <c r="BP30" s="454"/>
      <c r="BQ30" s="454"/>
      <c r="BR30" s="454"/>
      <c r="BS30" s="454"/>
      <c r="BT30" s="454"/>
      <c r="BU30" s="455"/>
      <c r="BV30" s="453">
        <v>2385576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佐賀県市町総合事務組合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基山町土地開発公社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佐賀県市町総合事務組合（交通災害）</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鳥栖・三養基地区消防事務組合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鳥栖地区広域市町村圏組合（介護保険特別会計）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鳥栖地区広域市町村圏組合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三神地区環境事務組合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11</v>
      </c>
      <c r="BX40" s="367"/>
      <c r="BY40" s="368" t="str">
        <f>IF('各会計、関係団体の財政状況及び健全化判断比率'!B74="","",'各会計、関係団体の財政状況及び健全化判断比率'!B74)</f>
        <v>佐賀東部水道企業団（末端給水）</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12</v>
      </c>
      <c r="BX41" s="367"/>
      <c r="BY41" s="368" t="str">
        <f>IF('各会計、関係団体の財政状況及び健全化判断比率'!B75="","",'各会計、関係団体の財政状況及び健全化判断比率'!B75)</f>
        <v>佐賀東部水道企業団（用水供給）</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13</v>
      </c>
      <c r="BX42" s="367"/>
      <c r="BY42" s="368" t="str">
        <f>IF('各会計、関係団体の財政状況及び健全化判断比率'!B76="","",'各会計、関係団体の財政状況及び健全化判断比率'!B76)</f>
        <v>佐賀県後期高齢者医療広域連合（一般会計）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14</v>
      </c>
      <c r="BX43" s="367"/>
      <c r="BY43" s="368" t="str">
        <f>IF('各会計、関係団体の財政状況及び健全化判断比率'!B77="","",'各会計、関係団体の財政状況及び健全化判断比率'!B77)</f>
        <v>佐賀県後期高齢者医療広域連合（特別会計）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WEs0pFLRSOJRhbMNt2Rpl1ccg3VWIx/nLki08LfNT2dmbKrwIGPtP8B9+aEyHAZTSeaTzKG+ynzgVEhQd7PpA==" saltValue="++fSGZ2X8MdDgKYJZH7t8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51" t="s">
        <v>552</v>
      </c>
      <c r="D34" s="1151"/>
      <c r="E34" s="1152"/>
      <c r="F34" s="32">
        <v>3.81</v>
      </c>
      <c r="G34" s="33">
        <v>2.74</v>
      </c>
      <c r="H34" s="33">
        <v>4.67</v>
      </c>
      <c r="I34" s="33">
        <v>6.09</v>
      </c>
      <c r="J34" s="34">
        <v>6.4</v>
      </c>
      <c r="K34" s="22"/>
      <c r="L34" s="22"/>
      <c r="M34" s="22"/>
      <c r="N34" s="22"/>
      <c r="O34" s="22"/>
      <c r="P34" s="22"/>
    </row>
    <row r="35" spans="1:16" ht="39" customHeight="1" x14ac:dyDescent="0.15">
      <c r="A35" s="22"/>
      <c r="B35" s="35"/>
      <c r="C35" s="1145" t="s">
        <v>553</v>
      </c>
      <c r="D35" s="1146"/>
      <c r="E35" s="1147"/>
      <c r="F35" s="36">
        <v>1.35</v>
      </c>
      <c r="G35" s="37">
        <v>1.86</v>
      </c>
      <c r="H35" s="37">
        <v>2.75</v>
      </c>
      <c r="I35" s="37">
        <v>3.04</v>
      </c>
      <c r="J35" s="38">
        <v>3.49</v>
      </c>
      <c r="K35" s="22"/>
      <c r="L35" s="22"/>
      <c r="M35" s="22"/>
      <c r="N35" s="22"/>
      <c r="O35" s="22"/>
      <c r="P35" s="22"/>
    </row>
    <row r="36" spans="1:16" ht="39" customHeight="1" x14ac:dyDescent="0.15">
      <c r="A36" s="22"/>
      <c r="B36" s="35"/>
      <c r="C36" s="1145" t="s">
        <v>554</v>
      </c>
      <c r="D36" s="1146"/>
      <c r="E36" s="1147"/>
      <c r="F36" s="36">
        <v>1.88</v>
      </c>
      <c r="G36" s="37">
        <v>1.71</v>
      </c>
      <c r="H36" s="37">
        <v>3.48</v>
      </c>
      <c r="I36" s="37">
        <v>1.96</v>
      </c>
      <c r="J36" s="38">
        <v>1.95</v>
      </c>
      <c r="K36" s="22"/>
      <c r="L36" s="22"/>
      <c r="M36" s="22"/>
      <c r="N36" s="22"/>
      <c r="O36" s="22"/>
      <c r="P36" s="22"/>
    </row>
    <row r="37" spans="1:16" ht="39" customHeight="1" x14ac:dyDescent="0.15">
      <c r="A37" s="22"/>
      <c r="B37" s="35"/>
      <c r="C37" s="1145" t="s">
        <v>555</v>
      </c>
      <c r="D37" s="1146"/>
      <c r="E37" s="1147"/>
      <c r="F37" s="36">
        <v>0.12</v>
      </c>
      <c r="G37" s="37">
        <v>0</v>
      </c>
      <c r="H37" s="37">
        <v>0</v>
      </c>
      <c r="I37" s="37">
        <v>0</v>
      </c>
      <c r="J37" s="38">
        <v>0.01</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556</v>
      </c>
      <c r="D42" s="1146"/>
      <c r="E42" s="1147"/>
      <c r="F42" s="36" t="s">
        <v>503</v>
      </c>
      <c r="G42" s="37" t="s">
        <v>503</v>
      </c>
      <c r="H42" s="37" t="s">
        <v>503</v>
      </c>
      <c r="I42" s="37" t="s">
        <v>503</v>
      </c>
      <c r="J42" s="38" t="s">
        <v>503</v>
      </c>
      <c r="K42" s="22"/>
      <c r="L42" s="22"/>
      <c r="M42" s="22"/>
      <c r="N42" s="22"/>
      <c r="O42" s="22"/>
      <c r="P42" s="22"/>
    </row>
    <row r="43" spans="1:16" ht="39" customHeight="1" thickBot="1" x14ac:dyDescent="0.2">
      <c r="A43" s="22"/>
      <c r="B43" s="40"/>
      <c r="C43" s="1148" t="s">
        <v>557</v>
      </c>
      <c r="D43" s="1149"/>
      <c r="E43" s="1150"/>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smV5+6+DxhuNVnih8eNp46PSXsAecsv/NMP2MAePEKalp5kox2tzy4WREaRC7MFpHARIbs1YMmu1g3iM+1imw==" saltValue="wOsZooLcvepE6IVDJKPa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554</v>
      </c>
      <c r="L45" s="60">
        <v>557</v>
      </c>
      <c r="M45" s="60">
        <v>574</v>
      </c>
      <c r="N45" s="60">
        <v>587</v>
      </c>
      <c r="O45" s="61">
        <v>594</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503</v>
      </c>
      <c r="L46" s="64" t="s">
        <v>503</v>
      </c>
      <c r="M46" s="64" t="s">
        <v>503</v>
      </c>
      <c r="N46" s="64" t="s">
        <v>503</v>
      </c>
      <c r="O46" s="65" t="s">
        <v>503</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503</v>
      </c>
      <c r="L47" s="64" t="s">
        <v>503</v>
      </c>
      <c r="M47" s="64" t="s">
        <v>503</v>
      </c>
      <c r="N47" s="64" t="s">
        <v>503</v>
      </c>
      <c r="O47" s="65" t="s">
        <v>503</v>
      </c>
      <c r="P47" s="48"/>
      <c r="Q47" s="48"/>
      <c r="R47" s="48"/>
      <c r="S47" s="48"/>
      <c r="T47" s="48"/>
      <c r="U47" s="48"/>
    </row>
    <row r="48" spans="1:21" ht="30.75" customHeight="1" x14ac:dyDescent="0.15">
      <c r="A48" s="48"/>
      <c r="B48" s="1178"/>
      <c r="C48" s="1179"/>
      <c r="D48" s="62"/>
      <c r="E48" s="1155" t="s">
        <v>14</v>
      </c>
      <c r="F48" s="1155"/>
      <c r="G48" s="1155"/>
      <c r="H48" s="1155"/>
      <c r="I48" s="1155"/>
      <c r="J48" s="1156"/>
      <c r="K48" s="63">
        <v>120</v>
      </c>
      <c r="L48" s="64">
        <v>118</v>
      </c>
      <c r="M48" s="64">
        <v>113</v>
      </c>
      <c r="N48" s="64">
        <v>106</v>
      </c>
      <c r="O48" s="65">
        <v>111</v>
      </c>
      <c r="P48" s="48"/>
      <c r="Q48" s="48"/>
      <c r="R48" s="48"/>
      <c r="S48" s="48"/>
      <c r="T48" s="48"/>
      <c r="U48" s="48"/>
    </row>
    <row r="49" spans="1:21" ht="30.75" customHeight="1" x14ac:dyDescent="0.15">
      <c r="A49" s="48"/>
      <c r="B49" s="1178"/>
      <c r="C49" s="1179"/>
      <c r="D49" s="62"/>
      <c r="E49" s="1155" t="s">
        <v>15</v>
      </c>
      <c r="F49" s="1155"/>
      <c r="G49" s="1155"/>
      <c r="H49" s="1155"/>
      <c r="I49" s="1155"/>
      <c r="J49" s="1156"/>
      <c r="K49" s="63">
        <v>121</v>
      </c>
      <c r="L49" s="64">
        <v>118</v>
      </c>
      <c r="M49" s="64">
        <v>119</v>
      </c>
      <c r="N49" s="64">
        <v>109</v>
      </c>
      <c r="O49" s="65">
        <v>51</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503</v>
      </c>
      <c r="L50" s="64" t="s">
        <v>503</v>
      </c>
      <c r="M50" s="64" t="s">
        <v>503</v>
      </c>
      <c r="N50" s="64" t="s">
        <v>503</v>
      </c>
      <c r="O50" s="65" t="s">
        <v>503</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503</v>
      </c>
      <c r="L51" s="64" t="s">
        <v>503</v>
      </c>
      <c r="M51" s="64" t="s">
        <v>503</v>
      </c>
      <c r="N51" s="64" t="s">
        <v>503</v>
      </c>
      <c r="O51" s="65" t="s">
        <v>503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516</v>
      </c>
      <c r="L52" s="64">
        <v>513</v>
      </c>
      <c r="M52" s="64">
        <v>512</v>
      </c>
      <c r="N52" s="64">
        <v>504</v>
      </c>
      <c r="O52" s="65">
        <v>495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279</v>
      </c>
      <c r="L53" s="69">
        <v>280</v>
      </c>
      <c r="M53" s="69">
        <v>294</v>
      </c>
      <c r="N53" s="69">
        <v>298</v>
      </c>
      <c r="O53" s="70">
        <v>261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558</v>
      </c>
      <c r="P56" s="48"/>
      <c r="Q56" s="48"/>
      <c r="R56" s="48"/>
      <c r="S56" s="48"/>
      <c r="T56" s="48"/>
      <c r="U56" s="48"/>
    </row>
    <row r="57" spans="1:21" ht="31.5" customHeight="1" thickBot="1" x14ac:dyDescent="0.2">
      <c r="A57" s="48"/>
      <c r="B57" s="76"/>
      <c r="C57" s="77"/>
      <c r="D57" s="77"/>
      <c r="E57" s="78"/>
      <c r="F57" s="78"/>
      <c r="G57" s="78"/>
      <c r="H57" s="78"/>
      <c r="I57" s="78"/>
      <c r="J57" s="79" t="s">
        <v>2</v>
      </c>
      <c r="K57" s="80" t="s">
        <v>559</v>
      </c>
      <c r="L57" s="81" t="s">
        <v>560</v>
      </c>
      <c r="M57" s="81" t="s">
        <v>561</v>
      </c>
      <c r="N57" s="81" t="s">
        <v>562</v>
      </c>
      <c r="O57" s="82" t="s">
        <v>563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n3O4I2Z8Vr2j0yHcWnxp1yr+QsciAl8FgJk3Dq3b0ly5caJmvAgVacTfGooLKOrAWUA1BYzm64BWWngEQVVQw==" saltValue="VonT+mgqdWlZ3H47A4bzc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545</v>
      </c>
      <c r="J40" s="103" t="s">
        <v>546</v>
      </c>
      <c r="K40" s="103" t="s">
        <v>547</v>
      </c>
      <c r="L40" s="103" t="s">
        <v>548</v>
      </c>
      <c r="M40" s="104" t="s">
        <v>549</v>
      </c>
    </row>
    <row r="41" spans="2:13" ht="27.75" customHeight="1" x14ac:dyDescent="0.15">
      <c r="B41" s="1196" t="s">
        <v>31</v>
      </c>
      <c r="C41" s="1197"/>
      <c r="D41" s="105"/>
      <c r="E41" s="1198" t="s">
        <v>32</v>
      </c>
      <c r="F41" s="1198"/>
      <c r="G41" s="1198"/>
      <c r="H41" s="1199"/>
      <c r="I41" s="355">
        <v>6133</v>
      </c>
      <c r="J41" s="356">
        <v>6443</v>
      </c>
      <c r="K41" s="356">
        <v>6655</v>
      </c>
      <c r="L41" s="356">
        <v>6736</v>
      </c>
      <c r="M41" s="357">
        <v>6354</v>
      </c>
    </row>
    <row r="42" spans="2:13" ht="27.75" customHeight="1" x14ac:dyDescent="0.15">
      <c r="B42" s="1186"/>
      <c r="C42" s="1187"/>
      <c r="D42" s="106"/>
      <c r="E42" s="1190" t="s">
        <v>33</v>
      </c>
      <c r="F42" s="1190"/>
      <c r="G42" s="1190"/>
      <c r="H42" s="1191"/>
      <c r="I42" s="358">
        <v>654</v>
      </c>
      <c r="J42" s="359">
        <v>348</v>
      </c>
      <c r="K42" s="359">
        <v>334</v>
      </c>
      <c r="L42" s="359">
        <v>319</v>
      </c>
      <c r="M42" s="360">
        <v>305</v>
      </c>
    </row>
    <row r="43" spans="2:13" ht="27.75" customHeight="1" x14ac:dyDescent="0.15">
      <c r="B43" s="1186"/>
      <c r="C43" s="1187"/>
      <c r="D43" s="106"/>
      <c r="E43" s="1190" t="s">
        <v>34</v>
      </c>
      <c r="F43" s="1190"/>
      <c r="G43" s="1190"/>
      <c r="H43" s="1191"/>
      <c r="I43" s="358">
        <v>1753</v>
      </c>
      <c r="J43" s="359">
        <v>1707</v>
      </c>
      <c r="K43" s="359">
        <v>1637</v>
      </c>
      <c r="L43" s="359">
        <v>1589</v>
      </c>
      <c r="M43" s="360">
        <v>1728</v>
      </c>
    </row>
    <row r="44" spans="2:13" ht="27.75" customHeight="1" x14ac:dyDescent="0.15">
      <c r="B44" s="1186"/>
      <c r="C44" s="1187"/>
      <c r="D44" s="106"/>
      <c r="E44" s="1190" t="s">
        <v>35</v>
      </c>
      <c r="F44" s="1190"/>
      <c r="G44" s="1190"/>
      <c r="H44" s="1191"/>
      <c r="I44" s="358">
        <v>415</v>
      </c>
      <c r="J44" s="359">
        <v>310</v>
      </c>
      <c r="K44" s="359">
        <v>199</v>
      </c>
      <c r="L44" s="359">
        <v>98</v>
      </c>
      <c r="M44" s="360">
        <v>48</v>
      </c>
    </row>
    <row r="45" spans="2:13" ht="27.75" customHeight="1" x14ac:dyDescent="0.15">
      <c r="B45" s="1186"/>
      <c r="C45" s="1187"/>
      <c r="D45" s="106"/>
      <c r="E45" s="1190" t="s">
        <v>36</v>
      </c>
      <c r="F45" s="1190"/>
      <c r="G45" s="1190"/>
      <c r="H45" s="1191"/>
      <c r="I45" s="358">
        <v>334</v>
      </c>
      <c r="J45" s="359">
        <v>331</v>
      </c>
      <c r="K45" s="359">
        <v>305</v>
      </c>
      <c r="L45" s="359">
        <v>277</v>
      </c>
      <c r="M45" s="360">
        <v>252</v>
      </c>
    </row>
    <row r="46" spans="2:13" ht="27.75" customHeight="1" x14ac:dyDescent="0.15">
      <c r="B46" s="1186"/>
      <c r="C46" s="1187"/>
      <c r="D46" s="107"/>
      <c r="E46" s="1190" t="s">
        <v>37</v>
      </c>
      <c r="F46" s="1190"/>
      <c r="G46" s="1190"/>
      <c r="H46" s="1191"/>
      <c r="I46" s="358" t="s">
        <v>503</v>
      </c>
      <c r="J46" s="359" t="s">
        <v>503</v>
      </c>
      <c r="K46" s="359" t="s">
        <v>503</v>
      </c>
      <c r="L46" s="359" t="s">
        <v>503</v>
      </c>
      <c r="M46" s="360" t="s">
        <v>503</v>
      </c>
    </row>
    <row r="47" spans="2:13" ht="27.75" customHeight="1" x14ac:dyDescent="0.15">
      <c r="B47" s="1186"/>
      <c r="C47" s="1187"/>
      <c r="D47" s="108"/>
      <c r="E47" s="1200" t="s">
        <v>38</v>
      </c>
      <c r="F47" s="1201"/>
      <c r="G47" s="1201"/>
      <c r="H47" s="1202"/>
      <c r="I47" s="358" t="s">
        <v>503</v>
      </c>
      <c r="J47" s="359" t="s">
        <v>503</v>
      </c>
      <c r="K47" s="359" t="s">
        <v>503</v>
      </c>
      <c r="L47" s="359" t="s">
        <v>503</v>
      </c>
      <c r="M47" s="360" t="s">
        <v>503</v>
      </c>
    </row>
    <row r="48" spans="2:13" ht="27.75" customHeight="1" x14ac:dyDescent="0.15">
      <c r="B48" s="1186"/>
      <c r="C48" s="1187"/>
      <c r="D48" s="106"/>
      <c r="E48" s="1190" t="s">
        <v>39</v>
      </c>
      <c r="F48" s="1190"/>
      <c r="G48" s="1190"/>
      <c r="H48" s="1191"/>
      <c r="I48" s="358" t="s">
        <v>503</v>
      </c>
      <c r="J48" s="359" t="s">
        <v>503</v>
      </c>
      <c r="K48" s="359" t="s">
        <v>503</v>
      </c>
      <c r="L48" s="359" t="s">
        <v>503</v>
      </c>
      <c r="M48" s="360" t="s">
        <v>503</v>
      </c>
    </row>
    <row r="49" spans="2:13" ht="27.75" customHeight="1" x14ac:dyDescent="0.15">
      <c r="B49" s="1188"/>
      <c r="C49" s="1189"/>
      <c r="D49" s="106"/>
      <c r="E49" s="1190" t="s">
        <v>40</v>
      </c>
      <c r="F49" s="1190"/>
      <c r="G49" s="1190"/>
      <c r="H49" s="1191"/>
      <c r="I49" s="358" t="s">
        <v>503</v>
      </c>
      <c r="J49" s="359" t="s">
        <v>503</v>
      </c>
      <c r="K49" s="359" t="s">
        <v>503</v>
      </c>
      <c r="L49" s="359" t="s">
        <v>503</v>
      </c>
      <c r="M49" s="360" t="s">
        <v>503</v>
      </c>
    </row>
    <row r="50" spans="2:13" ht="27.75" customHeight="1" x14ac:dyDescent="0.15">
      <c r="B50" s="1184" t="s">
        <v>41</v>
      </c>
      <c r="C50" s="1185"/>
      <c r="D50" s="109"/>
      <c r="E50" s="1190" t="s">
        <v>42</v>
      </c>
      <c r="F50" s="1190"/>
      <c r="G50" s="1190"/>
      <c r="H50" s="1191"/>
      <c r="I50" s="358">
        <v>2813</v>
      </c>
      <c r="J50" s="359">
        <v>2928</v>
      </c>
      <c r="K50" s="359">
        <v>3216</v>
      </c>
      <c r="L50" s="359">
        <v>3909</v>
      </c>
      <c r="M50" s="360">
        <v>4249</v>
      </c>
    </row>
    <row r="51" spans="2:13" ht="27.75" customHeight="1" x14ac:dyDescent="0.15">
      <c r="B51" s="1186"/>
      <c r="C51" s="1187"/>
      <c r="D51" s="106"/>
      <c r="E51" s="1190" t="s">
        <v>43</v>
      </c>
      <c r="F51" s="1190"/>
      <c r="G51" s="1190"/>
      <c r="H51" s="1191"/>
      <c r="I51" s="358">
        <v>685</v>
      </c>
      <c r="J51" s="359">
        <v>406</v>
      </c>
      <c r="K51" s="359">
        <v>436</v>
      </c>
      <c r="L51" s="359">
        <v>412</v>
      </c>
      <c r="M51" s="360">
        <v>393</v>
      </c>
    </row>
    <row r="52" spans="2:13" ht="27.75" customHeight="1" x14ac:dyDescent="0.15">
      <c r="B52" s="1188"/>
      <c r="C52" s="1189"/>
      <c r="D52" s="106"/>
      <c r="E52" s="1190" t="s">
        <v>44</v>
      </c>
      <c r="F52" s="1190"/>
      <c r="G52" s="1190"/>
      <c r="H52" s="1191"/>
      <c r="I52" s="358">
        <v>5830</v>
      </c>
      <c r="J52" s="359">
        <v>5868</v>
      </c>
      <c r="K52" s="359">
        <v>5770</v>
      </c>
      <c r="L52" s="359">
        <v>5678</v>
      </c>
      <c r="M52" s="360">
        <v>5456</v>
      </c>
    </row>
    <row r="53" spans="2:13" ht="27.75" customHeight="1" thickBot="1" x14ac:dyDescent="0.2">
      <c r="B53" s="1192" t="s">
        <v>45</v>
      </c>
      <c r="C53" s="1193"/>
      <c r="D53" s="110"/>
      <c r="E53" s="1194" t="s">
        <v>46</v>
      </c>
      <c r="F53" s="1194"/>
      <c r="G53" s="1194"/>
      <c r="H53" s="1195"/>
      <c r="I53" s="361">
        <v>-39</v>
      </c>
      <c r="J53" s="362">
        <v>-64</v>
      </c>
      <c r="K53" s="362">
        <v>-292</v>
      </c>
      <c r="L53" s="362">
        <v>-980</v>
      </c>
      <c r="M53" s="363">
        <v>-1410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YAWUm+i0R35BqI13h3fPp9PTk1gKWiAx5ILTCW0rHz1tveKMkBvEHuBL58J5fNnLXAjkSFfsM8O7ZQyr27GzyA==" saltValue="k5AWhZCC6REvXpx+Sz71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547</v>
      </c>
      <c r="G54" s="119" t="s">
        <v>548</v>
      </c>
      <c r="H54" s="120" t="s">
        <v>549</v>
      </c>
    </row>
    <row r="55" spans="2:8" ht="52.5" customHeight="1" x14ac:dyDescent="0.15">
      <c r="B55" s="121"/>
      <c r="C55" s="1211" t="s">
        <v>49</v>
      </c>
      <c r="D55" s="1211"/>
      <c r="E55" s="1212"/>
      <c r="F55" s="122">
        <v>386</v>
      </c>
      <c r="G55" s="122">
        <v>803</v>
      </c>
      <c r="H55" s="123">
        <v>943</v>
      </c>
    </row>
    <row r="56" spans="2:8" ht="52.5" customHeight="1" x14ac:dyDescent="0.15">
      <c r="B56" s="124"/>
      <c r="C56" s="1213" t="s">
        <v>50</v>
      </c>
      <c r="D56" s="1213"/>
      <c r="E56" s="1214"/>
      <c r="F56" s="125">
        <v>1</v>
      </c>
      <c r="G56" s="125">
        <v>101</v>
      </c>
      <c r="H56" s="126">
        <v>101</v>
      </c>
    </row>
    <row r="57" spans="2:8" ht="53.25" customHeight="1" x14ac:dyDescent="0.15">
      <c r="B57" s="124"/>
      <c r="C57" s="1215" t="s">
        <v>51</v>
      </c>
      <c r="D57" s="1215"/>
      <c r="E57" s="1216"/>
      <c r="F57" s="127">
        <v>2208</v>
      </c>
      <c r="G57" s="127">
        <v>2386</v>
      </c>
      <c r="H57" s="128">
        <v>2590</v>
      </c>
    </row>
    <row r="58" spans="2:8" ht="45.75" customHeight="1" x14ac:dyDescent="0.15">
      <c r="B58" s="129"/>
      <c r="C58" s="1203" t="s">
        <v>577</v>
      </c>
      <c r="D58" s="1204"/>
      <c r="E58" s="1205"/>
      <c r="F58" s="130">
        <v>791</v>
      </c>
      <c r="G58" s="130">
        <v>908</v>
      </c>
      <c r="H58" s="131">
        <v>1150</v>
      </c>
    </row>
    <row r="59" spans="2:8" ht="45.75" customHeight="1" x14ac:dyDescent="0.15">
      <c r="B59" s="129"/>
      <c r="C59" s="1203" t="s">
        <v>578</v>
      </c>
      <c r="D59" s="1204"/>
      <c r="E59" s="1205"/>
      <c r="F59" s="130">
        <v>1036</v>
      </c>
      <c r="G59" s="130">
        <v>1090</v>
      </c>
      <c r="H59" s="131">
        <v>1013</v>
      </c>
    </row>
    <row r="60" spans="2:8" ht="45.75" customHeight="1" x14ac:dyDescent="0.15">
      <c r="B60" s="129"/>
      <c r="C60" s="1203" t="s">
        <v>579</v>
      </c>
      <c r="D60" s="1204"/>
      <c r="E60" s="1205"/>
      <c r="F60" s="130">
        <v>220</v>
      </c>
      <c r="G60" s="130">
        <v>220</v>
      </c>
      <c r="H60" s="131">
        <v>220</v>
      </c>
    </row>
    <row r="61" spans="2:8" ht="45.75" customHeight="1" x14ac:dyDescent="0.15">
      <c r="B61" s="129"/>
      <c r="C61" s="1203" t="s">
        <v>580</v>
      </c>
      <c r="D61" s="1204"/>
      <c r="E61" s="1205"/>
      <c r="F61" s="130">
        <v>101</v>
      </c>
      <c r="G61" s="130">
        <v>101</v>
      </c>
      <c r="H61" s="131">
        <v>101</v>
      </c>
    </row>
    <row r="62" spans="2:8" ht="45.75" customHeight="1" thickBot="1" x14ac:dyDescent="0.2">
      <c r="B62" s="132"/>
      <c r="C62" s="1206" t="s">
        <v>581</v>
      </c>
      <c r="D62" s="1207"/>
      <c r="E62" s="1208"/>
      <c r="F62" s="133">
        <v>40</v>
      </c>
      <c r="G62" s="133">
        <v>40</v>
      </c>
      <c r="H62" s="134">
        <v>40</v>
      </c>
    </row>
    <row r="63" spans="2:8" ht="52.5" customHeight="1" thickBot="1" x14ac:dyDescent="0.2">
      <c r="B63" s="135"/>
      <c r="C63" s="1209" t="s">
        <v>52</v>
      </c>
      <c r="D63" s="1209"/>
      <c r="E63" s="1210"/>
      <c r="F63" s="136">
        <v>2594</v>
      </c>
      <c r="G63" s="136">
        <v>3289</v>
      </c>
      <c r="H63" s="137">
        <v>3633</v>
      </c>
    </row>
    <row r="64" spans="2:8" x14ac:dyDescent="0.15"/>
  </sheetData>
  <sheetProtection algorithmName="SHA-512" hashValue="4u8PqSFgIBg/kdmqH9F2/eubr0zKvUMacMsOGNRMJJhhHJMof1ooE/73LQaaqydw8D8/iMcpiNRLNGym1EUjEA==" saltValue="a72pPDaq1ATg2vM2NUb2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542</v>
      </c>
      <c r="G2" s="151"/>
      <c r="H2" s="152"/>
    </row>
    <row r="3" spans="1:8" x14ac:dyDescent="0.15">
      <c r="A3" s="148" t="s">
        <v>535</v>
      </c>
      <c r="B3" s="153"/>
      <c r="C3" s="154"/>
      <c r="D3" s="155">
        <v>44011</v>
      </c>
      <c r="E3" s="156"/>
      <c r="F3" s="157">
        <v>73475</v>
      </c>
      <c r="G3" s="158"/>
      <c r="H3" s="159"/>
    </row>
    <row r="4" spans="1:8" x14ac:dyDescent="0.15">
      <c r="A4" s="160"/>
      <c r="B4" s="161"/>
      <c r="C4" s="162"/>
      <c r="D4" s="163">
        <v>17761</v>
      </c>
      <c r="E4" s="164"/>
      <c r="F4" s="165">
        <v>43072</v>
      </c>
      <c r="G4" s="166"/>
      <c r="H4" s="167"/>
    </row>
    <row r="5" spans="1:8" x14ac:dyDescent="0.15">
      <c r="A5" s="148" t="s">
        <v>537</v>
      </c>
      <c r="B5" s="153"/>
      <c r="C5" s="154"/>
      <c r="D5" s="155">
        <v>102363</v>
      </c>
      <c r="E5" s="156"/>
      <c r="F5" s="157">
        <v>87464</v>
      </c>
      <c r="G5" s="158"/>
      <c r="H5" s="159"/>
    </row>
    <row r="6" spans="1:8" x14ac:dyDescent="0.15">
      <c r="A6" s="160"/>
      <c r="B6" s="161"/>
      <c r="C6" s="162"/>
      <c r="D6" s="163">
        <v>14480</v>
      </c>
      <c r="E6" s="164"/>
      <c r="F6" s="165">
        <v>47479</v>
      </c>
      <c r="G6" s="166"/>
      <c r="H6" s="167"/>
    </row>
    <row r="7" spans="1:8" x14ac:dyDescent="0.15">
      <c r="A7" s="148" t="s">
        <v>538</v>
      </c>
      <c r="B7" s="153"/>
      <c r="C7" s="154"/>
      <c r="D7" s="155">
        <v>82170</v>
      </c>
      <c r="E7" s="156"/>
      <c r="F7" s="157">
        <v>96248</v>
      </c>
      <c r="G7" s="158"/>
      <c r="H7" s="159"/>
    </row>
    <row r="8" spans="1:8" x14ac:dyDescent="0.15">
      <c r="A8" s="160"/>
      <c r="B8" s="161"/>
      <c r="C8" s="162"/>
      <c r="D8" s="163">
        <v>10912</v>
      </c>
      <c r="E8" s="164"/>
      <c r="F8" s="165">
        <v>55768</v>
      </c>
      <c r="G8" s="166"/>
      <c r="H8" s="167"/>
    </row>
    <row r="9" spans="1:8" x14ac:dyDescent="0.15">
      <c r="A9" s="148" t="s">
        <v>539</v>
      </c>
      <c r="B9" s="153"/>
      <c r="C9" s="154"/>
      <c r="D9" s="155">
        <v>45695</v>
      </c>
      <c r="E9" s="156"/>
      <c r="F9" s="157">
        <v>76413</v>
      </c>
      <c r="G9" s="158"/>
      <c r="H9" s="159"/>
    </row>
    <row r="10" spans="1:8" x14ac:dyDescent="0.15">
      <c r="A10" s="160"/>
      <c r="B10" s="161"/>
      <c r="C10" s="162"/>
      <c r="D10" s="163">
        <v>8685</v>
      </c>
      <c r="E10" s="164"/>
      <c r="F10" s="165">
        <v>39658</v>
      </c>
      <c r="G10" s="166"/>
      <c r="H10" s="167"/>
    </row>
    <row r="11" spans="1:8" x14ac:dyDescent="0.15">
      <c r="A11" s="148" t="s">
        <v>540</v>
      </c>
      <c r="B11" s="153"/>
      <c r="C11" s="154"/>
      <c r="D11" s="155">
        <v>20178</v>
      </c>
      <c r="E11" s="156"/>
      <c r="F11" s="157">
        <v>66481</v>
      </c>
      <c r="G11" s="158"/>
      <c r="H11" s="159"/>
    </row>
    <row r="12" spans="1:8" x14ac:dyDescent="0.15">
      <c r="A12" s="160"/>
      <c r="B12" s="161"/>
      <c r="C12" s="168"/>
      <c r="D12" s="163">
        <v>8756</v>
      </c>
      <c r="E12" s="164"/>
      <c r="F12" s="165">
        <v>36120</v>
      </c>
      <c r="G12" s="166"/>
      <c r="H12" s="167"/>
    </row>
    <row r="13" spans="1:8" x14ac:dyDescent="0.15">
      <c r="A13" s="148"/>
      <c r="B13" s="153"/>
      <c r="C13" s="169"/>
      <c r="D13" s="170">
        <v>58883</v>
      </c>
      <c r="E13" s="171"/>
      <c r="F13" s="172">
        <v>80016</v>
      </c>
      <c r="G13" s="173"/>
      <c r="H13" s="159"/>
    </row>
    <row r="14" spans="1:8" x14ac:dyDescent="0.15">
      <c r="A14" s="160"/>
      <c r="B14" s="161"/>
      <c r="C14" s="162"/>
      <c r="D14" s="163">
        <v>12119</v>
      </c>
      <c r="E14" s="164"/>
      <c r="F14" s="165">
        <v>44419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3.82</v>
      </c>
      <c r="C19" s="174">
        <f>ROUND(VALUE(SUBSTITUTE(実質収支比率等に係る経年分析!G$48,"▲","-")),2)</f>
        <v>2.74</v>
      </c>
      <c r="D19" s="174">
        <f>ROUND(VALUE(SUBSTITUTE(実質収支比率等に係る経年分析!H$48,"▲","-")),2)</f>
        <v>4.67</v>
      </c>
      <c r="E19" s="174">
        <f>ROUND(VALUE(SUBSTITUTE(実質収支比率等に係る経年分析!I$48,"▲","-")),2)</f>
        <v>6.1</v>
      </c>
      <c r="F19" s="174">
        <f>ROUND(VALUE(SUBSTITUTE(実質収支比率等に係る経年分析!J$48,"▲","-")),2)</f>
        <v>6.4</v>
      </c>
    </row>
    <row r="20" spans="1:11" x14ac:dyDescent="0.15">
      <c r="A20" s="174" t="s">
        <v>56</v>
      </c>
      <c r="B20" s="174">
        <f>ROUND(VALUE(SUBSTITUTE(実質収支比率等に係る経年分析!F$47,"▲","-")),2)</f>
        <v>12.72</v>
      </c>
      <c r="C20" s="174">
        <f>ROUND(VALUE(SUBSTITUTE(実質収支比率等に係る経年分析!G$47,"▲","-")),2)</f>
        <v>11.02</v>
      </c>
      <c r="D20" s="174">
        <f>ROUND(VALUE(SUBSTITUTE(実質収支比率等に係る経年分析!H$47,"▲","-")),2)</f>
        <v>9.27</v>
      </c>
      <c r="E20" s="174">
        <f>ROUND(VALUE(SUBSTITUTE(実質収支比率等に係る経年分析!I$47,"▲","-")),2)</f>
        <v>17.829999999999998</v>
      </c>
      <c r="F20" s="174">
        <f>ROUND(VALUE(SUBSTITUTE(実質収支比率等に係る経年分析!J$47,"▲","-")),2)</f>
        <v>21.44</v>
      </c>
    </row>
    <row r="21" spans="1:11" x14ac:dyDescent="0.15">
      <c r="A21" s="174" t="s">
        <v>57</v>
      </c>
      <c r="B21" s="174">
        <f>IF(ISNUMBER(VALUE(SUBSTITUTE(実質収支比率等に係る経年分析!F$49,"▲","-"))),ROUND(VALUE(SUBSTITUTE(実質収支比率等に係る経年分析!F$49,"▲","-")),2),NA())</f>
        <v>-1.86</v>
      </c>
      <c r="C21" s="174">
        <f>IF(ISNUMBER(VALUE(SUBSTITUTE(実質収支比率等に係る経年分析!G$49,"▲","-"))),ROUND(VALUE(SUBSTITUTE(実質収支比率等に係る経年分析!G$49,"▲","-")),2),NA())</f>
        <v>-2.78</v>
      </c>
      <c r="D21" s="174">
        <f>IF(ISNUMBER(VALUE(SUBSTITUTE(実質収支比率等に係る経年分析!H$49,"▲","-"))),ROUND(VALUE(SUBSTITUTE(実質収支比率等に係る経年分析!H$49,"▲","-")),2),NA())</f>
        <v>0.81</v>
      </c>
      <c r="E21" s="174">
        <f>IF(ISNUMBER(VALUE(SUBSTITUTE(実質収支比率等に係る経年分析!I$49,"▲","-"))),ROUND(VALUE(SUBSTITUTE(実質収支比率等に係る経年分析!I$49,"▲","-")),2),NA())</f>
        <v>11.09</v>
      </c>
      <c r="F21" s="174">
        <f>IF(ISNUMBER(VALUE(SUBSTITUTE(実質収支比率等に係る経年分析!J$49,"▲","-"))),ROUND(VALUE(SUBSTITUTE(実質収支比率等に係る経年分析!J$49,"▲","-")),2),NA())</f>
        <v>3.34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1.95</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516</v>
      </c>
      <c r="E42" s="176"/>
      <c r="F42" s="176"/>
      <c r="G42" s="176">
        <f>'実質公債費比率（分子）の構造'!L$52</f>
        <v>513</v>
      </c>
      <c r="H42" s="176"/>
      <c r="I42" s="176"/>
      <c r="J42" s="176">
        <f>'実質公債費比率（分子）の構造'!M$52</f>
        <v>512</v>
      </c>
      <c r="K42" s="176"/>
      <c r="L42" s="176"/>
      <c r="M42" s="176">
        <f>'実質公債費比率（分子）の構造'!N$52</f>
        <v>504</v>
      </c>
      <c r="N42" s="176"/>
      <c r="O42" s="176"/>
      <c r="P42" s="176">
        <f>'実質公債費比率（分子）の構造'!O$52</f>
        <v>495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121</v>
      </c>
      <c r="C45" s="176"/>
      <c r="D45" s="176"/>
      <c r="E45" s="176">
        <f>'実質公債費比率（分子）の構造'!L$49</f>
        <v>118</v>
      </c>
      <c r="F45" s="176"/>
      <c r="G45" s="176"/>
      <c r="H45" s="176">
        <f>'実質公債費比率（分子）の構造'!M$49</f>
        <v>119</v>
      </c>
      <c r="I45" s="176"/>
      <c r="J45" s="176"/>
      <c r="K45" s="176">
        <f>'実質公債費比率（分子）の構造'!N$49</f>
        <v>109</v>
      </c>
      <c r="L45" s="176"/>
      <c r="M45" s="176"/>
      <c r="N45" s="176">
        <f>'実質公債費比率（分子）の構造'!O$49</f>
        <v>51</v>
      </c>
      <c r="O45" s="176"/>
      <c r="P45" s="176"/>
    </row>
    <row r="46" spans="1:16" x14ac:dyDescent="0.15">
      <c r="A46" s="176" t="s">
        <v>68</v>
      </c>
      <c r="B46" s="176">
        <f>'実質公債費比率（分子）の構造'!K$48</f>
        <v>120</v>
      </c>
      <c r="C46" s="176"/>
      <c r="D46" s="176"/>
      <c r="E46" s="176">
        <f>'実質公債費比率（分子）の構造'!L$48</f>
        <v>118</v>
      </c>
      <c r="F46" s="176"/>
      <c r="G46" s="176"/>
      <c r="H46" s="176">
        <f>'実質公債費比率（分子）の構造'!M$48</f>
        <v>113</v>
      </c>
      <c r="I46" s="176"/>
      <c r="J46" s="176"/>
      <c r="K46" s="176">
        <f>'実質公債費比率（分子）の構造'!N$48</f>
        <v>106</v>
      </c>
      <c r="L46" s="176"/>
      <c r="M46" s="176"/>
      <c r="N46" s="176">
        <f>'実質公債費比率（分子）の構造'!O$48</f>
        <v>111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554</v>
      </c>
      <c r="C49" s="176"/>
      <c r="D49" s="176"/>
      <c r="E49" s="176">
        <f>'実質公債費比率（分子）の構造'!L$45</f>
        <v>557</v>
      </c>
      <c r="F49" s="176"/>
      <c r="G49" s="176"/>
      <c r="H49" s="176">
        <f>'実質公債費比率（分子）の構造'!M$45</f>
        <v>574</v>
      </c>
      <c r="I49" s="176"/>
      <c r="J49" s="176"/>
      <c r="K49" s="176">
        <f>'実質公債費比率（分子）の構造'!N$45</f>
        <v>587</v>
      </c>
      <c r="L49" s="176"/>
      <c r="M49" s="176"/>
      <c r="N49" s="176">
        <f>'実質公債費比率（分子）の構造'!O$45</f>
        <v>594</v>
      </c>
      <c r="O49" s="176"/>
      <c r="P49" s="176"/>
    </row>
    <row r="50" spans="1:16" x14ac:dyDescent="0.15">
      <c r="A50" s="176" t="s">
        <v>72</v>
      </c>
      <c r="B50" s="176" t="e">
        <f>NA()</f>
        <v>#N/A</v>
      </c>
      <c r="C50" s="176">
        <f>IF(ISNUMBER('実質公債費比率（分子）の構造'!K$53),'実質公債費比率（分子）の構造'!K$53,NA())</f>
        <v>279</v>
      </c>
      <c r="D50" s="176" t="e">
        <f>NA()</f>
        <v>#N/A</v>
      </c>
      <c r="E50" s="176" t="e">
        <f>NA()</f>
        <v>#N/A</v>
      </c>
      <c r="F50" s="176">
        <f>IF(ISNUMBER('実質公債費比率（分子）の構造'!L$53),'実質公債費比率（分子）の構造'!L$53,NA())</f>
        <v>280</v>
      </c>
      <c r="G50" s="176" t="e">
        <f>NA()</f>
        <v>#N/A</v>
      </c>
      <c r="H50" s="176" t="e">
        <f>NA()</f>
        <v>#N/A</v>
      </c>
      <c r="I50" s="176">
        <f>IF(ISNUMBER('実質公債費比率（分子）の構造'!M$53),'実質公債費比率（分子）の構造'!M$53,NA())</f>
        <v>294</v>
      </c>
      <c r="J50" s="176" t="e">
        <f>NA()</f>
        <v>#N/A</v>
      </c>
      <c r="K50" s="176" t="e">
        <f>NA()</f>
        <v>#N/A</v>
      </c>
      <c r="L50" s="176">
        <f>IF(ISNUMBER('実質公債費比率（分子）の構造'!N$53),'実質公債費比率（分子）の構造'!N$53,NA())</f>
        <v>298</v>
      </c>
      <c r="M50" s="176" t="e">
        <f>NA()</f>
        <v>#N/A</v>
      </c>
      <c r="N50" s="176" t="e">
        <f>NA()</f>
        <v>#N/A</v>
      </c>
      <c r="O50" s="176">
        <f>IF(ISNUMBER('実質公債費比率（分子）の構造'!O$53),'実質公債費比率（分子）の構造'!O$53,NA())</f>
        <v>261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5830</v>
      </c>
      <c r="E56" s="175"/>
      <c r="F56" s="175"/>
      <c r="G56" s="175">
        <f>'将来負担比率（分子）の構造'!J$52</f>
        <v>5868</v>
      </c>
      <c r="H56" s="175"/>
      <c r="I56" s="175"/>
      <c r="J56" s="175">
        <f>'将来負担比率（分子）の構造'!K$52</f>
        <v>5770</v>
      </c>
      <c r="K56" s="175"/>
      <c r="L56" s="175"/>
      <c r="M56" s="175">
        <f>'将来負担比率（分子）の構造'!L$52</f>
        <v>5678</v>
      </c>
      <c r="N56" s="175"/>
      <c r="O56" s="175"/>
      <c r="P56" s="175">
        <f>'将来負担比率（分子）の構造'!M$52</f>
        <v>5456</v>
      </c>
    </row>
    <row r="57" spans="1:16" x14ac:dyDescent="0.15">
      <c r="A57" s="175" t="s">
        <v>43</v>
      </c>
      <c r="B57" s="175"/>
      <c r="C57" s="175"/>
      <c r="D57" s="175">
        <f>'将来負担比率（分子）の構造'!I$51</f>
        <v>685</v>
      </c>
      <c r="E57" s="175"/>
      <c r="F57" s="175"/>
      <c r="G57" s="175">
        <f>'将来負担比率（分子）の構造'!J$51</f>
        <v>406</v>
      </c>
      <c r="H57" s="175"/>
      <c r="I57" s="175"/>
      <c r="J57" s="175">
        <f>'将来負担比率（分子）の構造'!K$51</f>
        <v>436</v>
      </c>
      <c r="K57" s="175"/>
      <c r="L57" s="175"/>
      <c r="M57" s="175">
        <f>'将来負担比率（分子）の構造'!L$51</f>
        <v>412</v>
      </c>
      <c r="N57" s="175"/>
      <c r="O57" s="175"/>
      <c r="P57" s="175">
        <f>'将来負担比率（分子）の構造'!M$51</f>
        <v>393</v>
      </c>
    </row>
    <row r="58" spans="1:16" x14ac:dyDescent="0.15">
      <c r="A58" s="175" t="s">
        <v>42</v>
      </c>
      <c r="B58" s="175"/>
      <c r="C58" s="175"/>
      <c r="D58" s="175">
        <f>'将来負担比率（分子）の構造'!I$50</f>
        <v>2813</v>
      </c>
      <c r="E58" s="175"/>
      <c r="F58" s="175"/>
      <c r="G58" s="175">
        <f>'将来負担比率（分子）の構造'!J$50</f>
        <v>2928</v>
      </c>
      <c r="H58" s="175"/>
      <c r="I58" s="175"/>
      <c r="J58" s="175">
        <f>'将来負担比率（分子）の構造'!K$50</f>
        <v>3216</v>
      </c>
      <c r="K58" s="175"/>
      <c r="L58" s="175"/>
      <c r="M58" s="175">
        <f>'将来負担比率（分子）の構造'!L$50</f>
        <v>3909</v>
      </c>
      <c r="N58" s="175"/>
      <c r="O58" s="175"/>
      <c r="P58" s="175">
        <f>'将来負担比率（分子）の構造'!M$50</f>
        <v>4249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334</v>
      </c>
      <c r="C62" s="175"/>
      <c r="D62" s="175"/>
      <c r="E62" s="175">
        <f>'将来負担比率（分子）の構造'!J$45</f>
        <v>331</v>
      </c>
      <c r="F62" s="175"/>
      <c r="G62" s="175"/>
      <c r="H62" s="175">
        <f>'将来負担比率（分子）の構造'!K$45</f>
        <v>305</v>
      </c>
      <c r="I62" s="175"/>
      <c r="J62" s="175"/>
      <c r="K62" s="175">
        <f>'将来負担比率（分子）の構造'!L$45</f>
        <v>277</v>
      </c>
      <c r="L62" s="175"/>
      <c r="M62" s="175"/>
      <c r="N62" s="175">
        <f>'将来負担比率（分子）の構造'!M$45</f>
        <v>252</v>
      </c>
      <c r="O62" s="175"/>
      <c r="P62" s="175"/>
    </row>
    <row r="63" spans="1:16" x14ac:dyDescent="0.15">
      <c r="A63" s="175" t="s">
        <v>35</v>
      </c>
      <c r="B63" s="175">
        <f>'将来負担比率（分子）の構造'!I$44</f>
        <v>415</v>
      </c>
      <c r="C63" s="175"/>
      <c r="D63" s="175"/>
      <c r="E63" s="175">
        <f>'将来負担比率（分子）の構造'!J$44</f>
        <v>310</v>
      </c>
      <c r="F63" s="175"/>
      <c r="G63" s="175"/>
      <c r="H63" s="175">
        <f>'将来負担比率（分子）の構造'!K$44</f>
        <v>199</v>
      </c>
      <c r="I63" s="175"/>
      <c r="J63" s="175"/>
      <c r="K63" s="175">
        <f>'将来負担比率（分子）の構造'!L$44</f>
        <v>98</v>
      </c>
      <c r="L63" s="175"/>
      <c r="M63" s="175"/>
      <c r="N63" s="175">
        <f>'将来負担比率（分子）の構造'!M$44</f>
        <v>48</v>
      </c>
      <c r="O63" s="175"/>
      <c r="P63" s="175"/>
    </row>
    <row r="64" spans="1:16" x14ac:dyDescent="0.15">
      <c r="A64" s="175" t="s">
        <v>34</v>
      </c>
      <c r="B64" s="175">
        <f>'将来負担比率（分子）の構造'!I$43</f>
        <v>1753</v>
      </c>
      <c r="C64" s="175"/>
      <c r="D64" s="175"/>
      <c r="E64" s="175">
        <f>'将来負担比率（分子）の構造'!J$43</f>
        <v>1707</v>
      </c>
      <c r="F64" s="175"/>
      <c r="G64" s="175"/>
      <c r="H64" s="175">
        <f>'将来負担比率（分子）の構造'!K$43</f>
        <v>1637</v>
      </c>
      <c r="I64" s="175"/>
      <c r="J64" s="175"/>
      <c r="K64" s="175">
        <f>'将来負担比率（分子）の構造'!L$43</f>
        <v>1589</v>
      </c>
      <c r="L64" s="175"/>
      <c r="M64" s="175"/>
      <c r="N64" s="175">
        <f>'将来負担比率（分子）の構造'!M$43</f>
        <v>1728</v>
      </c>
      <c r="O64" s="175"/>
      <c r="P64" s="175"/>
    </row>
    <row r="65" spans="1:16" x14ac:dyDescent="0.15">
      <c r="A65" s="175" t="s">
        <v>33</v>
      </c>
      <c r="B65" s="175">
        <f>'将来負担比率（分子）の構造'!I$42</f>
        <v>654</v>
      </c>
      <c r="C65" s="175"/>
      <c r="D65" s="175"/>
      <c r="E65" s="175">
        <f>'将来負担比率（分子）の構造'!J$42</f>
        <v>348</v>
      </c>
      <c r="F65" s="175"/>
      <c r="G65" s="175"/>
      <c r="H65" s="175">
        <f>'将来負担比率（分子）の構造'!K$42</f>
        <v>334</v>
      </c>
      <c r="I65" s="175"/>
      <c r="J65" s="175"/>
      <c r="K65" s="175">
        <f>'将来負担比率（分子）の構造'!L$42</f>
        <v>319</v>
      </c>
      <c r="L65" s="175"/>
      <c r="M65" s="175"/>
      <c r="N65" s="175">
        <f>'将来負担比率（分子）の構造'!M$42</f>
        <v>305</v>
      </c>
      <c r="O65" s="175"/>
      <c r="P65" s="175"/>
    </row>
    <row r="66" spans="1:16" x14ac:dyDescent="0.15">
      <c r="A66" s="175" t="s">
        <v>32</v>
      </c>
      <c r="B66" s="175">
        <f>'将来負担比率（分子）の構造'!I$41</f>
        <v>6133</v>
      </c>
      <c r="C66" s="175"/>
      <c r="D66" s="175"/>
      <c r="E66" s="175">
        <f>'将来負担比率（分子）の構造'!J$41</f>
        <v>6443</v>
      </c>
      <c r="F66" s="175"/>
      <c r="G66" s="175"/>
      <c r="H66" s="175">
        <f>'将来負担比率（分子）の構造'!K$41</f>
        <v>6655</v>
      </c>
      <c r="I66" s="175"/>
      <c r="J66" s="175"/>
      <c r="K66" s="175">
        <f>'将来負担比率（分子）の構造'!L$41</f>
        <v>6736</v>
      </c>
      <c r="L66" s="175"/>
      <c r="M66" s="175"/>
      <c r="N66" s="175">
        <f>'将来負担比率（分子）の構造'!M$41</f>
        <v>6354</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386</v>
      </c>
      <c r="C72" s="179">
        <f>基金残高に係る経年分析!G55</f>
        <v>803</v>
      </c>
      <c r="D72" s="179">
        <f>基金残高に係る経年分析!H55</f>
        <v>943</v>
      </c>
    </row>
    <row r="73" spans="1:16" x14ac:dyDescent="0.15">
      <c r="A73" s="178" t="s">
        <v>79</v>
      </c>
      <c r="B73" s="179">
        <f>基金残高に係る経年分析!F56</f>
        <v>1</v>
      </c>
      <c r="C73" s="179">
        <f>基金残高に係る経年分析!G56</f>
        <v>101</v>
      </c>
      <c r="D73" s="179">
        <f>基金残高に係る経年分析!H56</f>
        <v>101</v>
      </c>
    </row>
    <row r="74" spans="1:16" x14ac:dyDescent="0.15">
      <c r="A74" s="178" t="s">
        <v>80</v>
      </c>
      <c r="B74" s="179">
        <f>基金残高に係る経年分析!F57</f>
        <v>2208</v>
      </c>
      <c r="C74" s="179">
        <f>基金残高に係る経年分析!G57</f>
        <v>2386</v>
      </c>
      <c r="D74" s="179">
        <f>基金残高に係る経年分析!H57</f>
        <v>2590</v>
      </c>
    </row>
  </sheetData>
  <sheetProtection algorithmName="SHA-512" hashValue="bQhwiQX4UI8f0Hjzuxo87gJ6vjWh5aI2t9WBr/oEZwZc56W7YsiavXZP4LiqAh1ciU/pvwi1FUX4aRSmLUPP7Q==" saltValue="4v1nxZooEDUBRibjbaOg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2490309</v>
      </c>
      <c r="S5" s="677"/>
      <c r="T5" s="677"/>
      <c r="U5" s="677"/>
      <c r="V5" s="677"/>
      <c r="W5" s="677"/>
      <c r="X5" s="677"/>
      <c r="Y5" s="702"/>
      <c r="Z5" s="715">
        <v>27.7</v>
      </c>
      <c r="AA5" s="715"/>
      <c r="AB5" s="715"/>
      <c r="AC5" s="715"/>
      <c r="AD5" s="716">
        <v>2490309</v>
      </c>
      <c r="AE5" s="716"/>
      <c r="AF5" s="716"/>
      <c r="AG5" s="716"/>
      <c r="AH5" s="716"/>
      <c r="AI5" s="716"/>
      <c r="AJ5" s="716"/>
      <c r="AK5" s="716"/>
      <c r="AL5" s="703">
        <v>56.1</v>
      </c>
      <c r="AM5" s="685"/>
      <c r="AN5" s="685"/>
      <c r="AO5" s="704"/>
      <c r="AP5" s="679" t="s">
        <v>230</v>
      </c>
      <c r="AQ5" s="680"/>
      <c r="AR5" s="680"/>
      <c r="AS5" s="680"/>
      <c r="AT5" s="680"/>
      <c r="AU5" s="680"/>
      <c r="AV5" s="680"/>
      <c r="AW5" s="680"/>
      <c r="AX5" s="680"/>
      <c r="AY5" s="680"/>
      <c r="AZ5" s="680"/>
      <c r="BA5" s="680"/>
      <c r="BB5" s="680"/>
      <c r="BC5" s="680"/>
      <c r="BD5" s="680"/>
      <c r="BE5" s="680"/>
      <c r="BF5" s="681"/>
      <c r="BG5" s="621">
        <v>2489098</v>
      </c>
      <c r="BH5" s="622"/>
      <c r="BI5" s="622"/>
      <c r="BJ5" s="622"/>
      <c r="BK5" s="622"/>
      <c r="BL5" s="622"/>
      <c r="BM5" s="622"/>
      <c r="BN5" s="623"/>
      <c r="BO5" s="659">
        <v>100</v>
      </c>
      <c r="BP5" s="659"/>
      <c r="BQ5" s="659"/>
      <c r="BR5" s="659"/>
      <c r="BS5" s="660">
        <v>47455</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58940</v>
      </c>
      <c r="S6" s="622"/>
      <c r="T6" s="622"/>
      <c r="U6" s="622"/>
      <c r="V6" s="622"/>
      <c r="W6" s="622"/>
      <c r="X6" s="622"/>
      <c r="Y6" s="623"/>
      <c r="Z6" s="659">
        <v>0.7</v>
      </c>
      <c r="AA6" s="659"/>
      <c r="AB6" s="659"/>
      <c r="AC6" s="659"/>
      <c r="AD6" s="660">
        <v>58940</v>
      </c>
      <c r="AE6" s="660"/>
      <c r="AF6" s="660"/>
      <c r="AG6" s="660"/>
      <c r="AH6" s="660"/>
      <c r="AI6" s="660"/>
      <c r="AJ6" s="660"/>
      <c r="AK6" s="660"/>
      <c r="AL6" s="624">
        <v>1.3</v>
      </c>
      <c r="AM6" s="625"/>
      <c r="AN6" s="625"/>
      <c r="AO6" s="661"/>
      <c r="AP6" s="618" t="s">
        <v>235</v>
      </c>
      <c r="AQ6" s="619"/>
      <c r="AR6" s="619"/>
      <c r="AS6" s="619"/>
      <c r="AT6" s="619"/>
      <c r="AU6" s="619"/>
      <c r="AV6" s="619"/>
      <c r="AW6" s="619"/>
      <c r="AX6" s="619"/>
      <c r="AY6" s="619"/>
      <c r="AZ6" s="619"/>
      <c r="BA6" s="619"/>
      <c r="BB6" s="619"/>
      <c r="BC6" s="619"/>
      <c r="BD6" s="619"/>
      <c r="BE6" s="619"/>
      <c r="BF6" s="620"/>
      <c r="BG6" s="621">
        <v>2489098</v>
      </c>
      <c r="BH6" s="622"/>
      <c r="BI6" s="622"/>
      <c r="BJ6" s="622"/>
      <c r="BK6" s="622"/>
      <c r="BL6" s="622"/>
      <c r="BM6" s="622"/>
      <c r="BN6" s="623"/>
      <c r="BO6" s="659">
        <v>100</v>
      </c>
      <c r="BP6" s="659"/>
      <c r="BQ6" s="659"/>
      <c r="BR6" s="659"/>
      <c r="BS6" s="660">
        <v>47455</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93776</v>
      </c>
      <c r="CS6" s="622"/>
      <c r="CT6" s="622"/>
      <c r="CU6" s="622"/>
      <c r="CV6" s="622"/>
      <c r="CW6" s="622"/>
      <c r="CX6" s="622"/>
      <c r="CY6" s="623"/>
      <c r="CZ6" s="703">
        <v>1.1000000000000001</v>
      </c>
      <c r="DA6" s="685"/>
      <c r="DB6" s="685"/>
      <c r="DC6" s="705"/>
      <c r="DD6" s="627" t="s">
        <v>129</v>
      </c>
      <c r="DE6" s="622"/>
      <c r="DF6" s="622"/>
      <c r="DG6" s="622"/>
      <c r="DH6" s="622"/>
      <c r="DI6" s="622"/>
      <c r="DJ6" s="622"/>
      <c r="DK6" s="622"/>
      <c r="DL6" s="622"/>
      <c r="DM6" s="622"/>
      <c r="DN6" s="622"/>
      <c r="DO6" s="622"/>
      <c r="DP6" s="623"/>
      <c r="DQ6" s="627">
        <v>93776</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870</v>
      </c>
      <c r="S7" s="622"/>
      <c r="T7" s="622"/>
      <c r="U7" s="622"/>
      <c r="V7" s="622"/>
      <c r="W7" s="622"/>
      <c r="X7" s="622"/>
      <c r="Y7" s="623"/>
      <c r="Z7" s="659">
        <v>0</v>
      </c>
      <c r="AA7" s="659"/>
      <c r="AB7" s="659"/>
      <c r="AC7" s="659"/>
      <c r="AD7" s="660">
        <v>870</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1042563</v>
      </c>
      <c r="BH7" s="622"/>
      <c r="BI7" s="622"/>
      <c r="BJ7" s="622"/>
      <c r="BK7" s="622"/>
      <c r="BL7" s="622"/>
      <c r="BM7" s="622"/>
      <c r="BN7" s="623"/>
      <c r="BO7" s="659">
        <v>41.9</v>
      </c>
      <c r="BP7" s="659"/>
      <c r="BQ7" s="659"/>
      <c r="BR7" s="659"/>
      <c r="BS7" s="660">
        <v>47455</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2199007</v>
      </c>
      <c r="CS7" s="622"/>
      <c r="CT7" s="622"/>
      <c r="CU7" s="622"/>
      <c r="CV7" s="622"/>
      <c r="CW7" s="622"/>
      <c r="CX7" s="622"/>
      <c r="CY7" s="623"/>
      <c r="CZ7" s="659">
        <v>25.2</v>
      </c>
      <c r="DA7" s="659"/>
      <c r="DB7" s="659"/>
      <c r="DC7" s="659"/>
      <c r="DD7" s="627">
        <v>35513</v>
      </c>
      <c r="DE7" s="622"/>
      <c r="DF7" s="622"/>
      <c r="DG7" s="622"/>
      <c r="DH7" s="622"/>
      <c r="DI7" s="622"/>
      <c r="DJ7" s="622"/>
      <c r="DK7" s="622"/>
      <c r="DL7" s="622"/>
      <c r="DM7" s="622"/>
      <c r="DN7" s="622"/>
      <c r="DO7" s="622"/>
      <c r="DP7" s="623"/>
      <c r="DQ7" s="627">
        <v>1112291</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7024</v>
      </c>
      <c r="S8" s="622"/>
      <c r="T8" s="622"/>
      <c r="U8" s="622"/>
      <c r="V8" s="622"/>
      <c r="W8" s="622"/>
      <c r="X8" s="622"/>
      <c r="Y8" s="623"/>
      <c r="Z8" s="659">
        <v>0.1</v>
      </c>
      <c r="AA8" s="659"/>
      <c r="AB8" s="659"/>
      <c r="AC8" s="659"/>
      <c r="AD8" s="660">
        <v>7024</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32008</v>
      </c>
      <c r="BH8" s="622"/>
      <c r="BI8" s="622"/>
      <c r="BJ8" s="622"/>
      <c r="BK8" s="622"/>
      <c r="BL8" s="622"/>
      <c r="BM8" s="622"/>
      <c r="BN8" s="623"/>
      <c r="BO8" s="659">
        <v>1.3</v>
      </c>
      <c r="BP8" s="659"/>
      <c r="BQ8" s="659"/>
      <c r="BR8" s="659"/>
      <c r="BS8" s="660" t="s">
        <v>140</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2764409</v>
      </c>
      <c r="CS8" s="622"/>
      <c r="CT8" s="622"/>
      <c r="CU8" s="622"/>
      <c r="CV8" s="622"/>
      <c r="CW8" s="622"/>
      <c r="CX8" s="622"/>
      <c r="CY8" s="623"/>
      <c r="CZ8" s="659">
        <v>31.7</v>
      </c>
      <c r="DA8" s="659"/>
      <c r="DB8" s="659"/>
      <c r="DC8" s="659"/>
      <c r="DD8" s="627">
        <v>11380</v>
      </c>
      <c r="DE8" s="622"/>
      <c r="DF8" s="622"/>
      <c r="DG8" s="622"/>
      <c r="DH8" s="622"/>
      <c r="DI8" s="622"/>
      <c r="DJ8" s="622"/>
      <c r="DK8" s="622"/>
      <c r="DL8" s="622"/>
      <c r="DM8" s="622"/>
      <c r="DN8" s="622"/>
      <c r="DO8" s="622"/>
      <c r="DP8" s="623"/>
      <c r="DQ8" s="627">
        <v>1333644</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6011</v>
      </c>
      <c r="S9" s="622"/>
      <c r="T9" s="622"/>
      <c r="U9" s="622"/>
      <c r="V9" s="622"/>
      <c r="W9" s="622"/>
      <c r="X9" s="622"/>
      <c r="Y9" s="623"/>
      <c r="Z9" s="659">
        <v>0.1</v>
      </c>
      <c r="AA9" s="659"/>
      <c r="AB9" s="659"/>
      <c r="AC9" s="659"/>
      <c r="AD9" s="660">
        <v>6011</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768306</v>
      </c>
      <c r="BH9" s="622"/>
      <c r="BI9" s="622"/>
      <c r="BJ9" s="622"/>
      <c r="BK9" s="622"/>
      <c r="BL9" s="622"/>
      <c r="BM9" s="622"/>
      <c r="BN9" s="623"/>
      <c r="BO9" s="659">
        <v>30.9</v>
      </c>
      <c r="BP9" s="659"/>
      <c r="BQ9" s="659"/>
      <c r="BR9" s="659"/>
      <c r="BS9" s="660" t="s">
        <v>129</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870405</v>
      </c>
      <c r="CS9" s="622"/>
      <c r="CT9" s="622"/>
      <c r="CU9" s="622"/>
      <c r="CV9" s="622"/>
      <c r="CW9" s="622"/>
      <c r="CX9" s="622"/>
      <c r="CY9" s="623"/>
      <c r="CZ9" s="659">
        <v>10</v>
      </c>
      <c r="DA9" s="659"/>
      <c r="DB9" s="659"/>
      <c r="DC9" s="659"/>
      <c r="DD9" s="627">
        <v>23755</v>
      </c>
      <c r="DE9" s="622"/>
      <c r="DF9" s="622"/>
      <c r="DG9" s="622"/>
      <c r="DH9" s="622"/>
      <c r="DI9" s="622"/>
      <c r="DJ9" s="622"/>
      <c r="DK9" s="622"/>
      <c r="DL9" s="622"/>
      <c r="DM9" s="622"/>
      <c r="DN9" s="622"/>
      <c r="DO9" s="622"/>
      <c r="DP9" s="623"/>
      <c r="DQ9" s="627">
        <v>635323</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76155</v>
      </c>
      <c r="BH10" s="622"/>
      <c r="BI10" s="622"/>
      <c r="BJ10" s="622"/>
      <c r="BK10" s="622"/>
      <c r="BL10" s="622"/>
      <c r="BM10" s="622"/>
      <c r="BN10" s="623"/>
      <c r="BO10" s="659">
        <v>3.1</v>
      </c>
      <c r="BP10" s="659"/>
      <c r="BQ10" s="659"/>
      <c r="BR10" s="659"/>
      <c r="BS10" s="660" t="s">
        <v>129</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28217</v>
      </c>
      <c r="CS10" s="622"/>
      <c r="CT10" s="622"/>
      <c r="CU10" s="622"/>
      <c r="CV10" s="622"/>
      <c r="CW10" s="622"/>
      <c r="CX10" s="622"/>
      <c r="CY10" s="623"/>
      <c r="CZ10" s="659">
        <v>0.3</v>
      </c>
      <c r="DA10" s="659"/>
      <c r="DB10" s="659"/>
      <c r="DC10" s="659"/>
      <c r="DD10" s="627" t="s">
        <v>129</v>
      </c>
      <c r="DE10" s="622"/>
      <c r="DF10" s="622"/>
      <c r="DG10" s="622"/>
      <c r="DH10" s="622"/>
      <c r="DI10" s="622"/>
      <c r="DJ10" s="622"/>
      <c r="DK10" s="622"/>
      <c r="DL10" s="622"/>
      <c r="DM10" s="622"/>
      <c r="DN10" s="622"/>
      <c r="DO10" s="622"/>
      <c r="DP10" s="623"/>
      <c r="DQ10" s="627">
        <v>4610</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421416</v>
      </c>
      <c r="S11" s="622"/>
      <c r="T11" s="622"/>
      <c r="U11" s="622"/>
      <c r="V11" s="622"/>
      <c r="W11" s="622"/>
      <c r="X11" s="622"/>
      <c r="Y11" s="623"/>
      <c r="Z11" s="624">
        <v>4.7</v>
      </c>
      <c r="AA11" s="625"/>
      <c r="AB11" s="625"/>
      <c r="AC11" s="626"/>
      <c r="AD11" s="627">
        <v>421416</v>
      </c>
      <c r="AE11" s="622"/>
      <c r="AF11" s="622"/>
      <c r="AG11" s="622"/>
      <c r="AH11" s="622"/>
      <c r="AI11" s="622"/>
      <c r="AJ11" s="622"/>
      <c r="AK11" s="623"/>
      <c r="AL11" s="624">
        <v>9.5</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166094</v>
      </c>
      <c r="BH11" s="622"/>
      <c r="BI11" s="622"/>
      <c r="BJ11" s="622"/>
      <c r="BK11" s="622"/>
      <c r="BL11" s="622"/>
      <c r="BM11" s="622"/>
      <c r="BN11" s="623"/>
      <c r="BO11" s="659">
        <v>6.7</v>
      </c>
      <c r="BP11" s="659"/>
      <c r="BQ11" s="659"/>
      <c r="BR11" s="659"/>
      <c r="BS11" s="660">
        <v>47455</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96055</v>
      </c>
      <c r="CS11" s="622"/>
      <c r="CT11" s="622"/>
      <c r="CU11" s="622"/>
      <c r="CV11" s="622"/>
      <c r="CW11" s="622"/>
      <c r="CX11" s="622"/>
      <c r="CY11" s="623"/>
      <c r="CZ11" s="659">
        <v>1.1000000000000001</v>
      </c>
      <c r="DA11" s="659"/>
      <c r="DB11" s="659"/>
      <c r="DC11" s="659"/>
      <c r="DD11" s="627">
        <v>15902</v>
      </c>
      <c r="DE11" s="622"/>
      <c r="DF11" s="622"/>
      <c r="DG11" s="622"/>
      <c r="DH11" s="622"/>
      <c r="DI11" s="622"/>
      <c r="DJ11" s="622"/>
      <c r="DK11" s="622"/>
      <c r="DL11" s="622"/>
      <c r="DM11" s="622"/>
      <c r="DN11" s="622"/>
      <c r="DO11" s="622"/>
      <c r="DP11" s="623"/>
      <c r="DQ11" s="627">
        <v>58836</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129</v>
      </c>
      <c r="AA12" s="659"/>
      <c r="AB12" s="659"/>
      <c r="AC12" s="659"/>
      <c r="AD12" s="660" t="s">
        <v>129</v>
      </c>
      <c r="AE12" s="660"/>
      <c r="AF12" s="660"/>
      <c r="AG12" s="660"/>
      <c r="AH12" s="660"/>
      <c r="AI12" s="660"/>
      <c r="AJ12" s="660"/>
      <c r="AK12" s="660"/>
      <c r="AL12" s="624" t="s">
        <v>129</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1250134</v>
      </c>
      <c r="BH12" s="622"/>
      <c r="BI12" s="622"/>
      <c r="BJ12" s="622"/>
      <c r="BK12" s="622"/>
      <c r="BL12" s="622"/>
      <c r="BM12" s="622"/>
      <c r="BN12" s="623"/>
      <c r="BO12" s="659">
        <v>50.2</v>
      </c>
      <c r="BP12" s="659"/>
      <c r="BQ12" s="659"/>
      <c r="BR12" s="659"/>
      <c r="BS12" s="660" t="s">
        <v>129</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342094</v>
      </c>
      <c r="CS12" s="622"/>
      <c r="CT12" s="622"/>
      <c r="CU12" s="622"/>
      <c r="CV12" s="622"/>
      <c r="CW12" s="622"/>
      <c r="CX12" s="622"/>
      <c r="CY12" s="623"/>
      <c r="CZ12" s="659">
        <v>3.9</v>
      </c>
      <c r="DA12" s="659"/>
      <c r="DB12" s="659"/>
      <c r="DC12" s="659"/>
      <c r="DD12" s="627">
        <v>8386</v>
      </c>
      <c r="DE12" s="622"/>
      <c r="DF12" s="622"/>
      <c r="DG12" s="622"/>
      <c r="DH12" s="622"/>
      <c r="DI12" s="622"/>
      <c r="DJ12" s="622"/>
      <c r="DK12" s="622"/>
      <c r="DL12" s="622"/>
      <c r="DM12" s="622"/>
      <c r="DN12" s="622"/>
      <c r="DO12" s="622"/>
      <c r="DP12" s="623"/>
      <c r="DQ12" s="627">
        <v>30734</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1249348</v>
      </c>
      <c r="BH13" s="622"/>
      <c r="BI13" s="622"/>
      <c r="BJ13" s="622"/>
      <c r="BK13" s="622"/>
      <c r="BL13" s="622"/>
      <c r="BM13" s="622"/>
      <c r="BN13" s="623"/>
      <c r="BO13" s="659">
        <v>50.2</v>
      </c>
      <c r="BP13" s="659"/>
      <c r="BQ13" s="659"/>
      <c r="BR13" s="659"/>
      <c r="BS13" s="660" t="s">
        <v>140</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542165</v>
      </c>
      <c r="CS13" s="622"/>
      <c r="CT13" s="622"/>
      <c r="CU13" s="622"/>
      <c r="CV13" s="622"/>
      <c r="CW13" s="622"/>
      <c r="CX13" s="622"/>
      <c r="CY13" s="623"/>
      <c r="CZ13" s="659">
        <v>6.2</v>
      </c>
      <c r="DA13" s="659"/>
      <c r="DB13" s="659"/>
      <c r="DC13" s="659"/>
      <c r="DD13" s="627">
        <v>197505</v>
      </c>
      <c r="DE13" s="622"/>
      <c r="DF13" s="622"/>
      <c r="DG13" s="622"/>
      <c r="DH13" s="622"/>
      <c r="DI13" s="622"/>
      <c r="DJ13" s="622"/>
      <c r="DK13" s="622"/>
      <c r="DL13" s="622"/>
      <c r="DM13" s="622"/>
      <c r="DN13" s="622"/>
      <c r="DO13" s="622"/>
      <c r="DP13" s="623"/>
      <c r="DQ13" s="627">
        <v>225943</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110</v>
      </c>
      <c r="S14" s="622"/>
      <c r="T14" s="622"/>
      <c r="U14" s="622"/>
      <c r="V14" s="622"/>
      <c r="W14" s="622"/>
      <c r="X14" s="622"/>
      <c r="Y14" s="623"/>
      <c r="Z14" s="659">
        <v>0</v>
      </c>
      <c r="AA14" s="659"/>
      <c r="AB14" s="659"/>
      <c r="AC14" s="659"/>
      <c r="AD14" s="660">
        <v>110</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56724</v>
      </c>
      <c r="BH14" s="622"/>
      <c r="BI14" s="622"/>
      <c r="BJ14" s="622"/>
      <c r="BK14" s="622"/>
      <c r="BL14" s="622"/>
      <c r="BM14" s="622"/>
      <c r="BN14" s="623"/>
      <c r="BO14" s="659">
        <v>2.2999999999999998</v>
      </c>
      <c r="BP14" s="659"/>
      <c r="BQ14" s="659"/>
      <c r="BR14" s="659"/>
      <c r="BS14" s="660" t="s">
        <v>129</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279699</v>
      </c>
      <c r="CS14" s="622"/>
      <c r="CT14" s="622"/>
      <c r="CU14" s="622"/>
      <c r="CV14" s="622"/>
      <c r="CW14" s="622"/>
      <c r="CX14" s="622"/>
      <c r="CY14" s="623"/>
      <c r="CZ14" s="659">
        <v>3.2</v>
      </c>
      <c r="DA14" s="659"/>
      <c r="DB14" s="659"/>
      <c r="DC14" s="659"/>
      <c r="DD14" s="627">
        <v>7019</v>
      </c>
      <c r="DE14" s="622"/>
      <c r="DF14" s="622"/>
      <c r="DG14" s="622"/>
      <c r="DH14" s="622"/>
      <c r="DI14" s="622"/>
      <c r="DJ14" s="622"/>
      <c r="DK14" s="622"/>
      <c r="DL14" s="622"/>
      <c r="DM14" s="622"/>
      <c r="DN14" s="622"/>
      <c r="DO14" s="622"/>
      <c r="DP14" s="623"/>
      <c r="DQ14" s="627">
        <v>257184</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140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139677</v>
      </c>
      <c r="BH15" s="622"/>
      <c r="BI15" s="622"/>
      <c r="BJ15" s="622"/>
      <c r="BK15" s="622"/>
      <c r="BL15" s="622"/>
      <c r="BM15" s="622"/>
      <c r="BN15" s="623"/>
      <c r="BO15" s="659">
        <v>5.6</v>
      </c>
      <c r="BP15" s="659"/>
      <c r="BQ15" s="659"/>
      <c r="BR15" s="659"/>
      <c r="BS15" s="660" t="s">
        <v>129</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775393</v>
      </c>
      <c r="CS15" s="622"/>
      <c r="CT15" s="622"/>
      <c r="CU15" s="622"/>
      <c r="CV15" s="622"/>
      <c r="CW15" s="622"/>
      <c r="CX15" s="622"/>
      <c r="CY15" s="623"/>
      <c r="CZ15" s="659">
        <v>8.9</v>
      </c>
      <c r="DA15" s="659"/>
      <c r="DB15" s="659"/>
      <c r="DC15" s="659"/>
      <c r="DD15" s="627">
        <v>54555</v>
      </c>
      <c r="DE15" s="622"/>
      <c r="DF15" s="622"/>
      <c r="DG15" s="622"/>
      <c r="DH15" s="622"/>
      <c r="DI15" s="622"/>
      <c r="DJ15" s="622"/>
      <c r="DK15" s="622"/>
      <c r="DL15" s="622"/>
      <c r="DM15" s="622"/>
      <c r="DN15" s="622"/>
      <c r="DO15" s="622"/>
      <c r="DP15" s="623"/>
      <c r="DQ15" s="627">
        <v>475710</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4220</v>
      </c>
      <c r="S16" s="622"/>
      <c r="T16" s="622"/>
      <c r="U16" s="622"/>
      <c r="V16" s="622"/>
      <c r="W16" s="622"/>
      <c r="X16" s="622"/>
      <c r="Y16" s="623"/>
      <c r="Z16" s="659">
        <v>0</v>
      </c>
      <c r="AA16" s="659"/>
      <c r="AB16" s="659"/>
      <c r="AC16" s="659"/>
      <c r="AD16" s="660">
        <v>4220</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124711</v>
      </c>
      <c r="CS16" s="622"/>
      <c r="CT16" s="622"/>
      <c r="CU16" s="622"/>
      <c r="CV16" s="622"/>
      <c r="CW16" s="622"/>
      <c r="CX16" s="622"/>
      <c r="CY16" s="623"/>
      <c r="CZ16" s="659">
        <v>1.4</v>
      </c>
      <c r="DA16" s="659"/>
      <c r="DB16" s="659"/>
      <c r="DC16" s="659"/>
      <c r="DD16" s="627" t="s">
        <v>129</v>
      </c>
      <c r="DE16" s="622"/>
      <c r="DF16" s="622"/>
      <c r="DG16" s="622"/>
      <c r="DH16" s="622"/>
      <c r="DI16" s="622"/>
      <c r="DJ16" s="622"/>
      <c r="DK16" s="622"/>
      <c r="DL16" s="622"/>
      <c r="DM16" s="622"/>
      <c r="DN16" s="622"/>
      <c r="DO16" s="622"/>
      <c r="DP16" s="623"/>
      <c r="DQ16" s="627">
        <v>990</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36428</v>
      </c>
      <c r="S17" s="622"/>
      <c r="T17" s="622"/>
      <c r="U17" s="622"/>
      <c r="V17" s="622"/>
      <c r="W17" s="622"/>
      <c r="X17" s="622"/>
      <c r="Y17" s="623"/>
      <c r="Z17" s="659">
        <v>0.4</v>
      </c>
      <c r="AA17" s="659"/>
      <c r="AB17" s="659"/>
      <c r="AC17" s="659"/>
      <c r="AD17" s="660">
        <v>36428</v>
      </c>
      <c r="AE17" s="660"/>
      <c r="AF17" s="660"/>
      <c r="AG17" s="660"/>
      <c r="AH17" s="660"/>
      <c r="AI17" s="660"/>
      <c r="AJ17" s="660"/>
      <c r="AK17" s="660"/>
      <c r="AL17" s="624">
        <v>0.8</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594087</v>
      </c>
      <c r="CS17" s="622"/>
      <c r="CT17" s="622"/>
      <c r="CU17" s="622"/>
      <c r="CV17" s="622"/>
      <c r="CW17" s="622"/>
      <c r="CX17" s="622"/>
      <c r="CY17" s="623"/>
      <c r="CZ17" s="659">
        <v>6.8</v>
      </c>
      <c r="DA17" s="659"/>
      <c r="DB17" s="659"/>
      <c r="DC17" s="659"/>
      <c r="DD17" s="627" t="s">
        <v>129</v>
      </c>
      <c r="DE17" s="622"/>
      <c r="DF17" s="622"/>
      <c r="DG17" s="622"/>
      <c r="DH17" s="622"/>
      <c r="DI17" s="622"/>
      <c r="DJ17" s="622"/>
      <c r="DK17" s="622"/>
      <c r="DL17" s="622"/>
      <c r="DM17" s="622"/>
      <c r="DN17" s="622"/>
      <c r="DO17" s="622"/>
      <c r="DP17" s="623"/>
      <c r="DQ17" s="627">
        <v>583563</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25144</v>
      </c>
      <c r="S18" s="622"/>
      <c r="T18" s="622"/>
      <c r="U18" s="622"/>
      <c r="V18" s="622"/>
      <c r="W18" s="622"/>
      <c r="X18" s="622"/>
      <c r="Y18" s="623"/>
      <c r="Z18" s="659">
        <v>0.3</v>
      </c>
      <c r="AA18" s="659"/>
      <c r="AB18" s="659"/>
      <c r="AC18" s="659"/>
      <c r="AD18" s="660">
        <v>25144</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25144</v>
      </c>
      <c r="S19" s="622"/>
      <c r="T19" s="622"/>
      <c r="U19" s="622"/>
      <c r="V19" s="622"/>
      <c r="W19" s="622"/>
      <c r="X19" s="622"/>
      <c r="Y19" s="623"/>
      <c r="Z19" s="659">
        <v>0.3</v>
      </c>
      <c r="AA19" s="659"/>
      <c r="AB19" s="659"/>
      <c r="AC19" s="659"/>
      <c r="AD19" s="660">
        <v>25144</v>
      </c>
      <c r="AE19" s="660"/>
      <c r="AF19" s="660"/>
      <c r="AG19" s="660"/>
      <c r="AH19" s="660"/>
      <c r="AI19" s="660"/>
      <c r="AJ19" s="660"/>
      <c r="AK19" s="660"/>
      <c r="AL19" s="624">
        <v>0.6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1211</v>
      </c>
      <c r="BH19" s="622"/>
      <c r="BI19" s="622"/>
      <c r="BJ19" s="622"/>
      <c r="BK19" s="622"/>
      <c r="BL19" s="622"/>
      <c r="BM19" s="622"/>
      <c r="BN19" s="623"/>
      <c r="BO19" s="659">
        <v>0</v>
      </c>
      <c r="BP19" s="659"/>
      <c r="BQ19" s="659"/>
      <c r="BR19" s="659"/>
      <c r="BS19" s="660" t="s">
        <v>129</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t="s">
        <v>129</v>
      </c>
      <c r="S20" s="622"/>
      <c r="T20" s="622"/>
      <c r="U20" s="622"/>
      <c r="V20" s="622"/>
      <c r="W20" s="622"/>
      <c r="X20" s="622"/>
      <c r="Y20" s="623"/>
      <c r="Z20" s="659" t="s">
        <v>129</v>
      </c>
      <c r="AA20" s="659"/>
      <c r="AB20" s="659"/>
      <c r="AC20" s="659"/>
      <c r="AD20" s="660" t="s">
        <v>129</v>
      </c>
      <c r="AE20" s="660"/>
      <c r="AF20" s="660"/>
      <c r="AG20" s="660"/>
      <c r="AH20" s="660"/>
      <c r="AI20" s="660"/>
      <c r="AJ20" s="660"/>
      <c r="AK20" s="660"/>
      <c r="AL20" s="624" t="s">
        <v>129</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1211</v>
      </c>
      <c r="BH20" s="622"/>
      <c r="BI20" s="622"/>
      <c r="BJ20" s="622"/>
      <c r="BK20" s="622"/>
      <c r="BL20" s="622"/>
      <c r="BM20" s="622"/>
      <c r="BN20" s="623"/>
      <c r="BO20" s="659">
        <v>0</v>
      </c>
      <c r="BP20" s="659"/>
      <c r="BQ20" s="659"/>
      <c r="BR20" s="659"/>
      <c r="BS20" s="660" t="s">
        <v>129</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8710018</v>
      </c>
      <c r="CS20" s="622"/>
      <c r="CT20" s="622"/>
      <c r="CU20" s="622"/>
      <c r="CV20" s="622"/>
      <c r="CW20" s="622"/>
      <c r="CX20" s="622"/>
      <c r="CY20" s="623"/>
      <c r="CZ20" s="659">
        <v>100</v>
      </c>
      <c r="DA20" s="659"/>
      <c r="DB20" s="659"/>
      <c r="DC20" s="659"/>
      <c r="DD20" s="627">
        <v>354015</v>
      </c>
      <c r="DE20" s="622"/>
      <c r="DF20" s="622"/>
      <c r="DG20" s="622"/>
      <c r="DH20" s="622"/>
      <c r="DI20" s="622"/>
      <c r="DJ20" s="622"/>
      <c r="DK20" s="622"/>
      <c r="DL20" s="622"/>
      <c r="DM20" s="622"/>
      <c r="DN20" s="622"/>
      <c r="DO20" s="622"/>
      <c r="DP20" s="623"/>
      <c r="DQ20" s="627">
        <v>4812604</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1532176</v>
      </c>
      <c r="S21" s="622"/>
      <c r="T21" s="622"/>
      <c r="U21" s="622"/>
      <c r="V21" s="622"/>
      <c r="W21" s="622"/>
      <c r="X21" s="622"/>
      <c r="Y21" s="623"/>
      <c r="Z21" s="659">
        <v>17</v>
      </c>
      <c r="AA21" s="659"/>
      <c r="AB21" s="659"/>
      <c r="AC21" s="659"/>
      <c r="AD21" s="660">
        <v>1372597</v>
      </c>
      <c r="AE21" s="660"/>
      <c r="AF21" s="660"/>
      <c r="AG21" s="660"/>
      <c r="AH21" s="660"/>
      <c r="AI21" s="660"/>
      <c r="AJ21" s="660"/>
      <c r="AK21" s="660"/>
      <c r="AL21" s="624">
        <v>30.9</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1211</v>
      </c>
      <c r="BH21" s="622"/>
      <c r="BI21" s="622"/>
      <c r="BJ21" s="622"/>
      <c r="BK21" s="622"/>
      <c r="BL21" s="622"/>
      <c r="BM21" s="622"/>
      <c r="BN21" s="623"/>
      <c r="BO21" s="659">
        <v>0</v>
      </c>
      <c r="BP21" s="659"/>
      <c r="BQ21" s="659"/>
      <c r="BR21" s="659"/>
      <c r="BS21" s="660" t="s">
        <v>129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1372597</v>
      </c>
      <c r="S22" s="622"/>
      <c r="T22" s="622"/>
      <c r="U22" s="622"/>
      <c r="V22" s="622"/>
      <c r="W22" s="622"/>
      <c r="X22" s="622"/>
      <c r="Y22" s="623"/>
      <c r="Z22" s="659">
        <v>15.3</v>
      </c>
      <c r="AA22" s="659"/>
      <c r="AB22" s="659"/>
      <c r="AC22" s="659"/>
      <c r="AD22" s="660">
        <v>1372597</v>
      </c>
      <c r="AE22" s="660"/>
      <c r="AF22" s="660"/>
      <c r="AG22" s="660"/>
      <c r="AH22" s="660"/>
      <c r="AI22" s="660"/>
      <c r="AJ22" s="660"/>
      <c r="AK22" s="660"/>
      <c r="AL22" s="624">
        <v>30.9</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695"/>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159579</v>
      </c>
      <c r="S23" s="622"/>
      <c r="T23" s="622"/>
      <c r="U23" s="622"/>
      <c r="V23" s="622"/>
      <c r="W23" s="622"/>
      <c r="X23" s="622"/>
      <c r="Y23" s="623"/>
      <c r="Z23" s="659">
        <v>1.8</v>
      </c>
      <c r="AA23" s="659"/>
      <c r="AB23" s="659"/>
      <c r="AC23" s="659"/>
      <c r="AD23" s="660" t="s">
        <v>129</v>
      </c>
      <c r="AE23" s="660"/>
      <c r="AF23" s="660"/>
      <c r="AG23" s="660"/>
      <c r="AH23" s="660"/>
      <c r="AI23" s="660"/>
      <c r="AJ23" s="660"/>
      <c r="AK23" s="660"/>
      <c r="AL23" s="624" t="s">
        <v>129</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59" t="s">
        <v>129</v>
      </c>
      <c r="BP23" s="659"/>
      <c r="BQ23" s="659"/>
      <c r="BR23" s="659"/>
      <c r="BS23" s="660" t="s">
        <v>129</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140</v>
      </c>
      <c r="BP24" s="659"/>
      <c r="BQ24" s="659"/>
      <c r="BR24" s="659"/>
      <c r="BS24" s="660" t="s">
        <v>129</v>
      </c>
      <c r="BT24" s="660"/>
      <c r="BU24" s="660"/>
      <c r="BV24" s="660"/>
      <c r="BW24" s="660"/>
      <c r="BX24" s="660"/>
      <c r="BY24" s="660"/>
      <c r="BZ24" s="660"/>
      <c r="CA24" s="660"/>
      <c r="CB24" s="695"/>
      <c r="CD24" s="679" t="s">
        <v>293</v>
      </c>
      <c r="CE24" s="680"/>
      <c r="CF24" s="680"/>
      <c r="CG24" s="680"/>
      <c r="CH24" s="680"/>
      <c r="CI24" s="680"/>
      <c r="CJ24" s="680"/>
      <c r="CK24" s="680"/>
      <c r="CL24" s="680"/>
      <c r="CM24" s="680"/>
      <c r="CN24" s="680"/>
      <c r="CO24" s="680"/>
      <c r="CP24" s="680"/>
      <c r="CQ24" s="681"/>
      <c r="CR24" s="676">
        <v>3788722</v>
      </c>
      <c r="CS24" s="677"/>
      <c r="CT24" s="677"/>
      <c r="CU24" s="677"/>
      <c r="CV24" s="677"/>
      <c r="CW24" s="677"/>
      <c r="CX24" s="677"/>
      <c r="CY24" s="702"/>
      <c r="CZ24" s="703">
        <v>43.5</v>
      </c>
      <c r="DA24" s="685"/>
      <c r="DB24" s="685"/>
      <c r="DC24" s="705"/>
      <c r="DD24" s="701">
        <v>2373695</v>
      </c>
      <c r="DE24" s="677"/>
      <c r="DF24" s="677"/>
      <c r="DG24" s="677"/>
      <c r="DH24" s="677"/>
      <c r="DI24" s="677"/>
      <c r="DJ24" s="677"/>
      <c r="DK24" s="702"/>
      <c r="DL24" s="701">
        <v>2323921</v>
      </c>
      <c r="DM24" s="677"/>
      <c r="DN24" s="677"/>
      <c r="DO24" s="677"/>
      <c r="DP24" s="677"/>
      <c r="DQ24" s="677"/>
      <c r="DR24" s="677"/>
      <c r="DS24" s="677"/>
      <c r="DT24" s="677"/>
      <c r="DU24" s="677"/>
      <c r="DV24" s="702"/>
      <c r="DW24" s="703">
        <v>51.2</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4582648</v>
      </c>
      <c r="S25" s="622"/>
      <c r="T25" s="622"/>
      <c r="U25" s="622"/>
      <c r="V25" s="622"/>
      <c r="W25" s="622"/>
      <c r="X25" s="622"/>
      <c r="Y25" s="623"/>
      <c r="Z25" s="659">
        <v>50.9</v>
      </c>
      <c r="AA25" s="659"/>
      <c r="AB25" s="659"/>
      <c r="AC25" s="659"/>
      <c r="AD25" s="660">
        <v>4423069</v>
      </c>
      <c r="AE25" s="660"/>
      <c r="AF25" s="660"/>
      <c r="AG25" s="660"/>
      <c r="AH25" s="660"/>
      <c r="AI25" s="660"/>
      <c r="AJ25" s="660"/>
      <c r="AK25" s="660"/>
      <c r="AL25" s="624">
        <v>99.6</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1527034</v>
      </c>
      <c r="CS25" s="634"/>
      <c r="CT25" s="634"/>
      <c r="CU25" s="634"/>
      <c r="CV25" s="634"/>
      <c r="CW25" s="634"/>
      <c r="CX25" s="634"/>
      <c r="CY25" s="635"/>
      <c r="CZ25" s="624">
        <v>17.5</v>
      </c>
      <c r="DA25" s="636"/>
      <c r="DB25" s="636"/>
      <c r="DC25" s="637"/>
      <c r="DD25" s="627">
        <v>1322442</v>
      </c>
      <c r="DE25" s="634"/>
      <c r="DF25" s="634"/>
      <c r="DG25" s="634"/>
      <c r="DH25" s="634"/>
      <c r="DI25" s="634"/>
      <c r="DJ25" s="634"/>
      <c r="DK25" s="635"/>
      <c r="DL25" s="627">
        <v>1273314</v>
      </c>
      <c r="DM25" s="634"/>
      <c r="DN25" s="634"/>
      <c r="DO25" s="634"/>
      <c r="DP25" s="634"/>
      <c r="DQ25" s="634"/>
      <c r="DR25" s="634"/>
      <c r="DS25" s="634"/>
      <c r="DT25" s="634"/>
      <c r="DU25" s="634"/>
      <c r="DV25" s="635"/>
      <c r="DW25" s="624">
        <v>28.1</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2085</v>
      </c>
      <c r="S26" s="622"/>
      <c r="T26" s="622"/>
      <c r="U26" s="622"/>
      <c r="V26" s="622"/>
      <c r="W26" s="622"/>
      <c r="X26" s="622"/>
      <c r="Y26" s="623"/>
      <c r="Z26" s="659">
        <v>0</v>
      </c>
      <c r="AA26" s="659"/>
      <c r="AB26" s="659"/>
      <c r="AC26" s="659"/>
      <c r="AD26" s="660">
        <v>2085</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867251</v>
      </c>
      <c r="CS26" s="622"/>
      <c r="CT26" s="622"/>
      <c r="CU26" s="622"/>
      <c r="CV26" s="622"/>
      <c r="CW26" s="622"/>
      <c r="CX26" s="622"/>
      <c r="CY26" s="623"/>
      <c r="CZ26" s="624">
        <v>10</v>
      </c>
      <c r="DA26" s="636"/>
      <c r="DB26" s="636"/>
      <c r="DC26" s="637"/>
      <c r="DD26" s="627">
        <v>751084</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25203</v>
      </c>
      <c r="S27" s="622"/>
      <c r="T27" s="622"/>
      <c r="U27" s="622"/>
      <c r="V27" s="622"/>
      <c r="W27" s="622"/>
      <c r="X27" s="622"/>
      <c r="Y27" s="623"/>
      <c r="Z27" s="659">
        <v>0.3</v>
      </c>
      <c r="AA27" s="659"/>
      <c r="AB27" s="659"/>
      <c r="AC27" s="659"/>
      <c r="AD27" s="660">
        <v>23</v>
      </c>
      <c r="AE27" s="660"/>
      <c r="AF27" s="660"/>
      <c r="AG27" s="660"/>
      <c r="AH27" s="660"/>
      <c r="AI27" s="660"/>
      <c r="AJ27" s="660"/>
      <c r="AK27" s="660"/>
      <c r="AL27" s="624">
        <v>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2490309</v>
      </c>
      <c r="BH27" s="622"/>
      <c r="BI27" s="622"/>
      <c r="BJ27" s="622"/>
      <c r="BK27" s="622"/>
      <c r="BL27" s="622"/>
      <c r="BM27" s="622"/>
      <c r="BN27" s="623"/>
      <c r="BO27" s="659">
        <v>100</v>
      </c>
      <c r="BP27" s="659"/>
      <c r="BQ27" s="659"/>
      <c r="BR27" s="659"/>
      <c r="BS27" s="660">
        <v>47455</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1667601</v>
      </c>
      <c r="CS27" s="634"/>
      <c r="CT27" s="634"/>
      <c r="CU27" s="634"/>
      <c r="CV27" s="634"/>
      <c r="CW27" s="634"/>
      <c r="CX27" s="634"/>
      <c r="CY27" s="635"/>
      <c r="CZ27" s="624">
        <v>19.100000000000001</v>
      </c>
      <c r="DA27" s="636"/>
      <c r="DB27" s="636"/>
      <c r="DC27" s="637"/>
      <c r="DD27" s="627">
        <v>467690</v>
      </c>
      <c r="DE27" s="634"/>
      <c r="DF27" s="634"/>
      <c r="DG27" s="634"/>
      <c r="DH27" s="634"/>
      <c r="DI27" s="634"/>
      <c r="DJ27" s="634"/>
      <c r="DK27" s="635"/>
      <c r="DL27" s="627">
        <v>467044</v>
      </c>
      <c r="DM27" s="634"/>
      <c r="DN27" s="634"/>
      <c r="DO27" s="634"/>
      <c r="DP27" s="634"/>
      <c r="DQ27" s="634"/>
      <c r="DR27" s="634"/>
      <c r="DS27" s="634"/>
      <c r="DT27" s="634"/>
      <c r="DU27" s="634"/>
      <c r="DV27" s="635"/>
      <c r="DW27" s="624">
        <v>10.3</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96122</v>
      </c>
      <c r="S28" s="622"/>
      <c r="T28" s="622"/>
      <c r="U28" s="622"/>
      <c r="V28" s="622"/>
      <c r="W28" s="622"/>
      <c r="X28" s="622"/>
      <c r="Y28" s="623"/>
      <c r="Z28" s="659">
        <v>1.1000000000000001</v>
      </c>
      <c r="AA28" s="659"/>
      <c r="AB28" s="659"/>
      <c r="AC28" s="659"/>
      <c r="AD28" s="660">
        <v>8482</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594087</v>
      </c>
      <c r="CS28" s="622"/>
      <c r="CT28" s="622"/>
      <c r="CU28" s="622"/>
      <c r="CV28" s="622"/>
      <c r="CW28" s="622"/>
      <c r="CX28" s="622"/>
      <c r="CY28" s="623"/>
      <c r="CZ28" s="624">
        <v>6.8</v>
      </c>
      <c r="DA28" s="636"/>
      <c r="DB28" s="636"/>
      <c r="DC28" s="637"/>
      <c r="DD28" s="627">
        <v>583563</v>
      </c>
      <c r="DE28" s="622"/>
      <c r="DF28" s="622"/>
      <c r="DG28" s="622"/>
      <c r="DH28" s="622"/>
      <c r="DI28" s="622"/>
      <c r="DJ28" s="622"/>
      <c r="DK28" s="623"/>
      <c r="DL28" s="627">
        <v>583563</v>
      </c>
      <c r="DM28" s="622"/>
      <c r="DN28" s="622"/>
      <c r="DO28" s="622"/>
      <c r="DP28" s="622"/>
      <c r="DQ28" s="622"/>
      <c r="DR28" s="622"/>
      <c r="DS28" s="622"/>
      <c r="DT28" s="622"/>
      <c r="DU28" s="622"/>
      <c r="DV28" s="623"/>
      <c r="DW28" s="624">
        <v>12.9</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49627</v>
      </c>
      <c r="S29" s="622"/>
      <c r="T29" s="622"/>
      <c r="U29" s="622"/>
      <c r="V29" s="622"/>
      <c r="W29" s="622"/>
      <c r="X29" s="622"/>
      <c r="Y29" s="623"/>
      <c r="Z29" s="659">
        <v>0.6</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594087</v>
      </c>
      <c r="CS29" s="634"/>
      <c r="CT29" s="634"/>
      <c r="CU29" s="634"/>
      <c r="CV29" s="634"/>
      <c r="CW29" s="634"/>
      <c r="CX29" s="634"/>
      <c r="CY29" s="635"/>
      <c r="CZ29" s="624">
        <v>6.8</v>
      </c>
      <c r="DA29" s="636"/>
      <c r="DB29" s="636"/>
      <c r="DC29" s="637"/>
      <c r="DD29" s="627">
        <v>583563</v>
      </c>
      <c r="DE29" s="634"/>
      <c r="DF29" s="634"/>
      <c r="DG29" s="634"/>
      <c r="DH29" s="634"/>
      <c r="DI29" s="634"/>
      <c r="DJ29" s="634"/>
      <c r="DK29" s="635"/>
      <c r="DL29" s="627">
        <v>583563</v>
      </c>
      <c r="DM29" s="634"/>
      <c r="DN29" s="634"/>
      <c r="DO29" s="634"/>
      <c r="DP29" s="634"/>
      <c r="DQ29" s="634"/>
      <c r="DR29" s="634"/>
      <c r="DS29" s="634"/>
      <c r="DT29" s="634"/>
      <c r="DU29" s="634"/>
      <c r="DV29" s="635"/>
      <c r="DW29" s="624">
        <v>12.9</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1430862</v>
      </c>
      <c r="S30" s="622"/>
      <c r="T30" s="622"/>
      <c r="U30" s="622"/>
      <c r="V30" s="622"/>
      <c r="W30" s="622"/>
      <c r="X30" s="622"/>
      <c r="Y30" s="623"/>
      <c r="Z30" s="659">
        <v>15.9</v>
      </c>
      <c r="AA30" s="659"/>
      <c r="AB30" s="659"/>
      <c r="AC30" s="659"/>
      <c r="AD30" s="660" t="s">
        <v>129</v>
      </c>
      <c r="AE30" s="660"/>
      <c r="AF30" s="660"/>
      <c r="AG30" s="660"/>
      <c r="AH30" s="660"/>
      <c r="AI30" s="660"/>
      <c r="AJ30" s="660"/>
      <c r="AK30" s="660"/>
      <c r="AL30" s="624" t="s">
        <v>129</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569538</v>
      </c>
      <c r="CS30" s="622"/>
      <c r="CT30" s="622"/>
      <c r="CU30" s="622"/>
      <c r="CV30" s="622"/>
      <c r="CW30" s="622"/>
      <c r="CX30" s="622"/>
      <c r="CY30" s="623"/>
      <c r="CZ30" s="624">
        <v>6.5</v>
      </c>
      <c r="DA30" s="636"/>
      <c r="DB30" s="636"/>
      <c r="DC30" s="637"/>
      <c r="DD30" s="627">
        <v>559014</v>
      </c>
      <c r="DE30" s="622"/>
      <c r="DF30" s="622"/>
      <c r="DG30" s="622"/>
      <c r="DH30" s="622"/>
      <c r="DI30" s="622"/>
      <c r="DJ30" s="622"/>
      <c r="DK30" s="623"/>
      <c r="DL30" s="627">
        <v>559014</v>
      </c>
      <c r="DM30" s="622"/>
      <c r="DN30" s="622"/>
      <c r="DO30" s="622"/>
      <c r="DP30" s="622"/>
      <c r="DQ30" s="622"/>
      <c r="DR30" s="622"/>
      <c r="DS30" s="622"/>
      <c r="DT30" s="622"/>
      <c r="DU30" s="622"/>
      <c r="DV30" s="623"/>
      <c r="DW30" s="624">
        <v>12.3</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87" t="s">
        <v>313</v>
      </c>
      <c r="AQ31" s="688"/>
      <c r="AR31" s="688"/>
      <c r="AS31" s="688"/>
      <c r="AT31" s="689" t="s">
        <v>314</v>
      </c>
      <c r="AU31" s="218"/>
      <c r="AV31" s="218"/>
      <c r="AW31" s="218"/>
      <c r="AX31" s="679" t="s">
        <v>191</v>
      </c>
      <c r="AY31" s="680"/>
      <c r="AZ31" s="680"/>
      <c r="BA31" s="680"/>
      <c r="BB31" s="680"/>
      <c r="BC31" s="680"/>
      <c r="BD31" s="680"/>
      <c r="BE31" s="680"/>
      <c r="BF31" s="681"/>
      <c r="BG31" s="683">
        <v>99.5</v>
      </c>
      <c r="BH31" s="684"/>
      <c r="BI31" s="684"/>
      <c r="BJ31" s="684"/>
      <c r="BK31" s="684"/>
      <c r="BL31" s="684"/>
      <c r="BM31" s="685">
        <v>98.6</v>
      </c>
      <c r="BN31" s="684"/>
      <c r="BO31" s="684"/>
      <c r="BP31" s="684"/>
      <c r="BQ31" s="686"/>
      <c r="BR31" s="683">
        <v>99.6</v>
      </c>
      <c r="BS31" s="684"/>
      <c r="BT31" s="684"/>
      <c r="BU31" s="684"/>
      <c r="BV31" s="684"/>
      <c r="BW31" s="684"/>
      <c r="BX31" s="685">
        <v>98.7</v>
      </c>
      <c r="BY31" s="684"/>
      <c r="BZ31" s="684"/>
      <c r="CA31" s="684"/>
      <c r="CB31" s="686"/>
      <c r="CD31" s="642"/>
      <c r="CE31" s="643"/>
      <c r="CF31" s="618" t="s">
        <v>315</v>
      </c>
      <c r="CG31" s="619"/>
      <c r="CH31" s="619"/>
      <c r="CI31" s="619"/>
      <c r="CJ31" s="619"/>
      <c r="CK31" s="619"/>
      <c r="CL31" s="619"/>
      <c r="CM31" s="619"/>
      <c r="CN31" s="619"/>
      <c r="CO31" s="619"/>
      <c r="CP31" s="619"/>
      <c r="CQ31" s="620"/>
      <c r="CR31" s="621">
        <v>24549</v>
      </c>
      <c r="CS31" s="634"/>
      <c r="CT31" s="634"/>
      <c r="CU31" s="634"/>
      <c r="CV31" s="634"/>
      <c r="CW31" s="634"/>
      <c r="CX31" s="634"/>
      <c r="CY31" s="635"/>
      <c r="CZ31" s="624">
        <v>0.3</v>
      </c>
      <c r="DA31" s="636"/>
      <c r="DB31" s="636"/>
      <c r="DC31" s="637"/>
      <c r="DD31" s="627">
        <v>24549</v>
      </c>
      <c r="DE31" s="634"/>
      <c r="DF31" s="634"/>
      <c r="DG31" s="634"/>
      <c r="DH31" s="634"/>
      <c r="DI31" s="634"/>
      <c r="DJ31" s="634"/>
      <c r="DK31" s="635"/>
      <c r="DL31" s="627">
        <v>24549</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617092</v>
      </c>
      <c r="S32" s="622"/>
      <c r="T32" s="622"/>
      <c r="U32" s="622"/>
      <c r="V32" s="622"/>
      <c r="W32" s="622"/>
      <c r="X32" s="622"/>
      <c r="Y32" s="623"/>
      <c r="Z32" s="659">
        <v>6.9</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0"/>
      <c r="AU32" s="214" t="s">
        <v>317</v>
      </c>
      <c r="AX32" s="618" t="s">
        <v>318</v>
      </c>
      <c r="AY32" s="619"/>
      <c r="AZ32" s="619"/>
      <c r="BA32" s="619"/>
      <c r="BB32" s="619"/>
      <c r="BC32" s="619"/>
      <c r="BD32" s="619"/>
      <c r="BE32" s="619"/>
      <c r="BF32" s="620"/>
      <c r="BG32" s="692">
        <v>99.4</v>
      </c>
      <c r="BH32" s="634"/>
      <c r="BI32" s="634"/>
      <c r="BJ32" s="634"/>
      <c r="BK32" s="634"/>
      <c r="BL32" s="634"/>
      <c r="BM32" s="625">
        <v>98</v>
      </c>
      <c r="BN32" s="634"/>
      <c r="BO32" s="634"/>
      <c r="BP32" s="634"/>
      <c r="BQ32" s="657"/>
      <c r="BR32" s="692">
        <v>99.5</v>
      </c>
      <c r="BS32" s="634"/>
      <c r="BT32" s="634"/>
      <c r="BU32" s="634"/>
      <c r="BV32" s="634"/>
      <c r="BW32" s="634"/>
      <c r="BX32" s="625">
        <v>98.1</v>
      </c>
      <c r="BY32" s="634"/>
      <c r="BZ32" s="634"/>
      <c r="CA32" s="634"/>
      <c r="CB32" s="657"/>
      <c r="CD32" s="644"/>
      <c r="CE32" s="645"/>
      <c r="CF32" s="618" t="s">
        <v>319</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4259</v>
      </c>
      <c r="S33" s="622"/>
      <c r="T33" s="622"/>
      <c r="U33" s="622"/>
      <c r="V33" s="622"/>
      <c r="W33" s="622"/>
      <c r="X33" s="622"/>
      <c r="Y33" s="623"/>
      <c r="Z33" s="659">
        <v>0</v>
      </c>
      <c r="AA33" s="659"/>
      <c r="AB33" s="659"/>
      <c r="AC33" s="659"/>
      <c r="AD33" s="660">
        <v>2217</v>
      </c>
      <c r="AE33" s="660"/>
      <c r="AF33" s="660"/>
      <c r="AG33" s="660"/>
      <c r="AH33" s="660"/>
      <c r="AI33" s="660"/>
      <c r="AJ33" s="660"/>
      <c r="AK33" s="660"/>
      <c r="AL33" s="624">
        <v>0</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99.6</v>
      </c>
      <c r="BH33" s="606"/>
      <c r="BI33" s="606"/>
      <c r="BJ33" s="606"/>
      <c r="BK33" s="606"/>
      <c r="BL33" s="606"/>
      <c r="BM33" s="652">
        <v>99</v>
      </c>
      <c r="BN33" s="606"/>
      <c r="BO33" s="606"/>
      <c r="BP33" s="606"/>
      <c r="BQ33" s="669"/>
      <c r="BR33" s="682">
        <v>99.7</v>
      </c>
      <c r="BS33" s="606"/>
      <c r="BT33" s="606"/>
      <c r="BU33" s="606"/>
      <c r="BV33" s="606"/>
      <c r="BW33" s="606"/>
      <c r="BX33" s="652">
        <v>99.2</v>
      </c>
      <c r="BY33" s="606"/>
      <c r="BZ33" s="606"/>
      <c r="CA33" s="606"/>
      <c r="CB33" s="669"/>
      <c r="CD33" s="618" t="s">
        <v>322</v>
      </c>
      <c r="CE33" s="619"/>
      <c r="CF33" s="619"/>
      <c r="CG33" s="619"/>
      <c r="CH33" s="619"/>
      <c r="CI33" s="619"/>
      <c r="CJ33" s="619"/>
      <c r="CK33" s="619"/>
      <c r="CL33" s="619"/>
      <c r="CM33" s="619"/>
      <c r="CN33" s="619"/>
      <c r="CO33" s="619"/>
      <c r="CP33" s="619"/>
      <c r="CQ33" s="620"/>
      <c r="CR33" s="621">
        <v>4442570</v>
      </c>
      <c r="CS33" s="634"/>
      <c r="CT33" s="634"/>
      <c r="CU33" s="634"/>
      <c r="CV33" s="634"/>
      <c r="CW33" s="634"/>
      <c r="CX33" s="634"/>
      <c r="CY33" s="635"/>
      <c r="CZ33" s="624">
        <v>51</v>
      </c>
      <c r="DA33" s="636"/>
      <c r="DB33" s="636"/>
      <c r="DC33" s="637"/>
      <c r="DD33" s="627">
        <v>2427697</v>
      </c>
      <c r="DE33" s="634"/>
      <c r="DF33" s="634"/>
      <c r="DG33" s="634"/>
      <c r="DH33" s="634"/>
      <c r="DI33" s="634"/>
      <c r="DJ33" s="634"/>
      <c r="DK33" s="635"/>
      <c r="DL33" s="627">
        <v>1831366</v>
      </c>
      <c r="DM33" s="634"/>
      <c r="DN33" s="634"/>
      <c r="DO33" s="634"/>
      <c r="DP33" s="634"/>
      <c r="DQ33" s="634"/>
      <c r="DR33" s="634"/>
      <c r="DS33" s="634"/>
      <c r="DT33" s="634"/>
      <c r="DU33" s="634"/>
      <c r="DV33" s="635"/>
      <c r="DW33" s="624">
        <v>40.4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909646</v>
      </c>
      <c r="S34" s="622"/>
      <c r="T34" s="622"/>
      <c r="U34" s="622"/>
      <c r="V34" s="622"/>
      <c r="W34" s="622"/>
      <c r="X34" s="622"/>
      <c r="Y34" s="623"/>
      <c r="Z34" s="659">
        <v>10.1</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1541271</v>
      </c>
      <c r="CS34" s="622"/>
      <c r="CT34" s="622"/>
      <c r="CU34" s="622"/>
      <c r="CV34" s="622"/>
      <c r="CW34" s="622"/>
      <c r="CX34" s="622"/>
      <c r="CY34" s="623"/>
      <c r="CZ34" s="624">
        <v>17.7</v>
      </c>
      <c r="DA34" s="636"/>
      <c r="DB34" s="636"/>
      <c r="DC34" s="637"/>
      <c r="DD34" s="627">
        <v>614938</v>
      </c>
      <c r="DE34" s="622"/>
      <c r="DF34" s="622"/>
      <c r="DG34" s="622"/>
      <c r="DH34" s="622"/>
      <c r="DI34" s="622"/>
      <c r="DJ34" s="622"/>
      <c r="DK34" s="623"/>
      <c r="DL34" s="627">
        <v>586331</v>
      </c>
      <c r="DM34" s="622"/>
      <c r="DN34" s="622"/>
      <c r="DO34" s="622"/>
      <c r="DP34" s="622"/>
      <c r="DQ34" s="622"/>
      <c r="DR34" s="622"/>
      <c r="DS34" s="622"/>
      <c r="DT34" s="622"/>
      <c r="DU34" s="622"/>
      <c r="DV34" s="623"/>
      <c r="DW34" s="624">
        <v>12.9</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521130</v>
      </c>
      <c r="S35" s="622"/>
      <c r="T35" s="622"/>
      <c r="U35" s="622"/>
      <c r="V35" s="622"/>
      <c r="W35" s="622"/>
      <c r="X35" s="622"/>
      <c r="Y35" s="623"/>
      <c r="Z35" s="659">
        <v>5.8</v>
      </c>
      <c r="AA35" s="659"/>
      <c r="AB35" s="659"/>
      <c r="AC35" s="659"/>
      <c r="AD35" s="660" t="s">
        <v>129</v>
      </c>
      <c r="AE35" s="660"/>
      <c r="AF35" s="660"/>
      <c r="AG35" s="660"/>
      <c r="AH35" s="660"/>
      <c r="AI35" s="660"/>
      <c r="AJ35" s="660"/>
      <c r="AK35" s="660"/>
      <c r="AL35" s="624" t="s">
        <v>129</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105245</v>
      </c>
      <c r="CS35" s="634"/>
      <c r="CT35" s="634"/>
      <c r="CU35" s="634"/>
      <c r="CV35" s="634"/>
      <c r="CW35" s="634"/>
      <c r="CX35" s="634"/>
      <c r="CY35" s="635"/>
      <c r="CZ35" s="624">
        <v>1.2</v>
      </c>
      <c r="DA35" s="636"/>
      <c r="DB35" s="636"/>
      <c r="DC35" s="637"/>
      <c r="DD35" s="627">
        <v>47231</v>
      </c>
      <c r="DE35" s="634"/>
      <c r="DF35" s="634"/>
      <c r="DG35" s="634"/>
      <c r="DH35" s="634"/>
      <c r="DI35" s="634"/>
      <c r="DJ35" s="634"/>
      <c r="DK35" s="635"/>
      <c r="DL35" s="627">
        <v>47181</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297865</v>
      </c>
      <c r="S36" s="622"/>
      <c r="T36" s="622"/>
      <c r="U36" s="622"/>
      <c r="V36" s="622"/>
      <c r="W36" s="622"/>
      <c r="X36" s="622"/>
      <c r="Y36" s="623"/>
      <c r="Z36" s="659">
        <v>3.3</v>
      </c>
      <c r="AA36" s="659"/>
      <c r="AB36" s="659"/>
      <c r="AC36" s="659"/>
      <c r="AD36" s="660" t="s">
        <v>129</v>
      </c>
      <c r="AE36" s="660"/>
      <c r="AF36" s="660"/>
      <c r="AG36" s="660"/>
      <c r="AH36" s="660"/>
      <c r="AI36" s="660"/>
      <c r="AJ36" s="660"/>
      <c r="AK36" s="660"/>
      <c r="AL36" s="624" t="s">
        <v>129</v>
      </c>
      <c r="AM36" s="625"/>
      <c r="AN36" s="625"/>
      <c r="AO36" s="661"/>
      <c r="AP36" s="222"/>
      <c r="AQ36" s="670" t="s">
        <v>330</v>
      </c>
      <c r="AR36" s="671"/>
      <c r="AS36" s="671"/>
      <c r="AT36" s="671"/>
      <c r="AU36" s="671"/>
      <c r="AV36" s="671"/>
      <c r="AW36" s="671"/>
      <c r="AX36" s="671"/>
      <c r="AY36" s="672"/>
      <c r="AZ36" s="676">
        <v>765231</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86178</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1293410</v>
      </c>
      <c r="CS36" s="622"/>
      <c r="CT36" s="622"/>
      <c r="CU36" s="622"/>
      <c r="CV36" s="622"/>
      <c r="CW36" s="622"/>
      <c r="CX36" s="622"/>
      <c r="CY36" s="623"/>
      <c r="CZ36" s="624">
        <v>14.8</v>
      </c>
      <c r="DA36" s="636"/>
      <c r="DB36" s="636"/>
      <c r="DC36" s="637"/>
      <c r="DD36" s="627">
        <v>868859</v>
      </c>
      <c r="DE36" s="622"/>
      <c r="DF36" s="622"/>
      <c r="DG36" s="622"/>
      <c r="DH36" s="622"/>
      <c r="DI36" s="622"/>
      <c r="DJ36" s="622"/>
      <c r="DK36" s="623"/>
      <c r="DL36" s="627">
        <v>715642</v>
      </c>
      <c r="DM36" s="622"/>
      <c r="DN36" s="622"/>
      <c r="DO36" s="622"/>
      <c r="DP36" s="622"/>
      <c r="DQ36" s="622"/>
      <c r="DR36" s="622"/>
      <c r="DS36" s="622"/>
      <c r="DT36" s="622"/>
      <c r="DU36" s="622"/>
      <c r="DV36" s="623"/>
      <c r="DW36" s="624">
        <v>15.8</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272330</v>
      </c>
      <c r="S37" s="622"/>
      <c r="T37" s="622"/>
      <c r="U37" s="622"/>
      <c r="V37" s="622"/>
      <c r="W37" s="622"/>
      <c r="X37" s="622"/>
      <c r="Y37" s="623"/>
      <c r="Z37" s="659">
        <v>3</v>
      </c>
      <c r="AA37" s="659"/>
      <c r="AB37" s="659"/>
      <c r="AC37" s="659"/>
      <c r="AD37" s="660">
        <v>2848</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147603</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78928</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473859</v>
      </c>
      <c r="CS37" s="634"/>
      <c r="CT37" s="634"/>
      <c r="CU37" s="634"/>
      <c r="CV37" s="634"/>
      <c r="CW37" s="634"/>
      <c r="CX37" s="634"/>
      <c r="CY37" s="635"/>
      <c r="CZ37" s="624">
        <v>5.4</v>
      </c>
      <c r="DA37" s="636"/>
      <c r="DB37" s="636"/>
      <c r="DC37" s="637"/>
      <c r="DD37" s="627">
        <v>460941</v>
      </c>
      <c r="DE37" s="634"/>
      <c r="DF37" s="634"/>
      <c r="DG37" s="634"/>
      <c r="DH37" s="634"/>
      <c r="DI37" s="634"/>
      <c r="DJ37" s="634"/>
      <c r="DK37" s="635"/>
      <c r="DL37" s="627">
        <v>456863</v>
      </c>
      <c r="DM37" s="634"/>
      <c r="DN37" s="634"/>
      <c r="DO37" s="634"/>
      <c r="DP37" s="634"/>
      <c r="DQ37" s="634"/>
      <c r="DR37" s="634"/>
      <c r="DS37" s="634"/>
      <c r="DT37" s="634"/>
      <c r="DU37" s="634"/>
      <c r="DV37" s="635"/>
      <c r="DW37" s="624">
        <v>10.1</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188063</v>
      </c>
      <c r="S38" s="622"/>
      <c r="T38" s="622"/>
      <c r="U38" s="622"/>
      <c r="V38" s="622"/>
      <c r="W38" s="622"/>
      <c r="X38" s="622"/>
      <c r="Y38" s="623"/>
      <c r="Z38" s="659">
        <v>2.1</v>
      </c>
      <c r="AA38" s="659"/>
      <c r="AB38" s="659"/>
      <c r="AC38" s="659"/>
      <c r="AD38" s="660" t="s">
        <v>129</v>
      </c>
      <c r="AE38" s="660"/>
      <c r="AF38" s="660"/>
      <c r="AG38" s="660"/>
      <c r="AH38" s="660"/>
      <c r="AI38" s="660"/>
      <c r="AJ38" s="660"/>
      <c r="AK38" s="660"/>
      <c r="AL38" s="624" t="s">
        <v>129</v>
      </c>
      <c r="AM38" s="625"/>
      <c r="AN38" s="625"/>
      <c r="AO38" s="661"/>
      <c r="AQ38" s="654" t="s">
        <v>338</v>
      </c>
      <c r="AR38" s="655"/>
      <c r="AS38" s="655"/>
      <c r="AT38" s="655"/>
      <c r="AU38" s="655"/>
      <c r="AV38" s="655"/>
      <c r="AW38" s="655"/>
      <c r="AX38" s="655"/>
      <c r="AY38" s="656"/>
      <c r="AZ38" s="621">
        <v>6483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2143</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611145</v>
      </c>
      <c r="CS38" s="622"/>
      <c r="CT38" s="622"/>
      <c r="CU38" s="622"/>
      <c r="CV38" s="622"/>
      <c r="CW38" s="622"/>
      <c r="CX38" s="622"/>
      <c r="CY38" s="623"/>
      <c r="CZ38" s="624">
        <v>7</v>
      </c>
      <c r="DA38" s="636"/>
      <c r="DB38" s="636"/>
      <c r="DC38" s="637"/>
      <c r="DD38" s="627">
        <v>509286</v>
      </c>
      <c r="DE38" s="622"/>
      <c r="DF38" s="622"/>
      <c r="DG38" s="622"/>
      <c r="DH38" s="622"/>
      <c r="DI38" s="622"/>
      <c r="DJ38" s="622"/>
      <c r="DK38" s="623"/>
      <c r="DL38" s="627">
        <v>482212</v>
      </c>
      <c r="DM38" s="622"/>
      <c r="DN38" s="622"/>
      <c r="DO38" s="622"/>
      <c r="DP38" s="622"/>
      <c r="DQ38" s="622"/>
      <c r="DR38" s="622"/>
      <c r="DS38" s="622"/>
      <c r="DT38" s="622"/>
      <c r="DU38" s="622"/>
      <c r="DV38" s="623"/>
      <c r="DW38" s="624">
        <v>10.6</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342</v>
      </c>
      <c r="AR39" s="655"/>
      <c r="AS39" s="655"/>
      <c r="AT39" s="655"/>
      <c r="AU39" s="655"/>
      <c r="AV39" s="655"/>
      <c r="AW39" s="655"/>
      <c r="AX39" s="655"/>
      <c r="AY39" s="656"/>
      <c r="AZ39" s="621" t="s">
        <v>129</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3398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849729</v>
      </c>
      <c r="CS39" s="634"/>
      <c r="CT39" s="634"/>
      <c r="CU39" s="634"/>
      <c r="CV39" s="634"/>
      <c r="CW39" s="634"/>
      <c r="CX39" s="634"/>
      <c r="CY39" s="635"/>
      <c r="CZ39" s="624">
        <v>9.8000000000000007</v>
      </c>
      <c r="DA39" s="636"/>
      <c r="DB39" s="636"/>
      <c r="DC39" s="637"/>
      <c r="DD39" s="627">
        <v>387320</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96263</v>
      </c>
      <c r="S40" s="622"/>
      <c r="T40" s="622"/>
      <c r="U40" s="622"/>
      <c r="V40" s="622"/>
      <c r="W40" s="622"/>
      <c r="X40" s="622"/>
      <c r="Y40" s="623"/>
      <c r="Z40" s="659">
        <v>1.1000000000000001</v>
      </c>
      <c r="AA40" s="659"/>
      <c r="AB40" s="659"/>
      <c r="AC40" s="659"/>
      <c r="AD40" s="660" t="s">
        <v>129</v>
      </c>
      <c r="AE40" s="660"/>
      <c r="AF40" s="660"/>
      <c r="AG40" s="660"/>
      <c r="AH40" s="660"/>
      <c r="AI40" s="660"/>
      <c r="AJ40" s="660"/>
      <c r="AK40" s="660"/>
      <c r="AL40" s="624" t="s">
        <v>129</v>
      </c>
      <c r="AM40" s="625"/>
      <c r="AN40" s="625"/>
      <c r="AO40" s="661"/>
      <c r="AQ40" s="654" t="s">
        <v>346</v>
      </c>
      <c r="AR40" s="655"/>
      <c r="AS40" s="655"/>
      <c r="AT40" s="655"/>
      <c r="AU40" s="655"/>
      <c r="AV40" s="655"/>
      <c r="AW40" s="655"/>
      <c r="AX40" s="655"/>
      <c r="AY40" s="656"/>
      <c r="AZ40" s="621" t="s">
        <v>129</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112</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41770</v>
      </c>
      <c r="CS40" s="622"/>
      <c r="CT40" s="622"/>
      <c r="CU40" s="622"/>
      <c r="CV40" s="622"/>
      <c r="CW40" s="622"/>
      <c r="CX40" s="622"/>
      <c r="CY40" s="623"/>
      <c r="CZ40" s="624">
        <v>0.5</v>
      </c>
      <c r="DA40" s="636"/>
      <c r="DB40" s="636"/>
      <c r="DC40" s="637"/>
      <c r="DD40" s="627">
        <v>63</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8996932</v>
      </c>
      <c r="S41" s="646"/>
      <c r="T41" s="646"/>
      <c r="U41" s="646"/>
      <c r="V41" s="646"/>
      <c r="W41" s="646"/>
      <c r="X41" s="646"/>
      <c r="Y41" s="649"/>
      <c r="Z41" s="650">
        <v>100</v>
      </c>
      <c r="AA41" s="650"/>
      <c r="AB41" s="650"/>
      <c r="AC41" s="650"/>
      <c r="AD41" s="651">
        <v>4438724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124030</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129</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487115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420</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478726</v>
      </c>
      <c r="CS42" s="634"/>
      <c r="CT42" s="634"/>
      <c r="CU42" s="634"/>
      <c r="CV42" s="634"/>
      <c r="CW42" s="634"/>
      <c r="CX42" s="634"/>
      <c r="CY42" s="635"/>
      <c r="CZ42" s="624">
        <v>5.5</v>
      </c>
      <c r="DA42" s="636"/>
      <c r="DB42" s="636"/>
      <c r="DC42" s="637"/>
      <c r="DD42" s="627">
        <v>11212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8573</v>
      </c>
      <c r="CS43" s="634"/>
      <c r="CT43" s="634"/>
      <c r="CU43" s="634"/>
      <c r="CV43" s="634"/>
      <c r="CW43" s="634"/>
      <c r="CX43" s="634"/>
      <c r="CY43" s="635"/>
      <c r="CZ43" s="624">
        <v>0.1</v>
      </c>
      <c r="DA43" s="636"/>
      <c r="DB43" s="636"/>
      <c r="DC43" s="637"/>
      <c r="DD43" s="627">
        <v>1860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354015</v>
      </c>
      <c r="CS44" s="622"/>
      <c r="CT44" s="622"/>
      <c r="CU44" s="622"/>
      <c r="CV44" s="622"/>
      <c r="CW44" s="622"/>
      <c r="CX44" s="622"/>
      <c r="CY44" s="623"/>
      <c r="CZ44" s="624">
        <v>4.0999999999999996</v>
      </c>
      <c r="DA44" s="625"/>
      <c r="DB44" s="625"/>
      <c r="DC44" s="626"/>
      <c r="DD44" s="627">
        <v>10222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195530</v>
      </c>
      <c r="CS45" s="634"/>
      <c r="CT45" s="634"/>
      <c r="CU45" s="634"/>
      <c r="CV45" s="634"/>
      <c r="CW45" s="634"/>
      <c r="CX45" s="634"/>
      <c r="CY45" s="635"/>
      <c r="CZ45" s="624">
        <v>2.2000000000000002</v>
      </c>
      <c r="DA45" s="636"/>
      <c r="DB45" s="636"/>
      <c r="DC45" s="637"/>
      <c r="DD45" s="627">
        <v>1988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153625</v>
      </c>
      <c r="CS46" s="622"/>
      <c r="CT46" s="622"/>
      <c r="CU46" s="622"/>
      <c r="CV46" s="622"/>
      <c r="CW46" s="622"/>
      <c r="CX46" s="622"/>
      <c r="CY46" s="623"/>
      <c r="CZ46" s="624">
        <v>1.8</v>
      </c>
      <c r="DA46" s="625"/>
      <c r="DB46" s="625"/>
      <c r="DC46" s="626"/>
      <c r="DD46" s="627">
        <v>8234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124711</v>
      </c>
      <c r="CS47" s="634"/>
      <c r="CT47" s="634"/>
      <c r="CU47" s="634"/>
      <c r="CV47" s="634"/>
      <c r="CW47" s="634"/>
      <c r="CX47" s="634"/>
      <c r="CY47" s="635"/>
      <c r="CZ47" s="624">
        <v>1.4</v>
      </c>
      <c r="DA47" s="636"/>
      <c r="DB47" s="636"/>
      <c r="DC47" s="637"/>
      <c r="DD47" s="627">
        <v>990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366</v>
      </c>
      <c r="CS48" s="622"/>
      <c r="CT48" s="622"/>
      <c r="CU48" s="622"/>
      <c r="CV48" s="622"/>
      <c r="CW48" s="622"/>
      <c r="CX48" s="622"/>
      <c r="CY48" s="623"/>
      <c r="CZ48" s="624" t="s">
        <v>366</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8710018</v>
      </c>
      <c r="CS49" s="606"/>
      <c r="CT49" s="606"/>
      <c r="CU49" s="606"/>
      <c r="CV49" s="606"/>
      <c r="CW49" s="606"/>
      <c r="CX49" s="606"/>
      <c r="CY49" s="607"/>
      <c r="CZ49" s="608">
        <v>100</v>
      </c>
      <c r="DA49" s="609"/>
      <c r="DB49" s="609"/>
      <c r="DC49" s="610"/>
      <c r="DD49" s="611">
        <v>4812604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L8v52/MwxTEfr++25IS6S3R3ZT3d2AmA5nsYynt/0TJ/fDaHYPoyk/wdCNgPHg8b84esfNnz8Giam/ROmNyQ==" saltValue="mAOsO8OCg1WLCB2SrHrgw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9005</v>
      </c>
      <c r="R7" s="1103"/>
      <c r="S7" s="1103"/>
      <c r="T7" s="1103"/>
      <c r="U7" s="1103"/>
      <c r="V7" s="1103">
        <v>8718</v>
      </c>
      <c r="W7" s="1103"/>
      <c r="X7" s="1103"/>
      <c r="Y7" s="1103"/>
      <c r="Z7" s="1103"/>
      <c r="AA7" s="1103">
        <v>287</v>
      </c>
      <c r="AB7" s="1103"/>
      <c r="AC7" s="1103"/>
      <c r="AD7" s="1103"/>
      <c r="AE7" s="1104"/>
      <c r="AF7" s="1105">
        <v>281</v>
      </c>
      <c r="AG7" s="1106"/>
      <c r="AH7" s="1106"/>
      <c r="AI7" s="1106"/>
      <c r="AJ7" s="1107"/>
      <c r="AK7" s="1108">
        <v>521</v>
      </c>
      <c r="AL7" s="1109"/>
      <c r="AM7" s="1109"/>
      <c r="AN7" s="1109"/>
      <c r="AO7" s="1109"/>
      <c r="AP7" s="1109">
        <v>6354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565</v>
      </c>
      <c r="BS7" s="1099" t="s">
        <v>564</v>
      </c>
      <c r="BT7" s="1100"/>
      <c r="BU7" s="1100"/>
      <c r="BV7" s="1100"/>
      <c r="BW7" s="1100"/>
      <c r="BX7" s="1100"/>
      <c r="BY7" s="1100"/>
      <c r="BZ7" s="1100"/>
      <c r="CA7" s="1100"/>
      <c r="CB7" s="1100"/>
      <c r="CC7" s="1100"/>
      <c r="CD7" s="1100"/>
      <c r="CE7" s="1100"/>
      <c r="CF7" s="1100"/>
      <c r="CG7" s="1112"/>
      <c r="CH7" s="1096">
        <v>0</v>
      </c>
      <c r="CI7" s="1097"/>
      <c r="CJ7" s="1097"/>
      <c r="CK7" s="1097"/>
      <c r="CL7" s="1098"/>
      <c r="CM7" s="1096">
        <v>42</v>
      </c>
      <c r="CN7" s="1097"/>
      <c r="CO7" s="1097"/>
      <c r="CP7" s="1097"/>
      <c r="CQ7" s="1098"/>
      <c r="CR7" s="1096">
        <v>2</v>
      </c>
      <c r="CS7" s="1097"/>
      <c r="CT7" s="1097"/>
      <c r="CU7" s="1097"/>
      <c r="CV7" s="1098"/>
      <c r="CW7" s="1096" t="s">
        <v>566</v>
      </c>
      <c r="CX7" s="1097"/>
      <c r="CY7" s="1097"/>
      <c r="CZ7" s="1097"/>
      <c r="DA7" s="1098"/>
      <c r="DB7" s="1096" t="s">
        <v>566</v>
      </c>
      <c r="DC7" s="1097"/>
      <c r="DD7" s="1097"/>
      <c r="DE7" s="1097"/>
      <c r="DF7" s="1098"/>
      <c r="DG7" s="1096" t="s">
        <v>566</v>
      </c>
      <c r="DH7" s="1097"/>
      <c r="DI7" s="1097"/>
      <c r="DJ7" s="1097"/>
      <c r="DK7" s="1098"/>
      <c r="DL7" s="1096" t="s">
        <v>566</v>
      </c>
      <c r="DM7" s="1097"/>
      <c r="DN7" s="1097"/>
      <c r="DO7" s="1097"/>
      <c r="DP7" s="1098"/>
      <c r="DQ7" s="1096" t="s">
        <v>566</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9005</v>
      </c>
      <c r="R23" s="1061"/>
      <c r="S23" s="1061"/>
      <c r="T23" s="1061"/>
      <c r="U23" s="1061"/>
      <c r="V23" s="1061">
        <v>8718</v>
      </c>
      <c r="W23" s="1061"/>
      <c r="X23" s="1061"/>
      <c r="Y23" s="1061"/>
      <c r="Z23" s="1061"/>
      <c r="AA23" s="1061">
        <v>287</v>
      </c>
      <c r="AB23" s="1061"/>
      <c r="AC23" s="1061"/>
      <c r="AD23" s="1061"/>
      <c r="AE23" s="1068"/>
      <c r="AF23" s="1069">
        <v>281</v>
      </c>
      <c r="AG23" s="1061"/>
      <c r="AH23" s="1061"/>
      <c r="AI23" s="1061"/>
      <c r="AJ23" s="1070"/>
      <c r="AK23" s="1071"/>
      <c r="AL23" s="1072"/>
      <c r="AM23" s="1072"/>
      <c r="AN23" s="1072"/>
      <c r="AO23" s="1072"/>
      <c r="AP23" s="1061">
        <v>6354</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2101</v>
      </c>
      <c r="R28" s="1051"/>
      <c r="S28" s="1051"/>
      <c r="T28" s="1051"/>
      <c r="U28" s="1051"/>
      <c r="V28" s="1051">
        <v>2015</v>
      </c>
      <c r="W28" s="1051"/>
      <c r="X28" s="1051"/>
      <c r="Y28" s="1051"/>
      <c r="Z28" s="1051"/>
      <c r="AA28" s="1051">
        <v>86</v>
      </c>
      <c r="AB28" s="1051"/>
      <c r="AC28" s="1051"/>
      <c r="AD28" s="1051"/>
      <c r="AE28" s="1052"/>
      <c r="AF28" s="1053">
        <v>86</v>
      </c>
      <c r="AG28" s="1051"/>
      <c r="AH28" s="1051"/>
      <c r="AI28" s="1051"/>
      <c r="AJ28" s="1054"/>
      <c r="AK28" s="1042">
        <v>124</v>
      </c>
      <c r="AL28" s="1043"/>
      <c r="AM28" s="1043"/>
      <c r="AN28" s="1043"/>
      <c r="AO28" s="1043"/>
      <c r="AP28" s="1043" t="s">
        <v>566</v>
      </c>
      <c r="AQ28" s="1043"/>
      <c r="AR28" s="1043"/>
      <c r="AS28" s="1043"/>
      <c r="AT28" s="1043"/>
      <c r="AU28" s="1043" t="s">
        <v>566</v>
      </c>
      <c r="AV28" s="1043"/>
      <c r="AW28" s="1043"/>
      <c r="AX28" s="1043"/>
      <c r="AY28" s="1043"/>
      <c r="AZ28" s="1044" t="s">
        <v>566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291</v>
      </c>
      <c r="R29" s="1039"/>
      <c r="S29" s="1039"/>
      <c r="T29" s="1039"/>
      <c r="U29" s="1039"/>
      <c r="V29" s="1039">
        <v>290</v>
      </c>
      <c r="W29" s="1039"/>
      <c r="X29" s="1039"/>
      <c r="Y29" s="1039"/>
      <c r="Z29" s="1039"/>
      <c r="AA29" s="1039">
        <v>1</v>
      </c>
      <c r="AB29" s="1039"/>
      <c r="AC29" s="1039"/>
      <c r="AD29" s="1039"/>
      <c r="AE29" s="1040"/>
      <c r="AF29" s="1035">
        <v>1</v>
      </c>
      <c r="AG29" s="1036"/>
      <c r="AH29" s="1036"/>
      <c r="AI29" s="1036"/>
      <c r="AJ29" s="1037"/>
      <c r="AK29" s="980">
        <v>59</v>
      </c>
      <c r="AL29" s="971"/>
      <c r="AM29" s="971"/>
      <c r="AN29" s="971"/>
      <c r="AO29" s="971"/>
      <c r="AP29" s="971" t="s">
        <v>566</v>
      </c>
      <c r="AQ29" s="971"/>
      <c r="AR29" s="971"/>
      <c r="AS29" s="971"/>
      <c r="AT29" s="971"/>
      <c r="AU29" s="971" t="s">
        <v>566</v>
      </c>
      <c r="AV29" s="971"/>
      <c r="AW29" s="971"/>
      <c r="AX29" s="971"/>
      <c r="AY29" s="971"/>
      <c r="AZ29" s="1041" t="s">
        <v>566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428</v>
      </c>
      <c r="R30" s="1039"/>
      <c r="S30" s="1039"/>
      <c r="T30" s="1039"/>
      <c r="U30" s="1039"/>
      <c r="V30" s="1039">
        <v>396</v>
      </c>
      <c r="W30" s="1039"/>
      <c r="X30" s="1039"/>
      <c r="Y30" s="1039"/>
      <c r="Z30" s="1039"/>
      <c r="AA30" s="1039">
        <v>32</v>
      </c>
      <c r="AB30" s="1039"/>
      <c r="AC30" s="1039"/>
      <c r="AD30" s="1039"/>
      <c r="AE30" s="1040"/>
      <c r="AF30" s="1035">
        <v>154</v>
      </c>
      <c r="AG30" s="1036"/>
      <c r="AH30" s="1036"/>
      <c r="AI30" s="1036"/>
      <c r="AJ30" s="1037"/>
      <c r="AK30" s="980">
        <v>136</v>
      </c>
      <c r="AL30" s="971"/>
      <c r="AM30" s="971"/>
      <c r="AN30" s="971"/>
      <c r="AO30" s="971"/>
      <c r="AP30" s="971">
        <v>2300</v>
      </c>
      <c r="AQ30" s="971"/>
      <c r="AR30" s="971"/>
      <c r="AS30" s="971"/>
      <c r="AT30" s="971"/>
      <c r="AU30" s="971">
        <v>1728</v>
      </c>
      <c r="AV30" s="971"/>
      <c r="AW30" s="971"/>
      <c r="AX30" s="971"/>
      <c r="AY30" s="971"/>
      <c r="AZ30" s="1041" t="s">
        <v>566</v>
      </c>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241</v>
      </c>
      <c r="AG63" s="959"/>
      <c r="AH63" s="959"/>
      <c r="AI63" s="959"/>
      <c r="AJ63" s="1022"/>
      <c r="AK63" s="1023"/>
      <c r="AL63" s="963"/>
      <c r="AM63" s="963"/>
      <c r="AN63" s="963"/>
      <c r="AO63" s="963"/>
      <c r="AP63" s="959">
        <v>2300</v>
      </c>
      <c r="AQ63" s="959"/>
      <c r="AR63" s="959"/>
      <c r="AS63" s="959"/>
      <c r="AT63" s="959"/>
      <c r="AU63" s="959">
        <v>1728</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411</v>
      </c>
      <c r="B66" s="996"/>
      <c r="C66" s="996"/>
      <c r="D66" s="996"/>
      <c r="E66" s="996"/>
      <c r="F66" s="996"/>
      <c r="G66" s="996"/>
      <c r="H66" s="996"/>
      <c r="I66" s="996"/>
      <c r="J66" s="996"/>
      <c r="K66" s="996"/>
      <c r="L66" s="996"/>
      <c r="M66" s="996"/>
      <c r="N66" s="996"/>
      <c r="O66" s="996"/>
      <c r="P66" s="997"/>
      <c r="Q66" s="1001" t="s">
        <v>412</v>
      </c>
      <c r="R66" s="1002"/>
      <c r="S66" s="1002"/>
      <c r="T66" s="1002"/>
      <c r="U66" s="1003"/>
      <c r="V66" s="1001" t="s">
        <v>397</v>
      </c>
      <c r="W66" s="1002"/>
      <c r="X66" s="1002"/>
      <c r="Y66" s="1002"/>
      <c r="Z66" s="1003"/>
      <c r="AA66" s="1001" t="s">
        <v>398</v>
      </c>
      <c r="AB66" s="1002"/>
      <c r="AC66" s="1002"/>
      <c r="AD66" s="1002"/>
      <c r="AE66" s="1003"/>
      <c r="AF66" s="1007" t="s">
        <v>413</v>
      </c>
      <c r="AG66" s="1008"/>
      <c r="AH66" s="1008"/>
      <c r="AI66" s="1008"/>
      <c r="AJ66" s="1009"/>
      <c r="AK66" s="1001" t="s">
        <v>400</v>
      </c>
      <c r="AL66" s="996"/>
      <c r="AM66" s="996"/>
      <c r="AN66" s="996"/>
      <c r="AO66" s="997"/>
      <c r="AP66" s="1001" t="s">
        <v>401</v>
      </c>
      <c r="AQ66" s="1002"/>
      <c r="AR66" s="1002"/>
      <c r="AS66" s="1002"/>
      <c r="AT66" s="1003"/>
      <c r="AU66" s="1001" t="s">
        <v>414</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2843</v>
      </c>
      <c r="R68" s="982"/>
      <c r="S68" s="982"/>
      <c r="T68" s="982"/>
      <c r="U68" s="982"/>
      <c r="V68" s="982">
        <v>2688</v>
      </c>
      <c r="W68" s="982"/>
      <c r="X68" s="982"/>
      <c r="Y68" s="982"/>
      <c r="Z68" s="982"/>
      <c r="AA68" s="982">
        <v>155</v>
      </c>
      <c r="AB68" s="982"/>
      <c r="AC68" s="982"/>
      <c r="AD68" s="982"/>
      <c r="AE68" s="982"/>
      <c r="AF68" s="982">
        <v>155</v>
      </c>
      <c r="AG68" s="982"/>
      <c r="AH68" s="982"/>
      <c r="AI68" s="982"/>
      <c r="AJ68" s="982"/>
      <c r="AK68" s="982">
        <v>13</v>
      </c>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567</v>
      </c>
      <c r="C69" s="975"/>
      <c r="D69" s="975"/>
      <c r="E69" s="975"/>
      <c r="F69" s="975"/>
      <c r="G69" s="975"/>
      <c r="H69" s="975"/>
      <c r="I69" s="975"/>
      <c r="J69" s="975"/>
      <c r="K69" s="975"/>
      <c r="L69" s="975"/>
      <c r="M69" s="975"/>
      <c r="N69" s="975"/>
      <c r="O69" s="975"/>
      <c r="P69" s="976"/>
      <c r="Q69" s="977">
        <v>28</v>
      </c>
      <c r="R69" s="971"/>
      <c r="S69" s="971"/>
      <c r="T69" s="971"/>
      <c r="U69" s="971"/>
      <c r="V69" s="971">
        <v>26</v>
      </c>
      <c r="W69" s="971"/>
      <c r="X69" s="971"/>
      <c r="Y69" s="971"/>
      <c r="Z69" s="971"/>
      <c r="AA69" s="971">
        <v>2</v>
      </c>
      <c r="AB69" s="971"/>
      <c r="AC69" s="971"/>
      <c r="AD69" s="971"/>
      <c r="AE69" s="971"/>
      <c r="AF69" s="971">
        <v>2</v>
      </c>
      <c r="AG69" s="971"/>
      <c r="AH69" s="971"/>
      <c r="AI69" s="971"/>
      <c r="AJ69" s="971"/>
      <c r="AK69" s="971">
        <v>4</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568</v>
      </c>
      <c r="C70" s="975"/>
      <c r="D70" s="975"/>
      <c r="E70" s="975"/>
      <c r="F70" s="975"/>
      <c r="G70" s="975"/>
      <c r="H70" s="975"/>
      <c r="I70" s="975"/>
      <c r="J70" s="975"/>
      <c r="K70" s="975"/>
      <c r="L70" s="975"/>
      <c r="M70" s="975"/>
      <c r="N70" s="975"/>
      <c r="O70" s="975"/>
      <c r="P70" s="976"/>
      <c r="Q70" s="977">
        <v>1706</v>
      </c>
      <c r="R70" s="971"/>
      <c r="S70" s="971"/>
      <c r="T70" s="971"/>
      <c r="U70" s="971"/>
      <c r="V70" s="971">
        <v>1689</v>
      </c>
      <c r="W70" s="971"/>
      <c r="X70" s="971"/>
      <c r="Y70" s="971"/>
      <c r="Z70" s="971"/>
      <c r="AA70" s="971">
        <v>17</v>
      </c>
      <c r="AB70" s="971"/>
      <c r="AC70" s="971"/>
      <c r="AD70" s="971"/>
      <c r="AE70" s="971"/>
      <c r="AF70" s="971">
        <v>17</v>
      </c>
      <c r="AG70" s="971"/>
      <c r="AH70" s="971"/>
      <c r="AI70" s="971"/>
      <c r="AJ70" s="971"/>
      <c r="AK70" s="971">
        <v>61</v>
      </c>
      <c r="AL70" s="971"/>
      <c r="AM70" s="971"/>
      <c r="AN70" s="971"/>
      <c r="AO70" s="971"/>
      <c r="AP70" s="971">
        <v>255</v>
      </c>
      <c r="AQ70" s="971"/>
      <c r="AR70" s="971"/>
      <c r="AS70" s="971"/>
      <c r="AT70" s="971"/>
      <c r="AU70" s="971">
        <v>38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569</v>
      </c>
      <c r="C71" s="975"/>
      <c r="D71" s="975"/>
      <c r="E71" s="975"/>
      <c r="F71" s="975"/>
      <c r="G71" s="975"/>
      <c r="H71" s="975"/>
      <c r="I71" s="975"/>
      <c r="J71" s="975"/>
      <c r="K71" s="975"/>
      <c r="L71" s="975"/>
      <c r="M71" s="975"/>
      <c r="N71" s="975"/>
      <c r="O71" s="975"/>
      <c r="P71" s="976"/>
      <c r="Q71" s="977">
        <v>10357</v>
      </c>
      <c r="R71" s="971"/>
      <c r="S71" s="971"/>
      <c r="T71" s="971"/>
      <c r="U71" s="971"/>
      <c r="V71" s="971">
        <v>9848</v>
      </c>
      <c r="W71" s="971"/>
      <c r="X71" s="971"/>
      <c r="Y71" s="971"/>
      <c r="Z71" s="971"/>
      <c r="AA71" s="971">
        <v>510</v>
      </c>
      <c r="AB71" s="971"/>
      <c r="AC71" s="971"/>
      <c r="AD71" s="971"/>
      <c r="AE71" s="971"/>
      <c r="AF71" s="971">
        <v>510</v>
      </c>
      <c r="AG71" s="971"/>
      <c r="AH71" s="971"/>
      <c r="AI71" s="971"/>
      <c r="AJ71" s="971"/>
      <c r="AK71" s="971">
        <v>1564</v>
      </c>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570</v>
      </c>
      <c r="C72" s="975"/>
      <c r="D72" s="975"/>
      <c r="E72" s="975"/>
      <c r="F72" s="975"/>
      <c r="G72" s="975"/>
      <c r="H72" s="975"/>
      <c r="I72" s="975"/>
      <c r="J72" s="975"/>
      <c r="K72" s="975"/>
      <c r="L72" s="975"/>
      <c r="M72" s="975"/>
      <c r="N72" s="975"/>
      <c r="O72" s="975"/>
      <c r="P72" s="976"/>
      <c r="Q72" s="977">
        <v>101</v>
      </c>
      <c r="R72" s="971"/>
      <c r="S72" s="971"/>
      <c r="T72" s="971"/>
      <c r="U72" s="971"/>
      <c r="V72" s="971">
        <v>100</v>
      </c>
      <c r="W72" s="971"/>
      <c r="X72" s="971"/>
      <c r="Y72" s="971"/>
      <c r="Z72" s="971"/>
      <c r="AA72" s="971">
        <v>1</v>
      </c>
      <c r="AB72" s="971"/>
      <c r="AC72" s="971"/>
      <c r="AD72" s="971"/>
      <c r="AE72" s="971"/>
      <c r="AF72" s="971">
        <v>1</v>
      </c>
      <c r="AG72" s="971"/>
      <c r="AH72" s="971"/>
      <c r="AI72" s="971"/>
      <c r="AJ72" s="971"/>
      <c r="AK72" s="971">
        <v>0</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571</v>
      </c>
      <c r="C73" s="975"/>
      <c r="D73" s="975"/>
      <c r="E73" s="975"/>
      <c r="F73" s="975"/>
      <c r="G73" s="975"/>
      <c r="H73" s="975"/>
      <c r="I73" s="975"/>
      <c r="J73" s="975"/>
      <c r="K73" s="975"/>
      <c r="L73" s="975"/>
      <c r="M73" s="975"/>
      <c r="N73" s="975"/>
      <c r="O73" s="975"/>
      <c r="P73" s="976"/>
      <c r="Q73" s="977">
        <v>414</v>
      </c>
      <c r="R73" s="971"/>
      <c r="S73" s="971"/>
      <c r="T73" s="971"/>
      <c r="U73" s="971"/>
      <c r="V73" s="971">
        <v>387</v>
      </c>
      <c r="W73" s="971"/>
      <c r="X73" s="971"/>
      <c r="Y73" s="971"/>
      <c r="Z73" s="971"/>
      <c r="AA73" s="971">
        <v>27</v>
      </c>
      <c r="AB73" s="971"/>
      <c r="AC73" s="971"/>
      <c r="AD73" s="971"/>
      <c r="AE73" s="971"/>
      <c r="AF73" s="971">
        <v>22</v>
      </c>
      <c r="AG73" s="971"/>
      <c r="AH73" s="971"/>
      <c r="AI73" s="971"/>
      <c r="AJ73" s="971"/>
      <c r="AK73" s="971">
        <v>12</v>
      </c>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572</v>
      </c>
      <c r="C74" s="975"/>
      <c r="D74" s="975"/>
      <c r="E74" s="975"/>
      <c r="F74" s="975"/>
      <c r="G74" s="975"/>
      <c r="H74" s="975"/>
      <c r="I74" s="975"/>
      <c r="J74" s="975"/>
      <c r="K74" s="975"/>
      <c r="L74" s="975"/>
      <c r="M74" s="975"/>
      <c r="N74" s="975"/>
      <c r="O74" s="975"/>
      <c r="P74" s="976"/>
      <c r="Q74" s="977">
        <v>2383</v>
      </c>
      <c r="R74" s="971"/>
      <c r="S74" s="971"/>
      <c r="T74" s="971"/>
      <c r="U74" s="971"/>
      <c r="V74" s="971">
        <v>2200</v>
      </c>
      <c r="W74" s="971"/>
      <c r="X74" s="971"/>
      <c r="Y74" s="971"/>
      <c r="Z74" s="971"/>
      <c r="AA74" s="971">
        <v>184</v>
      </c>
      <c r="AB74" s="971"/>
      <c r="AC74" s="971"/>
      <c r="AD74" s="971"/>
      <c r="AE74" s="971"/>
      <c r="AF74" s="971">
        <v>2771</v>
      </c>
      <c r="AG74" s="971"/>
      <c r="AH74" s="971"/>
      <c r="AI74" s="971"/>
      <c r="AJ74" s="971"/>
      <c r="AK74" s="971">
        <v>35</v>
      </c>
      <c r="AL74" s="971"/>
      <c r="AM74" s="971"/>
      <c r="AN74" s="971"/>
      <c r="AO74" s="971"/>
      <c r="AP74" s="971">
        <v>1119</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573</v>
      </c>
      <c r="C75" s="975"/>
      <c r="D75" s="975"/>
      <c r="E75" s="975"/>
      <c r="F75" s="975"/>
      <c r="G75" s="975"/>
      <c r="H75" s="975"/>
      <c r="I75" s="975"/>
      <c r="J75" s="975"/>
      <c r="K75" s="975"/>
      <c r="L75" s="975"/>
      <c r="M75" s="975"/>
      <c r="N75" s="975"/>
      <c r="O75" s="975"/>
      <c r="P75" s="976"/>
      <c r="Q75" s="978">
        <v>2368</v>
      </c>
      <c r="R75" s="979"/>
      <c r="S75" s="979"/>
      <c r="T75" s="979"/>
      <c r="U75" s="980"/>
      <c r="V75" s="981">
        <v>2239</v>
      </c>
      <c r="W75" s="979"/>
      <c r="X75" s="979"/>
      <c r="Y75" s="979"/>
      <c r="Z75" s="980"/>
      <c r="AA75" s="981">
        <v>129</v>
      </c>
      <c r="AB75" s="979"/>
      <c r="AC75" s="979"/>
      <c r="AD75" s="979"/>
      <c r="AE75" s="980"/>
      <c r="AF75" s="981">
        <v>2670</v>
      </c>
      <c r="AG75" s="979"/>
      <c r="AH75" s="979"/>
      <c r="AI75" s="979"/>
      <c r="AJ75" s="980"/>
      <c r="AK75" s="981">
        <v>7</v>
      </c>
      <c r="AL75" s="979"/>
      <c r="AM75" s="979"/>
      <c r="AN75" s="979"/>
      <c r="AO75" s="980"/>
      <c r="AP75" s="981">
        <v>4398</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574</v>
      </c>
      <c r="C76" s="975"/>
      <c r="D76" s="975"/>
      <c r="E76" s="975"/>
      <c r="F76" s="975"/>
      <c r="G76" s="975"/>
      <c r="H76" s="975"/>
      <c r="I76" s="975"/>
      <c r="J76" s="975"/>
      <c r="K76" s="975"/>
      <c r="L76" s="975"/>
      <c r="M76" s="975"/>
      <c r="N76" s="975"/>
      <c r="O76" s="975"/>
      <c r="P76" s="976"/>
      <c r="Q76" s="978">
        <v>120</v>
      </c>
      <c r="R76" s="979"/>
      <c r="S76" s="979"/>
      <c r="T76" s="979"/>
      <c r="U76" s="980"/>
      <c r="V76" s="981">
        <v>117</v>
      </c>
      <c r="W76" s="979"/>
      <c r="X76" s="979"/>
      <c r="Y76" s="979"/>
      <c r="Z76" s="980"/>
      <c r="AA76" s="981">
        <v>3</v>
      </c>
      <c r="AB76" s="979"/>
      <c r="AC76" s="979"/>
      <c r="AD76" s="979"/>
      <c r="AE76" s="980"/>
      <c r="AF76" s="981">
        <v>3</v>
      </c>
      <c r="AG76" s="979"/>
      <c r="AH76" s="979"/>
      <c r="AI76" s="979"/>
      <c r="AJ76" s="980"/>
      <c r="AK76" s="981">
        <v>40</v>
      </c>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575</v>
      </c>
      <c r="C77" s="975"/>
      <c r="D77" s="975"/>
      <c r="E77" s="975"/>
      <c r="F77" s="975"/>
      <c r="G77" s="975"/>
      <c r="H77" s="975"/>
      <c r="I77" s="975"/>
      <c r="J77" s="975"/>
      <c r="K77" s="975"/>
      <c r="L77" s="975"/>
      <c r="M77" s="975"/>
      <c r="N77" s="975"/>
      <c r="O77" s="975"/>
      <c r="P77" s="976"/>
      <c r="Q77" s="978">
        <v>136135</v>
      </c>
      <c r="R77" s="979"/>
      <c r="S77" s="979"/>
      <c r="T77" s="979"/>
      <c r="U77" s="980"/>
      <c r="V77" s="981">
        <v>134116</v>
      </c>
      <c r="W77" s="979"/>
      <c r="X77" s="979"/>
      <c r="Y77" s="979"/>
      <c r="Z77" s="980"/>
      <c r="AA77" s="981">
        <v>2019</v>
      </c>
      <c r="AB77" s="979"/>
      <c r="AC77" s="979"/>
      <c r="AD77" s="979"/>
      <c r="AE77" s="980"/>
      <c r="AF77" s="981">
        <v>2019</v>
      </c>
      <c r="AG77" s="979"/>
      <c r="AH77" s="979"/>
      <c r="AI77" s="979"/>
      <c r="AJ77" s="980"/>
      <c r="AK77" s="981">
        <v>1629</v>
      </c>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576</v>
      </c>
      <c r="C78" s="975"/>
      <c r="D78" s="975"/>
      <c r="E78" s="975"/>
      <c r="F78" s="975"/>
      <c r="G78" s="975"/>
      <c r="H78" s="975"/>
      <c r="I78" s="975"/>
      <c r="J78" s="975"/>
      <c r="K78" s="975"/>
      <c r="L78" s="975"/>
      <c r="M78" s="975"/>
      <c r="N78" s="975"/>
      <c r="O78" s="975"/>
      <c r="P78" s="976"/>
      <c r="Q78" s="977">
        <v>1951</v>
      </c>
      <c r="R78" s="971"/>
      <c r="S78" s="971"/>
      <c r="T78" s="971"/>
      <c r="U78" s="971"/>
      <c r="V78" s="971">
        <v>1912</v>
      </c>
      <c r="W78" s="971"/>
      <c r="X78" s="971"/>
      <c r="Y78" s="971"/>
      <c r="Z78" s="971"/>
      <c r="AA78" s="971">
        <v>39</v>
      </c>
      <c r="AB78" s="971"/>
      <c r="AC78" s="971"/>
      <c r="AD78" s="971"/>
      <c r="AE78" s="971"/>
      <c r="AF78" s="971">
        <v>39</v>
      </c>
      <c r="AG78" s="971"/>
      <c r="AH78" s="971"/>
      <c r="AI78" s="971"/>
      <c r="AJ78" s="971"/>
      <c r="AK78" s="971" t="s">
        <v>583</v>
      </c>
      <c r="AL78" s="971"/>
      <c r="AM78" s="971"/>
      <c r="AN78" s="971"/>
      <c r="AO78" s="971"/>
      <c r="AP78" s="971">
        <v>82</v>
      </c>
      <c r="AQ78" s="971"/>
      <c r="AR78" s="971"/>
      <c r="AS78" s="971"/>
      <c r="AT78" s="971"/>
      <c r="AU78" s="971">
        <v>10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8209</v>
      </c>
      <c r="AG88" s="959"/>
      <c r="AH88" s="959"/>
      <c r="AI88" s="959"/>
      <c r="AJ88" s="959"/>
      <c r="AK88" s="963"/>
      <c r="AL88" s="963"/>
      <c r="AM88" s="963"/>
      <c r="AN88" s="963"/>
      <c r="AO88" s="963"/>
      <c r="AP88" s="959">
        <v>5854</v>
      </c>
      <c r="AQ88" s="959"/>
      <c r="AR88" s="959"/>
      <c r="AS88" s="959"/>
      <c r="AT88" s="959"/>
      <c r="AU88" s="959">
        <v>48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v>
      </c>
      <c r="CS102" s="953"/>
      <c r="CT102" s="953"/>
      <c r="CU102" s="953"/>
      <c r="CV102" s="954"/>
      <c r="CW102" s="952" t="s">
        <v>566</v>
      </c>
      <c r="CX102" s="953"/>
      <c r="CY102" s="953"/>
      <c r="CZ102" s="953"/>
      <c r="DA102" s="954"/>
      <c r="DB102" s="952" t="s">
        <v>566</v>
      </c>
      <c r="DC102" s="953"/>
      <c r="DD102" s="953"/>
      <c r="DE102" s="953"/>
      <c r="DF102" s="954"/>
      <c r="DG102" s="952" t="s">
        <v>566</v>
      </c>
      <c r="DH102" s="953"/>
      <c r="DI102" s="953"/>
      <c r="DJ102" s="953"/>
      <c r="DK102" s="954"/>
      <c r="DL102" s="952" t="s">
        <v>566</v>
      </c>
      <c r="DM102" s="953"/>
      <c r="DN102" s="953"/>
      <c r="DO102" s="953"/>
      <c r="DP102" s="954"/>
      <c r="DQ102" s="952" t="s">
        <v>566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309</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309</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309</v>
      </c>
      <c r="DR109" s="896"/>
      <c r="DS109" s="896"/>
      <c r="DT109" s="896"/>
      <c r="DU109" s="897"/>
      <c r="DV109" s="898" t="s">
        <v>426</v>
      </c>
      <c r="DW109" s="896"/>
      <c r="DX109" s="896"/>
      <c r="DY109" s="896"/>
      <c r="DZ109" s="929"/>
    </row>
    <row r="110" spans="1:131" s="230" customFormat="1" ht="26.25" customHeight="1" x14ac:dyDescent="0.15">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573747</v>
      </c>
      <c r="AB110" s="889"/>
      <c r="AC110" s="889"/>
      <c r="AD110" s="889"/>
      <c r="AE110" s="890"/>
      <c r="AF110" s="891">
        <v>586738</v>
      </c>
      <c r="AG110" s="889"/>
      <c r="AH110" s="889"/>
      <c r="AI110" s="889"/>
      <c r="AJ110" s="890"/>
      <c r="AK110" s="891">
        <v>594087</v>
      </c>
      <c r="AL110" s="889"/>
      <c r="AM110" s="889"/>
      <c r="AN110" s="889"/>
      <c r="AO110" s="890"/>
      <c r="AP110" s="892">
        <v>15.2</v>
      </c>
      <c r="AQ110" s="893"/>
      <c r="AR110" s="893"/>
      <c r="AS110" s="893"/>
      <c r="AT110" s="894"/>
      <c r="AU110" s="930" t="s">
        <v>74</v>
      </c>
      <c r="AV110" s="931"/>
      <c r="AW110" s="931"/>
      <c r="AX110" s="931"/>
      <c r="AY110" s="931"/>
      <c r="AZ110" s="860" t="s">
        <v>429</v>
      </c>
      <c r="BA110" s="808"/>
      <c r="BB110" s="808"/>
      <c r="BC110" s="808"/>
      <c r="BD110" s="808"/>
      <c r="BE110" s="808"/>
      <c r="BF110" s="808"/>
      <c r="BG110" s="808"/>
      <c r="BH110" s="808"/>
      <c r="BI110" s="808"/>
      <c r="BJ110" s="808"/>
      <c r="BK110" s="808"/>
      <c r="BL110" s="808"/>
      <c r="BM110" s="808"/>
      <c r="BN110" s="808"/>
      <c r="BO110" s="808"/>
      <c r="BP110" s="809"/>
      <c r="BQ110" s="861">
        <v>6655058</v>
      </c>
      <c r="BR110" s="842"/>
      <c r="BS110" s="842"/>
      <c r="BT110" s="842"/>
      <c r="BU110" s="842"/>
      <c r="BV110" s="842">
        <v>6735960</v>
      </c>
      <c r="BW110" s="842"/>
      <c r="BX110" s="842"/>
      <c r="BY110" s="842"/>
      <c r="BZ110" s="842"/>
      <c r="CA110" s="842">
        <v>6354485</v>
      </c>
      <c r="CB110" s="842"/>
      <c r="CC110" s="842"/>
      <c r="CD110" s="842"/>
      <c r="CE110" s="842"/>
      <c r="CF110" s="866">
        <v>162.4</v>
      </c>
      <c r="CG110" s="867"/>
      <c r="CH110" s="867"/>
      <c r="CI110" s="867"/>
      <c r="CJ110" s="867"/>
      <c r="CK110" s="926" t="s">
        <v>430</v>
      </c>
      <c r="CL110" s="819"/>
      <c r="CM110" s="86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333673</v>
      </c>
      <c r="DH110" s="842"/>
      <c r="DI110" s="842"/>
      <c r="DJ110" s="842"/>
      <c r="DK110" s="842"/>
      <c r="DL110" s="842">
        <v>319445</v>
      </c>
      <c r="DM110" s="842"/>
      <c r="DN110" s="842"/>
      <c r="DO110" s="842"/>
      <c r="DP110" s="842"/>
      <c r="DQ110" s="842">
        <v>305217</v>
      </c>
      <c r="DR110" s="842"/>
      <c r="DS110" s="842"/>
      <c r="DT110" s="842"/>
      <c r="DU110" s="842"/>
      <c r="DV110" s="843">
        <v>7.8</v>
      </c>
      <c r="DW110" s="843"/>
      <c r="DX110" s="843"/>
      <c r="DY110" s="843"/>
      <c r="DZ110" s="844"/>
    </row>
    <row r="111" spans="1:131" s="230" customFormat="1" ht="26.25" customHeight="1" x14ac:dyDescent="0.15">
      <c r="A111" s="774" t="s">
        <v>432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5" t="s">
        <v>433</v>
      </c>
      <c r="BA111" s="752"/>
      <c r="BB111" s="752"/>
      <c r="BC111" s="752"/>
      <c r="BD111" s="752"/>
      <c r="BE111" s="752"/>
      <c r="BF111" s="752"/>
      <c r="BG111" s="752"/>
      <c r="BH111" s="752"/>
      <c r="BI111" s="752"/>
      <c r="BJ111" s="752"/>
      <c r="BK111" s="752"/>
      <c r="BL111" s="752"/>
      <c r="BM111" s="752"/>
      <c r="BN111" s="752"/>
      <c r="BO111" s="752"/>
      <c r="BP111" s="753"/>
      <c r="BQ111" s="816">
        <v>333673</v>
      </c>
      <c r="BR111" s="817"/>
      <c r="BS111" s="817"/>
      <c r="BT111" s="817"/>
      <c r="BU111" s="817"/>
      <c r="BV111" s="817">
        <v>319445</v>
      </c>
      <c r="BW111" s="817"/>
      <c r="BX111" s="817"/>
      <c r="BY111" s="817"/>
      <c r="BZ111" s="817"/>
      <c r="CA111" s="817">
        <v>305217</v>
      </c>
      <c r="CB111" s="817"/>
      <c r="CC111" s="817"/>
      <c r="CD111" s="817"/>
      <c r="CE111" s="817"/>
      <c r="CF111" s="875">
        <v>7.8</v>
      </c>
      <c r="CG111" s="876"/>
      <c r="CH111" s="876"/>
      <c r="CI111" s="876"/>
      <c r="CJ111" s="876"/>
      <c r="CK111" s="927"/>
      <c r="CL111" s="821"/>
      <c r="CM111" s="815" t="s">
        <v>434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129</v>
      </c>
      <c r="DR111" s="817"/>
      <c r="DS111" s="817"/>
      <c r="DT111" s="817"/>
      <c r="DU111" s="817"/>
      <c r="DV111" s="794" t="s">
        <v>129</v>
      </c>
      <c r="DW111" s="794"/>
      <c r="DX111" s="794"/>
      <c r="DY111" s="794"/>
      <c r="DZ111" s="795"/>
    </row>
    <row r="112" spans="1:131" s="230" customFormat="1" ht="26.25" customHeight="1" x14ac:dyDescent="0.15">
      <c r="A112" s="912" t="s">
        <v>435</v>
      </c>
      <c r="B112" s="913"/>
      <c r="C112" s="752" t="s">
        <v>436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437</v>
      </c>
      <c r="BA112" s="752"/>
      <c r="BB112" s="752"/>
      <c r="BC112" s="752"/>
      <c r="BD112" s="752"/>
      <c r="BE112" s="752"/>
      <c r="BF112" s="752"/>
      <c r="BG112" s="752"/>
      <c r="BH112" s="752"/>
      <c r="BI112" s="752"/>
      <c r="BJ112" s="752"/>
      <c r="BK112" s="752"/>
      <c r="BL112" s="752"/>
      <c r="BM112" s="752"/>
      <c r="BN112" s="752"/>
      <c r="BO112" s="752"/>
      <c r="BP112" s="753"/>
      <c r="BQ112" s="816">
        <v>1637435</v>
      </c>
      <c r="BR112" s="817"/>
      <c r="BS112" s="817"/>
      <c r="BT112" s="817"/>
      <c r="BU112" s="817"/>
      <c r="BV112" s="817">
        <v>1588835</v>
      </c>
      <c r="BW112" s="817"/>
      <c r="BX112" s="817"/>
      <c r="BY112" s="817"/>
      <c r="BZ112" s="817"/>
      <c r="CA112" s="817">
        <v>1727554</v>
      </c>
      <c r="CB112" s="817"/>
      <c r="CC112" s="817"/>
      <c r="CD112" s="817"/>
      <c r="CE112" s="817"/>
      <c r="CF112" s="875">
        <v>44.1</v>
      </c>
      <c r="CG112" s="876"/>
      <c r="CH112" s="876"/>
      <c r="CI112" s="876"/>
      <c r="CJ112" s="876"/>
      <c r="CK112" s="927"/>
      <c r="CL112" s="821"/>
      <c r="CM112" s="815" t="s">
        <v>438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15">
      <c r="A113" s="914"/>
      <c r="B113" s="915"/>
      <c r="C113" s="752" t="s">
        <v>439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112562</v>
      </c>
      <c r="AB113" s="919"/>
      <c r="AC113" s="919"/>
      <c r="AD113" s="919"/>
      <c r="AE113" s="920"/>
      <c r="AF113" s="921">
        <v>106238</v>
      </c>
      <c r="AG113" s="919"/>
      <c r="AH113" s="919"/>
      <c r="AI113" s="919"/>
      <c r="AJ113" s="920"/>
      <c r="AK113" s="921">
        <v>110516</v>
      </c>
      <c r="AL113" s="919"/>
      <c r="AM113" s="919"/>
      <c r="AN113" s="919"/>
      <c r="AO113" s="920"/>
      <c r="AP113" s="922">
        <v>2.8</v>
      </c>
      <c r="AQ113" s="923"/>
      <c r="AR113" s="923"/>
      <c r="AS113" s="923"/>
      <c r="AT113" s="924"/>
      <c r="AU113" s="932"/>
      <c r="AV113" s="933"/>
      <c r="AW113" s="933"/>
      <c r="AX113" s="933"/>
      <c r="AY113" s="933"/>
      <c r="AZ113" s="815" t="s">
        <v>440</v>
      </c>
      <c r="BA113" s="752"/>
      <c r="BB113" s="752"/>
      <c r="BC113" s="752"/>
      <c r="BD113" s="752"/>
      <c r="BE113" s="752"/>
      <c r="BF113" s="752"/>
      <c r="BG113" s="752"/>
      <c r="BH113" s="752"/>
      <c r="BI113" s="752"/>
      <c r="BJ113" s="752"/>
      <c r="BK113" s="752"/>
      <c r="BL113" s="752"/>
      <c r="BM113" s="752"/>
      <c r="BN113" s="752"/>
      <c r="BO113" s="752"/>
      <c r="BP113" s="753"/>
      <c r="BQ113" s="816">
        <v>198853</v>
      </c>
      <c r="BR113" s="817"/>
      <c r="BS113" s="817"/>
      <c r="BT113" s="817"/>
      <c r="BU113" s="817"/>
      <c r="BV113" s="817">
        <v>97735</v>
      </c>
      <c r="BW113" s="817"/>
      <c r="BX113" s="817"/>
      <c r="BY113" s="817"/>
      <c r="BZ113" s="817"/>
      <c r="CA113" s="817">
        <v>48138</v>
      </c>
      <c r="CB113" s="817"/>
      <c r="CC113" s="817"/>
      <c r="CD113" s="817"/>
      <c r="CE113" s="817"/>
      <c r="CF113" s="875">
        <v>1.2</v>
      </c>
      <c r="CG113" s="876"/>
      <c r="CH113" s="876"/>
      <c r="CI113" s="876"/>
      <c r="CJ113" s="876"/>
      <c r="CK113" s="927"/>
      <c r="CL113" s="821"/>
      <c r="CM113" s="815" t="s">
        <v>441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15">
      <c r="A114" s="914"/>
      <c r="B114" s="915"/>
      <c r="C114" s="752" t="s">
        <v>442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98802</v>
      </c>
      <c r="AB114" s="780"/>
      <c r="AC114" s="780"/>
      <c r="AD114" s="780"/>
      <c r="AE114" s="781"/>
      <c r="AF114" s="782">
        <v>90702</v>
      </c>
      <c r="AG114" s="780"/>
      <c r="AH114" s="780"/>
      <c r="AI114" s="780"/>
      <c r="AJ114" s="781"/>
      <c r="AK114" s="782">
        <v>51408</v>
      </c>
      <c r="AL114" s="780"/>
      <c r="AM114" s="780"/>
      <c r="AN114" s="780"/>
      <c r="AO114" s="781"/>
      <c r="AP114" s="824">
        <v>1.3</v>
      </c>
      <c r="AQ114" s="825"/>
      <c r="AR114" s="825"/>
      <c r="AS114" s="825"/>
      <c r="AT114" s="826"/>
      <c r="AU114" s="932"/>
      <c r="AV114" s="933"/>
      <c r="AW114" s="933"/>
      <c r="AX114" s="933"/>
      <c r="AY114" s="933"/>
      <c r="AZ114" s="815" t="s">
        <v>443</v>
      </c>
      <c r="BA114" s="752"/>
      <c r="BB114" s="752"/>
      <c r="BC114" s="752"/>
      <c r="BD114" s="752"/>
      <c r="BE114" s="752"/>
      <c r="BF114" s="752"/>
      <c r="BG114" s="752"/>
      <c r="BH114" s="752"/>
      <c r="BI114" s="752"/>
      <c r="BJ114" s="752"/>
      <c r="BK114" s="752"/>
      <c r="BL114" s="752"/>
      <c r="BM114" s="752"/>
      <c r="BN114" s="752"/>
      <c r="BO114" s="752"/>
      <c r="BP114" s="753"/>
      <c r="BQ114" s="816">
        <v>305224</v>
      </c>
      <c r="BR114" s="817"/>
      <c r="BS114" s="817"/>
      <c r="BT114" s="817"/>
      <c r="BU114" s="817"/>
      <c r="BV114" s="817">
        <v>276854</v>
      </c>
      <c r="BW114" s="817"/>
      <c r="BX114" s="817"/>
      <c r="BY114" s="817"/>
      <c r="BZ114" s="817"/>
      <c r="CA114" s="817">
        <v>251838</v>
      </c>
      <c r="CB114" s="817"/>
      <c r="CC114" s="817"/>
      <c r="CD114" s="817"/>
      <c r="CE114" s="817"/>
      <c r="CF114" s="875">
        <v>6.4</v>
      </c>
      <c r="CG114" s="876"/>
      <c r="CH114" s="876"/>
      <c r="CI114" s="876"/>
      <c r="CJ114" s="876"/>
      <c r="CK114" s="927"/>
      <c r="CL114" s="821"/>
      <c r="CM114" s="815" t="s">
        <v>444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15">
      <c r="A115" s="914"/>
      <c r="B115" s="915"/>
      <c r="C115" s="752" t="s">
        <v>445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129</v>
      </c>
      <c r="AB115" s="919"/>
      <c r="AC115" s="919"/>
      <c r="AD115" s="919"/>
      <c r="AE115" s="920"/>
      <c r="AF115" s="921" t="s">
        <v>129</v>
      </c>
      <c r="AG115" s="919"/>
      <c r="AH115" s="919"/>
      <c r="AI115" s="919"/>
      <c r="AJ115" s="920"/>
      <c r="AK115" s="921" t="s">
        <v>129</v>
      </c>
      <c r="AL115" s="919"/>
      <c r="AM115" s="919"/>
      <c r="AN115" s="919"/>
      <c r="AO115" s="920"/>
      <c r="AP115" s="922" t="s">
        <v>129</v>
      </c>
      <c r="AQ115" s="923"/>
      <c r="AR115" s="923"/>
      <c r="AS115" s="923"/>
      <c r="AT115" s="924"/>
      <c r="AU115" s="932"/>
      <c r="AV115" s="933"/>
      <c r="AW115" s="933"/>
      <c r="AX115" s="933"/>
      <c r="AY115" s="933"/>
      <c r="AZ115" s="815" t="s">
        <v>446</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129</v>
      </c>
      <c r="CB115" s="817"/>
      <c r="CC115" s="817"/>
      <c r="CD115" s="817"/>
      <c r="CE115" s="817"/>
      <c r="CF115" s="875" t="s">
        <v>129</v>
      </c>
      <c r="CG115" s="876"/>
      <c r="CH115" s="876"/>
      <c r="CI115" s="876"/>
      <c r="CJ115" s="876"/>
      <c r="CK115" s="927"/>
      <c r="CL115" s="821"/>
      <c r="CM115" s="815" t="s">
        <v>447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448</v>
      </c>
      <c r="DR115" s="780"/>
      <c r="DS115" s="780"/>
      <c r="DT115" s="780"/>
      <c r="DU115" s="781"/>
      <c r="DV115" s="824" t="s">
        <v>129</v>
      </c>
      <c r="DW115" s="825"/>
      <c r="DX115" s="825"/>
      <c r="DY115" s="825"/>
      <c r="DZ115" s="826"/>
    </row>
    <row r="116" spans="1:130" s="230" customFormat="1" ht="26.25" customHeight="1" x14ac:dyDescent="0.15">
      <c r="A116" s="916"/>
      <c r="B116" s="917"/>
      <c r="C116" s="839" t="s">
        <v>449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450</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451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452</v>
      </c>
      <c r="Z117" s="897"/>
      <c r="AA117" s="902">
        <v>785111</v>
      </c>
      <c r="AB117" s="903"/>
      <c r="AC117" s="903"/>
      <c r="AD117" s="903"/>
      <c r="AE117" s="904"/>
      <c r="AF117" s="905">
        <v>783678</v>
      </c>
      <c r="AG117" s="903"/>
      <c r="AH117" s="903"/>
      <c r="AI117" s="903"/>
      <c r="AJ117" s="904"/>
      <c r="AK117" s="905">
        <v>756011</v>
      </c>
      <c r="AL117" s="903"/>
      <c r="AM117" s="903"/>
      <c r="AN117" s="903"/>
      <c r="AO117" s="904"/>
      <c r="AP117" s="906"/>
      <c r="AQ117" s="907"/>
      <c r="AR117" s="907"/>
      <c r="AS117" s="907"/>
      <c r="AT117" s="908"/>
      <c r="AU117" s="932"/>
      <c r="AV117" s="933"/>
      <c r="AW117" s="933"/>
      <c r="AX117" s="933"/>
      <c r="AY117" s="933"/>
      <c r="AZ117" s="863" t="s">
        <v>453</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309</v>
      </c>
      <c r="AL118" s="896"/>
      <c r="AM118" s="896"/>
      <c r="AN118" s="896"/>
      <c r="AO118" s="897"/>
      <c r="AP118" s="899" t="s">
        <v>426</v>
      </c>
      <c r="AQ118" s="900"/>
      <c r="AR118" s="900"/>
      <c r="AS118" s="900"/>
      <c r="AT118" s="901"/>
      <c r="AU118" s="932"/>
      <c r="AV118" s="933"/>
      <c r="AW118" s="933"/>
      <c r="AX118" s="933"/>
      <c r="AY118" s="933"/>
      <c r="AZ118" s="838" t="s">
        <v>455</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456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15">
      <c r="A119" s="818" t="s">
        <v>430</v>
      </c>
      <c r="B119" s="819"/>
      <c r="C119" s="86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457</v>
      </c>
      <c r="BP119" s="878"/>
      <c r="BQ119" s="879">
        <v>9130243</v>
      </c>
      <c r="BR119" s="845"/>
      <c r="BS119" s="845"/>
      <c r="BT119" s="845"/>
      <c r="BU119" s="845"/>
      <c r="BV119" s="845">
        <v>9018829</v>
      </c>
      <c r="BW119" s="845"/>
      <c r="BX119" s="845"/>
      <c r="BY119" s="845"/>
      <c r="BZ119" s="845"/>
      <c r="CA119" s="845">
        <v>8687232</v>
      </c>
      <c r="CB119" s="845"/>
      <c r="CC119" s="845"/>
      <c r="CD119" s="845"/>
      <c r="CE119" s="845"/>
      <c r="CF119" s="748"/>
      <c r="CG119" s="749"/>
      <c r="CH119" s="749"/>
      <c r="CI119" s="749"/>
      <c r="CJ119" s="834"/>
      <c r="CK119" s="928"/>
      <c r="CL119" s="823"/>
      <c r="CM119" s="838" t="s">
        <v>458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15">
      <c r="A120" s="820"/>
      <c r="B120" s="821"/>
      <c r="C120" s="815" t="s">
        <v>434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459</v>
      </c>
      <c r="AV120" s="881"/>
      <c r="AW120" s="881"/>
      <c r="AX120" s="881"/>
      <c r="AY120" s="882"/>
      <c r="AZ120" s="860" t="s">
        <v>460</v>
      </c>
      <c r="BA120" s="808"/>
      <c r="BB120" s="808"/>
      <c r="BC120" s="808"/>
      <c r="BD120" s="808"/>
      <c r="BE120" s="808"/>
      <c r="BF120" s="808"/>
      <c r="BG120" s="808"/>
      <c r="BH120" s="808"/>
      <c r="BI120" s="808"/>
      <c r="BJ120" s="808"/>
      <c r="BK120" s="808"/>
      <c r="BL120" s="808"/>
      <c r="BM120" s="808"/>
      <c r="BN120" s="808"/>
      <c r="BO120" s="808"/>
      <c r="BP120" s="809"/>
      <c r="BQ120" s="861">
        <v>3216240</v>
      </c>
      <c r="BR120" s="842"/>
      <c r="BS120" s="842"/>
      <c r="BT120" s="842"/>
      <c r="BU120" s="842"/>
      <c r="BV120" s="842">
        <v>3908695</v>
      </c>
      <c r="BW120" s="842"/>
      <c r="BX120" s="842"/>
      <c r="BY120" s="842"/>
      <c r="BZ120" s="842"/>
      <c r="CA120" s="842">
        <v>4248508</v>
      </c>
      <c r="CB120" s="842"/>
      <c r="CC120" s="842"/>
      <c r="CD120" s="842"/>
      <c r="CE120" s="842"/>
      <c r="CF120" s="866">
        <v>108.6</v>
      </c>
      <c r="CG120" s="867"/>
      <c r="CH120" s="867"/>
      <c r="CI120" s="867"/>
      <c r="CJ120" s="867"/>
      <c r="CK120" s="868" t="s">
        <v>461</v>
      </c>
      <c r="CL120" s="852"/>
      <c r="CM120" s="852"/>
      <c r="CN120" s="852"/>
      <c r="CO120" s="853"/>
      <c r="CP120" s="872" t="s">
        <v>462</v>
      </c>
      <c r="CQ120" s="873"/>
      <c r="CR120" s="873"/>
      <c r="CS120" s="873"/>
      <c r="CT120" s="873"/>
      <c r="CU120" s="873"/>
      <c r="CV120" s="873"/>
      <c r="CW120" s="873"/>
      <c r="CX120" s="873"/>
      <c r="CY120" s="873"/>
      <c r="CZ120" s="873"/>
      <c r="DA120" s="873"/>
      <c r="DB120" s="873"/>
      <c r="DC120" s="873"/>
      <c r="DD120" s="873"/>
      <c r="DE120" s="873"/>
      <c r="DF120" s="874"/>
      <c r="DG120" s="861">
        <v>1637435</v>
      </c>
      <c r="DH120" s="842"/>
      <c r="DI120" s="842"/>
      <c r="DJ120" s="842"/>
      <c r="DK120" s="842"/>
      <c r="DL120" s="842">
        <v>1588835</v>
      </c>
      <c r="DM120" s="842"/>
      <c r="DN120" s="842"/>
      <c r="DO120" s="842"/>
      <c r="DP120" s="842"/>
      <c r="DQ120" s="842">
        <v>1727554</v>
      </c>
      <c r="DR120" s="842"/>
      <c r="DS120" s="842"/>
      <c r="DT120" s="842"/>
      <c r="DU120" s="842"/>
      <c r="DV120" s="843">
        <v>44.1</v>
      </c>
      <c r="DW120" s="843"/>
      <c r="DX120" s="843"/>
      <c r="DY120" s="843"/>
      <c r="DZ120" s="844"/>
    </row>
    <row r="121" spans="1:130" s="230" customFormat="1" ht="26.25" customHeight="1" x14ac:dyDescent="0.15">
      <c r="A121" s="820"/>
      <c r="B121" s="821"/>
      <c r="C121" s="863" t="s">
        <v>463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464</v>
      </c>
      <c r="BA121" s="752"/>
      <c r="BB121" s="752"/>
      <c r="BC121" s="752"/>
      <c r="BD121" s="752"/>
      <c r="BE121" s="752"/>
      <c r="BF121" s="752"/>
      <c r="BG121" s="752"/>
      <c r="BH121" s="752"/>
      <c r="BI121" s="752"/>
      <c r="BJ121" s="752"/>
      <c r="BK121" s="752"/>
      <c r="BL121" s="752"/>
      <c r="BM121" s="752"/>
      <c r="BN121" s="752"/>
      <c r="BO121" s="752"/>
      <c r="BP121" s="753"/>
      <c r="BQ121" s="816">
        <v>436277</v>
      </c>
      <c r="BR121" s="817"/>
      <c r="BS121" s="817"/>
      <c r="BT121" s="817"/>
      <c r="BU121" s="817"/>
      <c r="BV121" s="817">
        <v>411615</v>
      </c>
      <c r="BW121" s="817"/>
      <c r="BX121" s="817"/>
      <c r="BY121" s="817"/>
      <c r="BZ121" s="817"/>
      <c r="CA121" s="817">
        <v>393038</v>
      </c>
      <c r="CB121" s="817"/>
      <c r="CC121" s="817"/>
      <c r="CD121" s="817"/>
      <c r="CE121" s="817"/>
      <c r="CF121" s="875">
        <v>10</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15">
      <c r="A122" s="820"/>
      <c r="B122" s="821"/>
      <c r="C122" s="815" t="s">
        <v>444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448</v>
      </c>
      <c r="AL122" s="780"/>
      <c r="AM122" s="780"/>
      <c r="AN122" s="780"/>
      <c r="AO122" s="781"/>
      <c r="AP122" s="824" t="s">
        <v>129</v>
      </c>
      <c r="AQ122" s="825"/>
      <c r="AR122" s="825"/>
      <c r="AS122" s="825"/>
      <c r="AT122" s="826"/>
      <c r="AU122" s="883"/>
      <c r="AV122" s="884"/>
      <c r="AW122" s="884"/>
      <c r="AX122" s="884"/>
      <c r="AY122" s="885"/>
      <c r="AZ122" s="838" t="s">
        <v>465</v>
      </c>
      <c r="BA122" s="839"/>
      <c r="BB122" s="839"/>
      <c r="BC122" s="839"/>
      <c r="BD122" s="839"/>
      <c r="BE122" s="839"/>
      <c r="BF122" s="839"/>
      <c r="BG122" s="839"/>
      <c r="BH122" s="839"/>
      <c r="BI122" s="839"/>
      <c r="BJ122" s="839"/>
      <c r="BK122" s="839"/>
      <c r="BL122" s="839"/>
      <c r="BM122" s="839"/>
      <c r="BN122" s="839"/>
      <c r="BO122" s="839"/>
      <c r="BP122" s="840"/>
      <c r="BQ122" s="879">
        <v>5769874</v>
      </c>
      <c r="BR122" s="845"/>
      <c r="BS122" s="845"/>
      <c r="BT122" s="845"/>
      <c r="BU122" s="845"/>
      <c r="BV122" s="845">
        <v>5678021</v>
      </c>
      <c r="BW122" s="845"/>
      <c r="BX122" s="845"/>
      <c r="BY122" s="845"/>
      <c r="BZ122" s="845"/>
      <c r="CA122" s="845">
        <v>5456001</v>
      </c>
      <c r="CB122" s="845"/>
      <c r="CC122" s="845"/>
      <c r="CD122" s="845"/>
      <c r="CE122" s="845"/>
      <c r="CF122" s="846">
        <v>139.4</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451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448</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466</v>
      </c>
      <c r="BP123" s="878"/>
      <c r="BQ123" s="832">
        <v>9422391</v>
      </c>
      <c r="BR123" s="833"/>
      <c r="BS123" s="833"/>
      <c r="BT123" s="833"/>
      <c r="BU123" s="833"/>
      <c r="BV123" s="833">
        <v>9998331</v>
      </c>
      <c r="BW123" s="833"/>
      <c r="BX123" s="833"/>
      <c r="BY123" s="833"/>
      <c r="BZ123" s="833"/>
      <c r="CA123" s="833">
        <v>10097547</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454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448</v>
      </c>
      <c r="AQ124" s="825"/>
      <c r="AR124" s="825"/>
      <c r="AS124" s="825"/>
      <c r="AT124" s="826"/>
      <c r="AU124" s="827" t="s">
        <v>467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129</v>
      </c>
      <c r="BR124" s="831"/>
      <c r="BS124" s="831"/>
      <c r="BT124" s="831"/>
      <c r="BU124" s="831"/>
      <c r="BV124" s="831" t="s">
        <v>129</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468</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15">
      <c r="A125" s="820"/>
      <c r="B125" s="821"/>
      <c r="C125" s="815" t="s">
        <v>456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469</v>
      </c>
      <c r="CL125" s="852"/>
      <c r="CM125" s="852"/>
      <c r="CN125" s="852"/>
      <c r="CO125" s="853"/>
      <c r="CP125" s="860" t="s">
        <v>470</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448</v>
      </c>
      <c r="DR125" s="842"/>
      <c r="DS125" s="842"/>
      <c r="DT125" s="842"/>
      <c r="DU125" s="842"/>
      <c r="DV125" s="843" t="s">
        <v>129</v>
      </c>
      <c r="DW125" s="843"/>
      <c r="DX125" s="843"/>
      <c r="DY125" s="843"/>
      <c r="DZ125" s="844"/>
    </row>
    <row r="126" spans="1:130" s="230" customFormat="1" ht="26.25" customHeight="1" thickBot="1" x14ac:dyDescent="0.2">
      <c r="A126" s="820"/>
      <c r="B126" s="821"/>
      <c r="C126" s="815" t="s">
        <v>458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448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471</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22"/>
      <c r="B127" s="823"/>
      <c r="C127" s="838" t="s">
        <v>472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473</v>
      </c>
      <c r="AY127" s="812"/>
      <c r="AZ127" s="812"/>
      <c r="BA127" s="812"/>
      <c r="BB127" s="812"/>
      <c r="BC127" s="812"/>
      <c r="BD127" s="812"/>
      <c r="BE127" s="813"/>
      <c r="BF127" s="811" t="s">
        <v>474</v>
      </c>
      <c r="BG127" s="812"/>
      <c r="BH127" s="812"/>
      <c r="BI127" s="812"/>
      <c r="BJ127" s="812"/>
      <c r="BK127" s="812"/>
      <c r="BL127" s="813"/>
      <c r="BM127" s="811" t="s">
        <v>475</v>
      </c>
      <c r="BN127" s="812"/>
      <c r="BO127" s="812"/>
      <c r="BP127" s="812"/>
      <c r="BQ127" s="812"/>
      <c r="BR127" s="812"/>
      <c r="BS127" s="813"/>
      <c r="BT127" s="811" t="s">
        <v>476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477</v>
      </c>
      <c r="CQ127" s="752"/>
      <c r="CR127" s="752"/>
      <c r="CS127" s="752"/>
      <c r="CT127" s="752"/>
      <c r="CU127" s="752"/>
      <c r="CV127" s="752"/>
      <c r="CW127" s="752"/>
      <c r="CX127" s="752"/>
      <c r="CY127" s="752"/>
      <c r="CZ127" s="752"/>
      <c r="DA127" s="752"/>
      <c r="DB127" s="752"/>
      <c r="DC127" s="752"/>
      <c r="DD127" s="752"/>
      <c r="DE127" s="752"/>
      <c r="DF127" s="753"/>
      <c r="DG127" s="816" t="s">
        <v>448</v>
      </c>
      <c r="DH127" s="817"/>
      <c r="DI127" s="817"/>
      <c r="DJ127" s="817"/>
      <c r="DK127" s="817"/>
      <c r="DL127" s="817" t="s">
        <v>448</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478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479</v>
      </c>
      <c r="X128" s="798"/>
      <c r="Y128" s="798"/>
      <c r="Z128" s="799"/>
      <c r="AA128" s="800">
        <v>4866</v>
      </c>
      <c r="AB128" s="801"/>
      <c r="AC128" s="801"/>
      <c r="AD128" s="801"/>
      <c r="AE128" s="802"/>
      <c r="AF128" s="803">
        <v>10520</v>
      </c>
      <c r="AG128" s="801"/>
      <c r="AH128" s="801"/>
      <c r="AI128" s="801"/>
      <c r="AJ128" s="802"/>
      <c r="AK128" s="803">
        <v>10775</v>
      </c>
      <c r="AL128" s="801"/>
      <c r="AM128" s="801"/>
      <c r="AN128" s="801"/>
      <c r="AO128" s="802"/>
      <c r="AP128" s="804"/>
      <c r="AQ128" s="805"/>
      <c r="AR128" s="805"/>
      <c r="AS128" s="805"/>
      <c r="AT128" s="806"/>
      <c r="AU128" s="232"/>
      <c r="AV128" s="232"/>
      <c r="AW128" s="232"/>
      <c r="AX128" s="807" t="s">
        <v>480</v>
      </c>
      <c r="AY128" s="808"/>
      <c r="AZ128" s="808"/>
      <c r="BA128" s="808"/>
      <c r="BB128" s="808"/>
      <c r="BC128" s="808"/>
      <c r="BD128" s="808"/>
      <c r="BE128" s="809"/>
      <c r="BF128" s="786" t="s">
        <v>129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481</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482</v>
      </c>
      <c r="X129" s="777"/>
      <c r="Y129" s="777"/>
      <c r="Z129" s="778"/>
      <c r="AA129" s="779">
        <v>4157883</v>
      </c>
      <c r="AB129" s="780"/>
      <c r="AC129" s="780"/>
      <c r="AD129" s="780"/>
      <c r="AE129" s="781"/>
      <c r="AF129" s="782">
        <v>4500536</v>
      </c>
      <c r="AG129" s="780"/>
      <c r="AH129" s="780"/>
      <c r="AI129" s="780"/>
      <c r="AJ129" s="781"/>
      <c r="AK129" s="782">
        <v>4397496</v>
      </c>
      <c r="AL129" s="780"/>
      <c r="AM129" s="780"/>
      <c r="AN129" s="780"/>
      <c r="AO129" s="781"/>
      <c r="AP129" s="783"/>
      <c r="AQ129" s="784"/>
      <c r="AR129" s="784"/>
      <c r="AS129" s="784"/>
      <c r="AT129" s="785"/>
      <c r="AU129" s="233"/>
      <c r="AV129" s="233"/>
      <c r="AW129" s="233"/>
      <c r="AX129" s="751" t="s">
        <v>483</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485</v>
      </c>
      <c r="X130" s="777"/>
      <c r="Y130" s="777"/>
      <c r="Z130" s="778"/>
      <c r="AA130" s="779">
        <v>506907</v>
      </c>
      <c r="AB130" s="780"/>
      <c r="AC130" s="780"/>
      <c r="AD130" s="780"/>
      <c r="AE130" s="781"/>
      <c r="AF130" s="782">
        <v>493268</v>
      </c>
      <c r="AG130" s="780"/>
      <c r="AH130" s="780"/>
      <c r="AI130" s="780"/>
      <c r="AJ130" s="781"/>
      <c r="AK130" s="782">
        <v>484126</v>
      </c>
      <c r="AL130" s="780"/>
      <c r="AM130" s="780"/>
      <c r="AN130" s="780"/>
      <c r="AO130" s="781"/>
      <c r="AP130" s="783"/>
      <c r="AQ130" s="784"/>
      <c r="AR130" s="784"/>
      <c r="AS130" s="784"/>
      <c r="AT130" s="785"/>
      <c r="AU130" s="233"/>
      <c r="AV130" s="233"/>
      <c r="AW130" s="233"/>
      <c r="AX130" s="751" t="s">
        <v>486</v>
      </c>
      <c r="AY130" s="752"/>
      <c r="AZ130" s="752"/>
      <c r="BA130" s="752"/>
      <c r="BB130" s="752"/>
      <c r="BC130" s="752"/>
      <c r="BD130" s="752"/>
      <c r="BE130" s="753"/>
      <c r="BF130" s="754">
        <v>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487</v>
      </c>
      <c r="X131" s="761"/>
      <c r="Y131" s="761"/>
      <c r="Z131" s="762"/>
      <c r="AA131" s="763">
        <v>3650976</v>
      </c>
      <c r="AB131" s="764"/>
      <c r="AC131" s="764"/>
      <c r="AD131" s="764"/>
      <c r="AE131" s="765"/>
      <c r="AF131" s="766">
        <v>4007268</v>
      </c>
      <c r="AG131" s="764"/>
      <c r="AH131" s="764"/>
      <c r="AI131" s="764"/>
      <c r="AJ131" s="765"/>
      <c r="AK131" s="766">
        <v>3913370</v>
      </c>
      <c r="AL131" s="764"/>
      <c r="AM131" s="764"/>
      <c r="AN131" s="764"/>
      <c r="AO131" s="765"/>
      <c r="AP131" s="767"/>
      <c r="AQ131" s="768"/>
      <c r="AR131" s="768"/>
      <c r="AS131" s="768"/>
      <c r="AT131" s="769"/>
      <c r="AU131" s="233"/>
      <c r="AV131" s="233"/>
      <c r="AW131" s="233"/>
      <c r="AX131" s="729" t="s">
        <v>488</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489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490</v>
      </c>
      <c r="W132" s="742"/>
      <c r="X132" s="742"/>
      <c r="Y132" s="742"/>
      <c r="Z132" s="743"/>
      <c r="AA132" s="744">
        <v>7.486710403</v>
      </c>
      <c r="AB132" s="745"/>
      <c r="AC132" s="745"/>
      <c r="AD132" s="745"/>
      <c r="AE132" s="746"/>
      <c r="AF132" s="747">
        <v>6.9845590560000002</v>
      </c>
      <c r="AG132" s="745"/>
      <c r="AH132" s="745"/>
      <c r="AI132" s="745"/>
      <c r="AJ132" s="746"/>
      <c r="AK132" s="747">
        <v>6.6722521659999998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491</v>
      </c>
      <c r="W133" s="721"/>
      <c r="X133" s="721"/>
      <c r="Y133" s="721"/>
      <c r="Z133" s="722"/>
      <c r="AA133" s="723">
        <v>8</v>
      </c>
      <c r="AB133" s="724"/>
      <c r="AC133" s="724"/>
      <c r="AD133" s="724"/>
      <c r="AE133" s="725"/>
      <c r="AF133" s="723">
        <v>7.8</v>
      </c>
      <c r="AG133" s="724"/>
      <c r="AH133" s="724"/>
      <c r="AI133" s="724"/>
      <c r="AJ133" s="725"/>
      <c r="AK133" s="723">
        <v>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svr5mxonGsLXwvgy9k9MWpFLV18hkjGJ82Mlq2o+Hu7LDZmzMkycB5NPDmi7PMhLYMyrL9Aityx8ilRdFskvA==" saltValue="s2Wa4Y7JJBXjkWPXYYjy9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AEEB3-60AD-42F2-9E12-D144339A0459}">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RNr1VaDG2YYVuW051sPb+rguLhwhySmR76iouJNDDYfzU/fmORUmgtoxGrGaduFq4asg67MSgNt9AZJ1by15w==" saltValue="DT9p4indcTQViho+VG0P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0jUa5ka+h6kjpn5OXeE/MaLrH0Bx9ndBtT6ztJiaPUVq4rwpmWow8B13xKMXIrl4FOH3ok4NhQdEuaeh7NwmA==" saltValue="6gJqMVDerdiXXkJRINKL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495</v>
      </c>
      <c r="AP7" s="272"/>
      <c r="AQ7" s="273" t="s">
        <v>496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497</v>
      </c>
      <c r="AQ8" s="279" t="s">
        <v>498</v>
      </c>
      <c r="AR8" s="280" t="s">
        <v>499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500</v>
      </c>
      <c r="AL9" s="1131"/>
      <c r="AM9" s="1131"/>
      <c r="AN9" s="1132"/>
      <c r="AO9" s="281">
        <v>1527034</v>
      </c>
      <c r="AP9" s="281">
        <v>87035</v>
      </c>
      <c r="AQ9" s="282">
        <v>91991</v>
      </c>
      <c r="AR9" s="283">
        <v>-5.4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501</v>
      </c>
      <c r="AL10" s="1131"/>
      <c r="AM10" s="1131"/>
      <c r="AN10" s="1132"/>
      <c r="AO10" s="284">
        <v>195120</v>
      </c>
      <c r="AP10" s="284">
        <v>11121</v>
      </c>
      <c r="AQ10" s="285">
        <v>12405</v>
      </c>
      <c r="AR10" s="286">
        <v>-10.4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502</v>
      </c>
      <c r="AL11" s="1131"/>
      <c r="AM11" s="1131"/>
      <c r="AN11" s="1132"/>
      <c r="AO11" s="284" t="s">
        <v>503</v>
      </c>
      <c r="AP11" s="284" t="s">
        <v>503</v>
      </c>
      <c r="AQ11" s="285">
        <v>395</v>
      </c>
      <c r="AR11" s="286" t="s">
        <v>503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504</v>
      </c>
      <c r="AL12" s="1131"/>
      <c r="AM12" s="1131"/>
      <c r="AN12" s="1132"/>
      <c r="AO12" s="284" t="s">
        <v>503</v>
      </c>
      <c r="AP12" s="284" t="s">
        <v>503</v>
      </c>
      <c r="AQ12" s="285">
        <v>19</v>
      </c>
      <c r="AR12" s="286" t="s">
        <v>503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505</v>
      </c>
      <c r="AL13" s="1131"/>
      <c r="AM13" s="1131"/>
      <c r="AN13" s="1132"/>
      <c r="AO13" s="284">
        <v>28908</v>
      </c>
      <c r="AP13" s="284">
        <v>1648</v>
      </c>
      <c r="AQ13" s="285">
        <v>3751</v>
      </c>
      <c r="AR13" s="286">
        <v>-56.1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506</v>
      </c>
      <c r="AL14" s="1131"/>
      <c r="AM14" s="1131"/>
      <c r="AN14" s="1132"/>
      <c r="AO14" s="284">
        <v>8573</v>
      </c>
      <c r="AP14" s="284">
        <v>489</v>
      </c>
      <c r="AQ14" s="285">
        <v>1672</v>
      </c>
      <c r="AR14" s="286">
        <v>-70.8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507</v>
      </c>
      <c r="AL15" s="1134"/>
      <c r="AM15" s="1134"/>
      <c r="AN15" s="1135"/>
      <c r="AO15" s="284">
        <v>-93962</v>
      </c>
      <c r="AP15" s="284">
        <v>-5355</v>
      </c>
      <c r="AQ15" s="285">
        <v>-6358</v>
      </c>
      <c r="AR15" s="286">
        <v>-15.8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1665673</v>
      </c>
      <c r="AP16" s="284">
        <v>94937</v>
      </c>
      <c r="AQ16" s="285">
        <v>103876</v>
      </c>
      <c r="AR16" s="286">
        <v>-8.6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509</v>
      </c>
      <c r="AP20" s="293" t="s">
        <v>510</v>
      </c>
      <c r="AQ20" s="294" t="s">
        <v>511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512</v>
      </c>
      <c r="AL21" s="1137"/>
      <c r="AM21" s="1137"/>
      <c r="AN21" s="1138"/>
      <c r="AO21" s="297">
        <v>8.15</v>
      </c>
      <c r="AP21" s="298">
        <v>9.2899999999999991</v>
      </c>
      <c r="AQ21" s="299">
        <v>-1.1399999999999999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513</v>
      </c>
      <c r="AL22" s="1137"/>
      <c r="AM22" s="1137"/>
      <c r="AN22" s="1138"/>
      <c r="AO22" s="302">
        <v>98.9</v>
      </c>
      <c r="AP22" s="303">
        <v>96.9</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495</v>
      </c>
      <c r="AP30" s="272"/>
      <c r="AQ30" s="273" t="s">
        <v>496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497</v>
      </c>
      <c r="AQ31" s="279" t="s">
        <v>498</v>
      </c>
      <c r="AR31" s="280" t="s">
        <v>499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517</v>
      </c>
      <c r="AL32" s="1121"/>
      <c r="AM32" s="1121"/>
      <c r="AN32" s="1122"/>
      <c r="AO32" s="312">
        <v>594087</v>
      </c>
      <c r="AP32" s="312">
        <v>33861</v>
      </c>
      <c r="AQ32" s="313">
        <v>51927</v>
      </c>
      <c r="AR32" s="314">
        <v>-34.799999999999997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518</v>
      </c>
      <c r="AL33" s="1121"/>
      <c r="AM33" s="1121"/>
      <c r="AN33" s="1122"/>
      <c r="AO33" s="312" t="s">
        <v>503</v>
      </c>
      <c r="AP33" s="312" t="s">
        <v>503</v>
      </c>
      <c r="AQ33" s="313" t="s">
        <v>503</v>
      </c>
      <c r="AR33" s="314" t="s">
        <v>503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519</v>
      </c>
      <c r="AL34" s="1121"/>
      <c r="AM34" s="1121"/>
      <c r="AN34" s="1122"/>
      <c r="AO34" s="312" t="s">
        <v>503</v>
      </c>
      <c r="AP34" s="312" t="s">
        <v>503</v>
      </c>
      <c r="AQ34" s="313" t="s">
        <v>503</v>
      </c>
      <c r="AR34" s="314" t="s">
        <v>503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520</v>
      </c>
      <c r="AL35" s="1121"/>
      <c r="AM35" s="1121"/>
      <c r="AN35" s="1122"/>
      <c r="AO35" s="312">
        <v>110516</v>
      </c>
      <c r="AP35" s="312">
        <v>6299</v>
      </c>
      <c r="AQ35" s="313">
        <v>15337</v>
      </c>
      <c r="AR35" s="314">
        <v>-58.9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521</v>
      </c>
      <c r="AL36" s="1121"/>
      <c r="AM36" s="1121"/>
      <c r="AN36" s="1122"/>
      <c r="AO36" s="312">
        <v>51408</v>
      </c>
      <c r="AP36" s="312">
        <v>2930</v>
      </c>
      <c r="AQ36" s="313">
        <v>2347</v>
      </c>
      <c r="AR36" s="314">
        <v>24.8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522</v>
      </c>
      <c r="AL37" s="1121"/>
      <c r="AM37" s="1121"/>
      <c r="AN37" s="1122"/>
      <c r="AO37" s="312" t="s">
        <v>503</v>
      </c>
      <c r="AP37" s="312" t="s">
        <v>503</v>
      </c>
      <c r="AQ37" s="313">
        <v>463</v>
      </c>
      <c r="AR37" s="314" t="s">
        <v>503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523</v>
      </c>
      <c r="AL38" s="1124"/>
      <c r="AM38" s="1124"/>
      <c r="AN38" s="1125"/>
      <c r="AO38" s="315" t="s">
        <v>503</v>
      </c>
      <c r="AP38" s="315" t="s">
        <v>503</v>
      </c>
      <c r="AQ38" s="316">
        <v>1</v>
      </c>
      <c r="AR38" s="304" t="s">
        <v>503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524</v>
      </c>
      <c r="AL39" s="1124"/>
      <c r="AM39" s="1124"/>
      <c r="AN39" s="1125"/>
      <c r="AO39" s="312">
        <v>-10775</v>
      </c>
      <c r="AP39" s="312">
        <v>-614</v>
      </c>
      <c r="AQ39" s="313">
        <v>-3326</v>
      </c>
      <c r="AR39" s="314">
        <v>-81.5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525</v>
      </c>
      <c r="AL40" s="1121"/>
      <c r="AM40" s="1121"/>
      <c r="AN40" s="1122"/>
      <c r="AO40" s="312">
        <v>-484126</v>
      </c>
      <c r="AP40" s="312">
        <v>-27593</v>
      </c>
      <c r="AQ40" s="313">
        <v>-45680</v>
      </c>
      <c r="AR40" s="314">
        <v>-39.6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261110</v>
      </c>
      <c r="AP41" s="312">
        <v>14882</v>
      </c>
      <c r="AQ41" s="313">
        <v>21069</v>
      </c>
      <c r="AR41" s="314">
        <v>-29.4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495</v>
      </c>
      <c r="AN49" s="1115" t="s">
        <v>529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530</v>
      </c>
      <c r="AO50" s="329" t="s">
        <v>531</v>
      </c>
      <c r="AP50" s="330" t="s">
        <v>532</v>
      </c>
      <c r="AQ50" s="331" t="s">
        <v>533</v>
      </c>
      <c r="AR50" s="332" t="s">
        <v>534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535</v>
      </c>
      <c r="AL51" s="325"/>
      <c r="AM51" s="333">
        <v>766416</v>
      </c>
      <c r="AN51" s="334">
        <v>44011</v>
      </c>
      <c r="AO51" s="335">
        <v>-46.7</v>
      </c>
      <c r="AP51" s="336">
        <v>73475</v>
      </c>
      <c r="AQ51" s="337">
        <v>9.1</v>
      </c>
      <c r="AR51" s="338">
        <v>-55.8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536</v>
      </c>
      <c r="AM52" s="341">
        <v>309297</v>
      </c>
      <c r="AN52" s="342">
        <v>17761</v>
      </c>
      <c r="AO52" s="343">
        <v>-33.9</v>
      </c>
      <c r="AP52" s="344">
        <v>43072</v>
      </c>
      <c r="AQ52" s="345">
        <v>31.1</v>
      </c>
      <c r="AR52" s="346">
        <v>-65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537</v>
      </c>
      <c r="AL53" s="325"/>
      <c r="AM53" s="333">
        <v>1787147</v>
      </c>
      <c r="AN53" s="334">
        <v>102363</v>
      </c>
      <c r="AO53" s="335">
        <v>132.6</v>
      </c>
      <c r="AP53" s="336">
        <v>87464</v>
      </c>
      <c r="AQ53" s="337">
        <v>19</v>
      </c>
      <c r="AR53" s="338">
        <v>113.6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536</v>
      </c>
      <c r="AM54" s="341">
        <v>252802</v>
      </c>
      <c r="AN54" s="342">
        <v>14480</v>
      </c>
      <c r="AO54" s="343">
        <v>-18.5</v>
      </c>
      <c r="AP54" s="344">
        <v>47479</v>
      </c>
      <c r="AQ54" s="345">
        <v>10.199999999999999</v>
      </c>
      <c r="AR54" s="346">
        <v>-28.7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538</v>
      </c>
      <c r="AL55" s="325"/>
      <c r="AM55" s="333">
        <v>1434443</v>
      </c>
      <c r="AN55" s="334">
        <v>82170</v>
      </c>
      <c r="AO55" s="335">
        <v>-19.7</v>
      </c>
      <c r="AP55" s="336">
        <v>96248</v>
      </c>
      <c r="AQ55" s="337">
        <v>10</v>
      </c>
      <c r="AR55" s="338">
        <v>-29.7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536</v>
      </c>
      <c r="AM56" s="341">
        <v>190491</v>
      </c>
      <c r="AN56" s="342">
        <v>10912</v>
      </c>
      <c r="AO56" s="343">
        <v>-24.6</v>
      </c>
      <c r="AP56" s="344">
        <v>55768</v>
      </c>
      <c r="AQ56" s="345">
        <v>17.5</v>
      </c>
      <c r="AR56" s="346">
        <v>-42.1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539</v>
      </c>
      <c r="AL57" s="325"/>
      <c r="AM57" s="333">
        <v>799257</v>
      </c>
      <c r="AN57" s="334">
        <v>45695</v>
      </c>
      <c r="AO57" s="335">
        <v>-44.4</v>
      </c>
      <c r="AP57" s="336">
        <v>76413</v>
      </c>
      <c r="AQ57" s="337">
        <v>-20.6</v>
      </c>
      <c r="AR57" s="338">
        <v>-23.8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536</v>
      </c>
      <c r="AM58" s="341">
        <v>151916</v>
      </c>
      <c r="AN58" s="342">
        <v>8685</v>
      </c>
      <c r="AO58" s="343">
        <v>-20.399999999999999</v>
      </c>
      <c r="AP58" s="344">
        <v>39658</v>
      </c>
      <c r="AQ58" s="345">
        <v>-28.9</v>
      </c>
      <c r="AR58" s="346">
        <v>8.5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540</v>
      </c>
      <c r="AL59" s="325"/>
      <c r="AM59" s="333">
        <v>354015</v>
      </c>
      <c r="AN59" s="334">
        <v>20178</v>
      </c>
      <c r="AO59" s="335">
        <v>-55.8</v>
      </c>
      <c r="AP59" s="336">
        <v>66481</v>
      </c>
      <c r="AQ59" s="337">
        <v>-13</v>
      </c>
      <c r="AR59" s="338">
        <v>-42.8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536</v>
      </c>
      <c r="AM60" s="341">
        <v>153625</v>
      </c>
      <c r="AN60" s="342">
        <v>8756</v>
      </c>
      <c r="AO60" s="343">
        <v>0.8</v>
      </c>
      <c r="AP60" s="344">
        <v>36120</v>
      </c>
      <c r="AQ60" s="345">
        <v>-8.9</v>
      </c>
      <c r="AR60" s="346">
        <v>9.6999999999999993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541</v>
      </c>
      <c r="AL61" s="347"/>
      <c r="AM61" s="348">
        <v>1028256</v>
      </c>
      <c r="AN61" s="349">
        <v>58883</v>
      </c>
      <c r="AO61" s="350">
        <v>-6.8</v>
      </c>
      <c r="AP61" s="351">
        <v>80016</v>
      </c>
      <c r="AQ61" s="352">
        <v>0.9</v>
      </c>
      <c r="AR61" s="338">
        <v>-7.7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536</v>
      </c>
      <c r="AM62" s="341">
        <v>211626</v>
      </c>
      <c r="AN62" s="342">
        <v>12119</v>
      </c>
      <c r="AO62" s="343">
        <v>-19.3</v>
      </c>
      <c r="AP62" s="344">
        <v>44419</v>
      </c>
      <c r="AQ62" s="345">
        <v>4.2</v>
      </c>
      <c r="AR62" s="346">
        <v>-23.5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HhlhIJ2S74fcAxtMgDvOjcFnGFNVuOPAyvPs1PXcghwfL1vFPcpPkPeoQ8zLazNZQy3cVnMhJ4kdin7Yn7J1w==" saltValue="3cBHgf+hQYzSCFTSe99M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543</v>
      </c>
    </row>
    <row r="120" spans="125:125" ht="13.5" hidden="1" customHeight="1" x14ac:dyDescent="0.15"/>
    <row r="121" spans="125:125" ht="13.5" hidden="1" customHeight="1" x14ac:dyDescent="0.15">
      <c r="DU121" s="259"/>
    </row>
  </sheetData>
  <sheetProtection algorithmName="SHA-512" hashValue="EXEBux32LIxXGFp/+3epEtm2WdrVqKbCY3pFOaQkjYtyv3Jfw6DlgY1omN4nQnsI/0w4H5vFNkY0Uuq3eQfj5w==" saltValue="+CHecOoj/R077xmwr/1J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544</v>
      </c>
    </row>
  </sheetData>
  <sheetProtection algorithmName="SHA-512" hashValue="tA4DippNAyRpAV77Ve49DEvA8ut+X7BUAMOGlsyV03oI4fPhowfYBxgbIGAeI2PB/E8AXXmLag2gTILpKD484A==" saltValue="8Gn3rPr22glgu8UceRun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39" t="s">
        <v>3</v>
      </c>
      <c r="D47" s="1139"/>
      <c r="E47" s="1140"/>
      <c r="F47" s="11">
        <v>12.72</v>
      </c>
      <c r="G47" s="12">
        <v>11.02</v>
      </c>
      <c r="H47" s="12">
        <v>9.27</v>
      </c>
      <c r="I47" s="12">
        <v>17.829999999999998</v>
      </c>
      <c r="J47" s="13">
        <v>21.44</v>
      </c>
    </row>
    <row r="48" spans="2:10" ht="57.75" customHeight="1" x14ac:dyDescent="0.15">
      <c r="B48" s="14"/>
      <c r="C48" s="1141" t="s">
        <v>4</v>
      </c>
      <c r="D48" s="1141"/>
      <c r="E48" s="1142"/>
      <c r="F48" s="15">
        <v>3.82</v>
      </c>
      <c r="G48" s="16">
        <v>2.74</v>
      </c>
      <c r="H48" s="16">
        <v>4.67</v>
      </c>
      <c r="I48" s="16">
        <v>6.1</v>
      </c>
      <c r="J48" s="17">
        <v>6.4</v>
      </c>
    </row>
    <row r="49" spans="2:10" ht="57.75" customHeight="1" thickBot="1" x14ac:dyDescent="0.2">
      <c r="B49" s="18"/>
      <c r="C49" s="1143" t="s">
        <v>5</v>
      </c>
      <c r="D49" s="1143"/>
      <c r="E49" s="1144"/>
      <c r="F49" s="19" t="s">
        <v>550</v>
      </c>
      <c r="G49" s="20" t="s">
        <v>551</v>
      </c>
      <c r="H49" s="20">
        <v>0.81</v>
      </c>
      <c r="I49" s="20">
        <v>11.09</v>
      </c>
      <c r="J49" s="21">
        <v>3.34</v>
      </c>
    </row>
    <row r="50" spans="2:10" x14ac:dyDescent="0.15"/>
  </sheetData>
  <sheetProtection algorithmName="SHA-512" hashValue="EVdAKthGpDy3qbvLRTjTQCla+L+zpEU5Zr52zNDrKuTuqZyUWn8u7jwCtTQJdn+bcayB+NIjxU05+wKgkaj3IQ==" saltValue="1KL6HDSLstc8LFIBPUE/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2024-03-12T06:23:00Z</cp:lastPrinted>
  <dcterms:created xsi:type="dcterms:W3CDTF">2024-02-05T03:31:12Z</dcterms:created>
  <dcterms:modified xsi:type="dcterms:W3CDTF">2024-03-16T00:47:59Z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