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191491（復号化用）\"/>
    </mc:Choice>
  </mc:AlternateContent>
  <xr:revisionPtr revIDLastSave="0" documentId="13_ncr:1_{D92999CC-8C51-403E-97EB-B9D10A8E7093}" xr6:coauthVersionLast="47" xr6:coauthVersionMax="47" xr10:uidLastSave="{00000000-0000-0000-0000-000000000000}"/>
  <bookViews>
    <workbookView xWindow="-108" yWindow="-108" windowWidth="26136" windowHeight="16776"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CO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l="1"/>
  <c r="BW34" i="10" s="1"/>
  <c r="BW35" i="10" s="1"/>
  <c r="BW36" i="10" s="1"/>
  <c r="BW37" i="10" s="1"/>
  <c r="BW38" i="10" s="1"/>
  <c r="BW39" i="10" s="1"/>
  <c r="BW40" i="10" s="1"/>
  <c r="BW41" i="10" s="1"/>
</calcChain>
</file>

<file path=xl/sharedStrings.xml><?xml version="1.0" encoding="utf-8"?>
<sst xmlns="http://schemas.openxmlformats.org/spreadsheetml/2006/main" count="1090" uniqueCount="595">
  <si>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</si>
  <si>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</si>
  <si>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</si>
  <si>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</si>
  <si>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</si>
  <si>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</si>
  <si>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</si>
  <si>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</si>
  <si>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</si>
  <si>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</si>
  <si>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</si>
  <si>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</si>
  <si>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</si>
  <si>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</si>
  <si>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</si>
  <si>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</si>
  <si>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</si>
  <si>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</si>
  <si>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</si>
  <si>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</si>
  <si>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</si>
  <si>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</si>
  <si>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</si>
  <si>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</si>
  <si>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</si>
  <si>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</si>
  <si>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</si>
  <si>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</si>
  <si>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</si>
  <si>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</si>
  <si>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</si>
  <si>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</si>
  <si>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</si>
  <si>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</si>
  <si>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</si>
  <si>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</si>
  <si>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</si>
  <si>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</si>
  <si>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</si>
  <si>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</si>
  <si>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</si>
  <si>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</si>
  <si>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</si>
  <si>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</si>
  <si>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</si>
  <si>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</si>
  <si>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</si>
  <si>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</si>
  <si>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</si>
  <si>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</si>
  <si>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</si>
  <si>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</si>
  <si>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</si>
  <si>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</si>
  <si>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</si>
  <si>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</si>
  <si>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</si>
  <si>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</si>
  <si>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</si>
  <si>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</si>
  <si>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</si>
  <si>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</si>
  <si>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</si>
  <si>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</si>
  <si>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</si>
  <si>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</si>
  <si>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</si>
  <si>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</si>
  <si>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</si>
  <si>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</si>
  <si>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</si>
  <si>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</si>
  <si>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</si>
  <si>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</si>
  <si>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</si>
  <si>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</si>
  <si>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</si>
  <si>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</si>
  <si>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</si>
  <si>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</si>
  <si>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</si>
  <si>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</si>
  <si>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</si>
  <si>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</si>
  <si>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</si>
  <si>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</si>
  <si>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</si>
  <si>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</si>
  <si>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</si>
  <si>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</si>
  <si>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</si>
  <si>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</si>
  <si>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</si>
  <si>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</si>
  <si>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</si>
  <si>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</si>
  <si>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</si>
  <si>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</si>
  <si>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</si>
  <si>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</si>
  <si>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</si>
  <si>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</si>
  <si>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</si>
  <si>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</si>
  <si>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</si>
  <si>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</si>
  <si>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</si>
  <si>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</si>
  <si>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</si>
  <si>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</si>
  <si>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</si>
  <si>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</si>
  <si>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</si>
  <si>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</si>
  <si>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</si>
  <si>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</si>
  <si>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</si>
  <si>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</si>
  <si>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</si>
  <si>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</si>
  <si>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</si>
  <si>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</si>
  <si>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</si>
  <si>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</si>
  <si>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</si>
  <si>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</si>
  <si>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</si>
  <si>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</si>
  <si>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</si>
  <si>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</si>
  <si>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</si>
  <si>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</si>
  <si>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</si>
  <si>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</si>
  <si>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</si>
  <si>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</si>
  <si>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</si>
  <si>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</si>
  <si>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</si>
  <si>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</si>
  <si>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</si>
  <si>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</si>
  <si>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</si>
  <si>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</si>
  <si>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</si>
  <si>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</si>
  <si>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</si>
  <si>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</si>
  <si>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</si>
  <si>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</si>
  <si>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</si>
  <si>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</si>
  <si>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</si>
  <si>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</si>
  <si>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</si>
  <si>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</si>
  <si>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</si>
  <si>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</si>
  <si>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</si>
  <si>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</si>
  <si>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</si>
  <si>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</si>
  <si>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</si>
  <si>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</si>
  <si>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</si>
  <si>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</si>
  <si>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</si>
  <si>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</si>
  <si>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</si>
  <si>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</si>
  <si>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</si>
  <si>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</si>
  <si>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</si>
  <si>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</si>
  <si>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</si>
  <si>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</si>
  <si>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</si>
  <si>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</si>
  <si>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</si>
  <si>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</si>
  <si>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</si>
  <si>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</si>
  <si>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</si>
  <si>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</si>
  <si>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</si>
  <si>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</si>
  <si>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</si>
  <si>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</si>
  <si>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</si>
  <si>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</si>
  <si>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</si>
  <si>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</si>
  <si>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</si>
  <si>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</si>
  <si>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</si>
  <si>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</si>
  <si>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</si>
  <si>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</si>
  <si>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</si>
  <si>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</si>
  <si>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</si>
  <si>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</si>
  <si>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</si>
  <si>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</si>
  <si>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</si>
  <si>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</si>
  <si>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</si>
  <si>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</si>
  <si>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</si>
  <si>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</si>
  <si>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</si>
  <si>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</si>
  <si>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</si>
  <si>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</si>
  <si>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</si>
  <si>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</si>
  <si>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</si>
  <si>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</si>
  <si>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</si>
  <si>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</si>
  <si>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</si>
  <si>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</si>
  <si>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</si>
  <si>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</si>
  <si>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</si>
  <si>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</si>
  <si>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</si>
  <si>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</si>
  <si>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</si>
  <si>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</si>
  <si>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</si>
  <si>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</si>
  <si>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</si>
  <si>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</si>
  <si>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</si>
  <si>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</si>
  <si>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</si>
  <si>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</si>
  <si>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</si>
  <si>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</si>
  <si>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</si>
  <si>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</si>
  <si>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</si>
  <si>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</si>
  <si>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</si>
  <si>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</si>
  <si>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</si>
  <si>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</si>
  <si>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</si>
  <si>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</si>
  <si>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</si>
  <si>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</si>
  <si>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</si>
  <si>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</si>
  <si>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</si>
  <si>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</si>
  <si>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</si>
  <si>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</si>
  <si>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</si>
  <si>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</si>
  <si>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</si>
  <si>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</si>
  <si>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</si>
  <si>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</si>
  <si>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</si>
  <si>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</si>
  <si>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</si>
  <si>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</si>
  <si>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</si>
  <si>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</si>
  <si>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</si>
  <si>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</si>
  <si>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</si>
  <si>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</si>
  <si>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</si>
  <si>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</si>
  <si>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</si>
  <si>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</si>
  <si>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</si>
  <si>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</si>
  <si>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</si>
  <si>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</si>
  <si>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</si>
  <si>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</si>
  <si>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</si>
  <si>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</si>
  <si>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</si>
  <si>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</si>
  <si>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</si>
  <si>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</si>
  <si>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</si>
  <si>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</si>
  <si>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</si>
  <si>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</si>
  <si>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</si>
  <si>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</si>
  <si>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</si>
  <si>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</si>
  <si>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</si>
  <si>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</si>
  <si>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</si>
  <si>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</si>
  <si>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</si>
  <si>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</si>
  <si>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</si>
  <si>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</si>
  <si>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</si>
  <si>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</si>
  <si>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</si>
  <si>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</si>
  <si>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</si>
  <si>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</si>
  <si>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</si>
  <si>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</si>
  <si>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</si>
  <si>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</si>
  <si>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</si>
  <si>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</si>
  <si>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</si>
  <si>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</si>
  <si>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</si>
  <si>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</si>
  <si>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</si>
  <si>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</si>
  <si>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</si>
  <si>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</si>
  <si>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</si>
  <si>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</si>
  <si>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</si>
  <si>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</si>
  <si>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</si>
  <si>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</si>
  <si>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</si>
  <si>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</si>
  <si>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</si>
  <si>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</si>
  <si>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</si>
  <si>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</si>
  <si>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</si>
  <si>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</si>
  <si>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</si>
  <si>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</si>
  <si>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</si>
  <si>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</si>
  <si>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</si>
  <si>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</si>
  <si>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</si>
  <si>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</si>
  <si>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</si>
  <si>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</si>
  <si>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</si>
  <si>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</si>
  <si>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</si>
  <si>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</si>
  <si>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</si>
  <si>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</si>
  <si>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</si>
  <si>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</si>
  <si>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</si>
  <si>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</si>
  <si>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</si>
  <si>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</si>
  <si>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</si>
  <si>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</si>
  <si>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</si>
  <si>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</si>
  <si>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</si>
  <si>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</si>
  <si>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</si>
  <si>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</si>
  <si>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</si>
  <si>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</si>
  <si>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</si>
  <si>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</si>
  <si>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</si>
  <si>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</si>
  <si>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</si>
  <si>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</si>
  <si>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</si>
  <si>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</si>
  <si>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</si>
  <si>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</si>
  <si>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</si>
  <si>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</si>
  <si>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</si>
  <si>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</si>
  <si>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</si>
  <si>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</si>
  <si>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</si>
  <si>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</si>
  <si>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</si>
  <si>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</si>
  <si>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</si>
  <si>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</si>
  <si>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</si>
  <si>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</si>
  <si>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</si>
  <si>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</si>
  <si>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</si>
  <si>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</si>
  <si>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</si>
  <si>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</si>
  <si>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</si>
  <si>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</si>
  <si>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</si>
  <si>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</si>
  <si>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</si>
  <si>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</si>
  <si>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</si>
  <si>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</si>
  <si>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</si>
  <si>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</si>
  <si>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</si>
  <si>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</si>
  <si>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</si>
  <si>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</si>
  <si>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</si>
  <si>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</si>
  <si>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</si>
  <si>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</si>
  <si>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</si>
  <si>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</si>
  <si>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</si>
  <si>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</si>
  <si>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</si>
  <si>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</si>
  <si>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</si>
  <si>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</si>
  <si>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</si>
  <si>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</si>
  <si>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</si>
  <si>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</si>
  <si>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</si>
  <si>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</si>
  <si>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</si>
  <si>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</si>
  <si>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</si>
  <si>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</si>
  <si>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</si>
  <si>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</si>
  <si>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</si>
  <si>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</si>
  <si>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</si>
  <si>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</si>
  <si>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</si>
  <si>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</si>
  <si>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</si>
  <si>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</si>
  <si>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</si>
  <si>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</si>
  <si>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</si>
  <si>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</si>
  <si>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</si>
  <si>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</si>
  <si>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</si>
  <si>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</si>
  <si>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</si>
  <si>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</si>
  <si>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</si>
  <si>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</si>
  <si>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</si>
  <si>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</si>
  <si>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</si>
  <si>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</si>
  <si>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</si>
  <si>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</si>
  <si>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</si>
  <si>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</si>
  <si>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</si>
  <si>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</si>
  <si>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</si>
  <si>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</si>
  <si>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</si>
  <si>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</si>
  <si>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</si>
  <si>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</si>
  <si>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</si>
  <si>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</si>
  <si>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</si>
  <si>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</si>
  <si>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</si>
  <si>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</si>
  <si>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</si>
  <si>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</si>
  <si>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</si>
  <si>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</si>
  <si>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</si>
  <si>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</si>
  <si>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</si>
  <si>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</si>
  <si>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</si>
  <si>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</si>
  <si>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</si>
  <si>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</si>
  <si>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</si>
  <si>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</si>
  <si>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</si>
  <si>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</si>
  <si>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</si>
  <si>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</si>
  <si>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</si>
  <si>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</si>
  <si>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</si>
  <si>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</si>
  <si>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</si>
  <si>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</si>
  <si>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</si>
  <si>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</si>
  <si>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</si>
  <si>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</si>
  <si>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</si>
  <si>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</si>
  <si>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</si>
  <si>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</si>
  <si>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</si>
  <si>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</si>
  <si>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</si>
  <si>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</si>
  <si>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</si>
  <si>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</si>
  <si>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</si>
  <si>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</si>
  <si>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</si>
  <si>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</si>
  <si>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</si>
  <si>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</si>
  <si>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</si>
  <si>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</si>
  <si>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</si>
  <si>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</si>
  <si>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</si>
  <si>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</si>
  <si>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</si>
  <si>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</si>
  <si>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</si>
  <si>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</si>
  <si>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</si>
  <si>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</si>
  <si>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</si>
  <si>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</si>
  <si>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</si>
  <si>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</si>
  <si>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</si>
  <si>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</si>
  <si>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</si>
  <si>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</si>
  <si>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</si>
  <si>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</si>
  <si>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</si>
  <si>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</si>
  <si>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</si>
  <si>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</si>
  <si>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</si>
  <si>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</si>
  <si>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</si>
  <si>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</si>
  <si>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</si>
  <si>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</si>
  <si>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</si>
  <si>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</si>
  <si>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</si>
  <si>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</si>
  <si>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2.99</t>
  </si>
  <si>
    <t>▲ 3.89</t>
  </si>
  <si>
    <t>▲ 1.00</t>
  </si>
  <si>
    <t>▲ 3.47</t>
  </si>
  <si>
    <t>町立太良病院事業会計</t>
  </si>
  <si>
    <t>水道事業会計</t>
  </si>
  <si>
    <t>一般会計</t>
  </si>
  <si>
    <t>国民健康保険事業</t>
  </si>
  <si>
    <t>簡易水道特別会計</t>
  </si>
  <si>
    <t>漁業集落排水特別会計</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</si>
  <si>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</si>
  <si>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</si>
  <si>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</si>
  <si>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</si>
  <si>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</si>
  <si>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</si>
  <si>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</si>
  <si>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</si>
  <si>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</si>
  <si>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</si>
  <si>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鹿島・藤津地区衛生施設組合</t>
    <rPh sb="0" eb="2">
      <t>カシマ</t>
    </rPh>
    <rPh sb="3" eb="13">
      <t>フジツチクエイセイシセツクミアイ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</si>
  <si>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</si>
  <si>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21">
      <t>トクベツカイケイ</t>
    </rPh>
    <phoneticPr fontId="2"/>
  </si>
  <si>
    <t>佐賀県後期高齢者医療広域連合</t>
    <rPh sb="0" eb="3">
      <t>サガケン</t>
    </rPh>
    <rPh sb="3" eb="14">
      <t>コウキコウレイシャイリョウコウイキレンゴウ</t>
    </rPh>
    <phoneticPr fontId="2"/>
  </si>
  <si>
    <t>佐賀県後期高齢者医療広域連合（後期高齢者医療特別会計）</t>
    <rPh sb="0" eb="3">
      <t>サガケン</t>
    </rPh>
    <rPh sb="3" eb="14">
      <t>コウキコウレイシャイリョウコウイキレンゴウ</t>
    </rPh>
    <rPh sb="15" eb="22">
      <t>コウキコウレイシャイリョウ</t>
    </rPh>
    <rPh sb="22" eb="26">
      <t>トクベツカイケイ</t>
    </rPh>
    <phoneticPr fontId="2"/>
  </si>
  <si>
    <t>佐賀県西部広域環境組合</t>
    <rPh sb="0" eb="11">
      <t>サガケンセイブコウイキカンキョウクミアイ</t>
    </rPh>
    <phoneticPr fontId="2"/>
  </si>
  <si>
    <t>佐賀県市町総合事務組合</t>
    <rPh sb="0" eb="3">
      <t>サガケン</t>
    </rPh>
    <rPh sb="3" eb="4">
      <t>シ</t>
    </rPh>
    <rPh sb="4" eb="5">
      <t>マチ</t>
    </rPh>
    <rPh sb="5" eb="7">
      <t>ソウゴウ</t>
    </rPh>
    <rPh sb="7" eb="11">
      <t>ジムクミアイ</t>
    </rPh>
    <phoneticPr fontId="2"/>
  </si>
  <si>
    <t>佐賀県市町総合事務組合（交通災害共済事業特別会計）</t>
    <rPh sb="0" eb="3">
      <t>サガケン</t>
    </rPh>
    <rPh sb="3" eb="4">
      <t>シ</t>
    </rPh>
    <rPh sb="4" eb="5">
      <t>マチ</t>
    </rPh>
    <rPh sb="5" eb="7">
      <t>ソウゴウ</t>
    </rPh>
    <rPh sb="7" eb="11">
      <t>ジムクミアイ</t>
    </rPh>
    <rPh sb="12" eb="14">
      <t>コウツウ</t>
    </rPh>
    <rPh sb="14" eb="16">
      <t>サイガイ</t>
    </rPh>
    <rPh sb="16" eb="18">
      <t>キョウサイ</t>
    </rPh>
    <rPh sb="18" eb="20">
      <t>ジギョウ</t>
    </rPh>
    <rPh sb="20" eb="24">
      <t>トクベツカイケイ</t>
    </rPh>
    <phoneticPr fontId="2"/>
  </si>
  <si>
    <t>ふるさと応援寄附金基金</t>
    <rPh sb="4" eb="9">
      <t>オウエンキフキン</t>
    </rPh>
    <rPh sb="9" eb="11">
      <t>キキン</t>
    </rPh>
    <phoneticPr fontId="5"/>
  </si>
  <si>
    <t>公共施設整備基金</t>
    <rPh sb="0" eb="2">
      <t>コウキョウ</t>
    </rPh>
    <rPh sb="2" eb="4">
      <t>シセツ</t>
    </rPh>
    <rPh sb="4" eb="6">
      <t>セイビ</t>
    </rPh>
    <rPh sb="6" eb="8">
      <t>キキン</t>
    </rPh>
    <phoneticPr fontId="2"/>
  </si>
  <si>
    <t>地域づくり事業基金</t>
    <rPh sb="0" eb="2">
      <t>チイキ</t>
    </rPh>
    <rPh sb="5" eb="7">
      <t>ジギョウ</t>
    </rPh>
    <rPh sb="7" eb="9">
      <t>キキン</t>
    </rPh>
    <phoneticPr fontId="2"/>
  </si>
  <si>
    <t>山林育成基金</t>
    <rPh sb="0" eb="2">
      <t>サンリン</t>
    </rPh>
    <rPh sb="2" eb="4">
      <t>イクセイ</t>
    </rPh>
    <rPh sb="4" eb="6">
      <t>キキン</t>
    </rPh>
    <phoneticPr fontId="2"/>
  </si>
  <si>
    <t>下水道等事業基金</t>
    <rPh sb="0" eb="3">
      <t>ゲスイドウ</t>
    </rPh>
    <rPh sb="3" eb="4">
      <t>ナド</t>
    </rPh>
    <rPh sb="4" eb="6">
      <t>ジギョウ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</si>
</sst>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A1F-4B8E-8040-E468777085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123225</c:v>
                </c:pt>
                <c:pt idx="1">
                  <c:v>70470</c:v>
                </c:pt>
                <c:pt idx="2">
                  <c:v>134791</c:v>
                </c:pt>
                <c:pt idx="3">
                  <c:v>132924</c:v>
                </c:pt>
                <c:pt idx="4">
                  <c:v>146169</c:v>
                </c:pt>
              </c:numCache>
            </c:numRef>
          </c:val>
          <c:smooth val="0"/>
          <c:extLst>
            <c:ext xmlns:c16="http://schemas.microsoft.com/office/drawing/2014/chart" uri="{C3380CC4-5D6E-409C-BE32-E72D297353CC}">
              <c16:uniqueId val="{00000001-DA1F-4B8E-8040-E468777085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3.68</c:v>
                </c:pt>
                <c:pt idx="1">
                  <c:v>3.71</c:v>
                </c:pt>
                <c:pt idx="2">
                  <c:v>3.96</c:v>
                </c:pt>
                <c:pt idx="3">
                  <c:v>7.83</c:v>
                </c:pt>
                <c:pt idx="4">
                  <c:v>4.51</c:v>
                </c:pt>
              </c:numCache>
            </c:numRef>
          </c:val>
          <c:extLst>
            <c:ext xmlns:c16="http://schemas.microsoft.com/office/drawing/2014/chart" uri="{C3380CC4-5D6E-409C-BE32-E72D297353CC}">
              <c16:uniqueId val="{00000000-415A-4354-B0A9-7A7916393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46.03</c:v>
                </c:pt>
                <c:pt idx="1">
                  <c:v>44.04</c:v>
                </c:pt>
                <c:pt idx="2">
                  <c:v>42.17</c:v>
                </c:pt>
                <c:pt idx="3">
                  <c:v>41</c:v>
                </c:pt>
                <c:pt idx="4">
                  <c:v>45.92</c:v>
                </c:pt>
              </c:numCache>
            </c:numRef>
          </c:val>
          <c:extLst>
            <c:ext xmlns:c16="http://schemas.microsoft.com/office/drawing/2014/chart" uri="{C3380CC4-5D6E-409C-BE32-E72D297353CC}">
              <c16:uniqueId val="{00000001-415A-4354-B0A9-7A7916393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-2.99</c:v>
                </c:pt>
                <c:pt idx="1">
                  <c:v>-3.89</c:v>
                </c:pt>
                <c:pt idx="2">
                  <c:v>-1</c:v>
                </c:pt>
                <c:pt idx="3">
                  <c:v>4.18</c:v>
                </c:pt>
                <c:pt idx="4">
                  <c:v>-3.47</c:v>
                </c:pt>
              </c:numCache>
            </c:numRef>
          </c:val>
          <c:smooth val="0"/>
          <c:extLst>
            <c:ext xmlns:c16="http://schemas.microsoft.com/office/drawing/2014/chart" uri="{C3380CC4-5D6E-409C-BE32-E72D297353CC}">
              <c16:uniqueId val="{00000002-415A-4354-B0A9-7A7916393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BB-48BE-8F30-871B4C9EA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BB-48BE-8F30-871B4C9EA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BB-48BE-8F30-871B4C9EAC4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0.03</c:v>
                </c:pt>
                <c:pt idx="8">
                  <c:v>#N/A</c:v>
                </c:pt>
                <c:pt idx="9">
                  <c:v>0.01</c:v>
                </c:pt>
              </c:numCache>
            </c:numRef>
          </c:val>
          <c:extLst>
            <c:ext xmlns:c16="http://schemas.microsoft.com/office/drawing/2014/chart" uri="{C3380CC4-5D6E-409C-BE32-E72D297353CC}">
              <c16:uniqueId val="{00000003-BEBB-48BE-8F30-871B4C9EAC43}"/>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0.15</c:v>
                </c:pt>
                <c:pt idx="4">
                  <c:v>#N/A</c:v>
                </c:pt>
                <c:pt idx="5">
                  <c:v>0.05</c:v>
                </c:pt>
                <c:pt idx="6">
                  <c:v>#N/A</c:v>
                </c:pt>
                <c:pt idx="7">
                  <c:v>0.05</c:v>
                </c:pt>
                <c:pt idx="8">
                  <c:v>#N/A</c:v>
                </c:pt>
                <c:pt idx="9">
                  <c:v>0.06</c:v>
                </c:pt>
              </c:numCache>
            </c:numRef>
          </c:val>
          <c:extLst>
            <c:ext xmlns:c16="http://schemas.microsoft.com/office/drawing/2014/chart" uri="{C3380CC4-5D6E-409C-BE32-E72D297353CC}">
              <c16:uniqueId val="{00000004-BEBB-48BE-8F30-871B4C9EAC4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0.31</c:v>
                </c:pt>
                <c:pt idx="4">
                  <c:v>#N/A</c:v>
                </c:pt>
                <c:pt idx="5">
                  <c:v>0.15</c:v>
                </c:pt>
                <c:pt idx="6">
                  <c:v>#N/A</c:v>
                </c:pt>
                <c:pt idx="7">
                  <c:v>0.23</c:v>
                </c:pt>
                <c:pt idx="8">
                  <c:v>#N/A</c:v>
                </c:pt>
                <c:pt idx="9">
                  <c:v>0.39</c:v>
                </c:pt>
              </c:numCache>
            </c:numRef>
          </c:val>
          <c:extLst>
            <c:ext xmlns:c16="http://schemas.microsoft.com/office/drawing/2014/chart" uri="{C3380CC4-5D6E-409C-BE32-E72D297353CC}">
              <c16:uniqueId val="{00000005-BEBB-48BE-8F30-871B4C9EAC43}"/>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2.98</c:v>
                </c:pt>
                <c:pt idx="2">
                  <c:v>#N/A</c:v>
                </c:pt>
                <c:pt idx="3">
                  <c:v>4.5</c:v>
                </c:pt>
                <c:pt idx="4">
                  <c:v>#N/A</c:v>
                </c:pt>
                <c:pt idx="5">
                  <c:v>5.25</c:v>
                </c:pt>
                <c:pt idx="6">
                  <c:v>#N/A</c:v>
                </c:pt>
                <c:pt idx="7">
                  <c:v>1.76</c:v>
                </c:pt>
                <c:pt idx="8">
                  <c:v>#N/A</c:v>
                </c:pt>
                <c:pt idx="9">
                  <c:v>1.79</c:v>
                </c:pt>
              </c:numCache>
            </c:numRef>
          </c:val>
          <c:extLst>
            <c:ext xmlns:c16="http://schemas.microsoft.com/office/drawing/2014/chart" uri="{C3380CC4-5D6E-409C-BE32-E72D297353CC}">
              <c16:uniqueId val="{00000006-BEBB-48BE-8F30-871B4C9EAC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3.67</c:v>
                </c:pt>
                <c:pt idx="2">
                  <c:v>#N/A</c:v>
                </c:pt>
                <c:pt idx="3">
                  <c:v>3.71</c:v>
                </c:pt>
                <c:pt idx="4">
                  <c:v>#N/A</c:v>
                </c:pt>
                <c:pt idx="5">
                  <c:v>3.95</c:v>
                </c:pt>
                <c:pt idx="6">
                  <c:v>#N/A</c:v>
                </c:pt>
                <c:pt idx="7">
                  <c:v>7.82</c:v>
                </c:pt>
                <c:pt idx="8">
                  <c:v>#N/A</c:v>
                </c:pt>
                <c:pt idx="9">
                  <c:v>4.5</c:v>
                </c:pt>
              </c:numCache>
            </c:numRef>
          </c:val>
          <c:extLst>
            <c:ext xmlns:c16="http://schemas.microsoft.com/office/drawing/2014/chart" uri="{C3380CC4-5D6E-409C-BE32-E72D297353CC}">
              <c16:uniqueId val="{00000007-BEBB-48BE-8F30-871B4C9EAC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4.4800000000000004</c:v>
                </c:pt>
                <c:pt idx="2">
                  <c:v>#N/A</c:v>
                </c:pt>
                <c:pt idx="3">
                  <c:v>4.59</c:v>
                </c:pt>
                <c:pt idx="4">
                  <c:v>#N/A</c:v>
                </c:pt>
                <c:pt idx="5">
                  <c:v>4.5199999999999996</c:v>
                </c:pt>
                <c:pt idx="6">
                  <c:v>#N/A</c:v>
                </c:pt>
                <c:pt idx="7">
                  <c:v>4.34</c:v>
                </c:pt>
                <c:pt idx="8">
                  <c:v>#N/A</c:v>
                </c:pt>
                <c:pt idx="9">
                  <c:v>4.8499999999999996</c:v>
                </c:pt>
              </c:numCache>
            </c:numRef>
          </c:val>
          <c:extLst>
            <c:ext xmlns:c16="http://schemas.microsoft.com/office/drawing/2014/chart" uri="{C3380CC4-5D6E-409C-BE32-E72D297353CC}">
              <c16:uniqueId val="{00000008-BEBB-48BE-8F30-871B4C9EAC43}"/>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40.99</c:v>
                </c:pt>
                <c:pt idx="2">
                  <c:v>#N/A</c:v>
                </c:pt>
                <c:pt idx="3">
                  <c:v>46.44</c:v>
                </c:pt>
                <c:pt idx="4">
                  <c:v>#N/A</c:v>
                </c:pt>
                <c:pt idx="5">
                  <c:v>49.77</c:v>
                </c:pt>
                <c:pt idx="6">
                  <c:v>#N/A</c:v>
                </c:pt>
                <c:pt idx="7">
                  <c:v>50.97</c:v>
                </c:pt>
                <c:pt idx="8">
                  <c:v>#N/A</c:v>
                </c:pt>
                <c:pt idx="9">
                  <c:v>54.67</c:v>
                </c:pt>
              </c:numCache>
            </c:numRef>
          </c:val>
          <c:extLst>
            <c:ext xmlns:c16="http://schemas.microsoft.com/office/drawing/2014/chart" uri="{C3380CC4-5D6E-409C-BE32-E72D297353CC}">
              <c16:uniqueId val="{00000009-BEBB-48BE-8F30-871B4C9EAC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c:v>
                </c:pt>
                <c:pt idx="5">
                  <c:v>479</c:v>
                </c:pt>
                <c:pt idx="8">
                  <c:v>489</c:v>
                </c:pt>
                <c:pt idx="11">
                  <c:v>482</c:v>
                </c:pt>
                <c:pt idx="14">
                  <c:v>491</c:v>
                </c:pt>
              </c:numCache>
            </c:numRef>
          </c:val>
          <c:extLst>
            <c:ext xmlns:c16="http://schemas.microsoft.com/office/drawing/2014/chart" uri="{C3380CC4-5D6E-409C-BE32-E72D297353CC}">
              <c16:uniqueId val="{00000000-EF8E-47F2-81FE-5D748450D6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E-47F2-81FE-5D748450D6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8E-47F2-81FE-5D748450D6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60</c:v>
                </c:pt>
                <c:pt idx="6">
                  <c:v>64</c:v>
                </c:pt>
                <c:pt idx="9">
                  <c:v>61</c:v>
                </c:pt>
                <c:pt idx="12">
                  <c:v>61</c:v>
                </c:pt>
              </c:numCache>
            </c:numRef>
          </c:val>
          <c:extLst>
            <c:ext xmlns:c16="http://schemas.microsoft.com/office/drawing/2014/chart" uri="{C3380CC4-5D6E-409C-BE32-E72D297353CC}">
              <c16:uniqueId val="{00000003-EF8E-47F2-81FE-5D748450D6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85</c:v>
                </c:pt>
                <c:pt idx="6">
                  <c:v>85</c:v>
                </c:pt>
                <c:pt idx="9">
                  <c:v>85</c:v>
                </c:pt>
                <c:pt idx="12">
                  <c:v>84</c:v>
                </c:pt>
              </c:numCache>
            </c:numRef>
          </c:val>
          <c:extLst>
            <c:ext xmlns:c16="http://schemas.microsoft.com/office/drawing/2014/chart" uri="{C3380CC4-5D6E-409C-BE32-E72D297353CC}">
              <c16:uniqueId val="{00000004-EF8E-47F2-81FE-5D748450D6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E-47F2-81FE-5D748450D6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E-47F2-81FE-5D748450D6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482</c:v>
                </c:pt>
                <c:pt idx="3">
                  <c:v>462</c:v>
                </c:pt>
                <c:pt idx="6">
                  <c:v>488</c:v>
                </c:pt>
                <c:pt idx="9">
                  <c:v>510</c:v>
                </c:pt>
                <c:pt idx="12">
                  <c:v>538</c:v>
                </c:pt>
              </c:numCache>
            </c:numRef>
          </c:val>
          <c:extLst>
            <c:ext xmlns:c16="http://schemas.microsoft.com/office/drawing/2014/chart" uri="{C3380CC4-5D6E-409C-BE32-E72D297353CC}">
              <c16:uniqueId val="{00000007-EF8E-47F2-81FE-5D748450D6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c:v>
                </c:pt>
                <c:pt idx="2">
                  <c:v>#N/A</c:v>
                </c:pt>
                <c:pt idx="3">
                  <c:v>#N/A</c:v>
                </c:pt>
                <c:pt idx="4">
                  <c:v>128</c:v>
                </c:pt>
                <c:pt idx="5">
                  <c:v>#N/A</c:v>
                </c:pt>
                <c:pt idx="6">
                  <c:v>#N/A</c:v>
                </c:pt>
                <c:pt idx="7">
                  <c:v>148</c:v>
                </c:pt>
                <c:pt idx="8">
                  <c:v>#N/A</c:v>
                </c:pt>
                <c:pt idx="9">
                  <c:v>#N/A</c:v>
                </c:pt>
                <c:pt idx="10">
                  <c:v>174</c:v>
                </c:pt>
                <c:pt idx="11">
                  <c:v>#N/A</c:v>
                </c:pt>
                <c:pt idx="12">
                  <c:v>#N/A</c:v>
                </c:pt>
                <c:pt idx="13">
                  <c:v>192</c:v>
                </c:pt>
                <c:pt idx="14">
                  <c:v>#N/A</c:v>
                </c:pt>
              </c:numCache>
            </c:numRef>
          </c:val>
          <c:smooth val="0"/>
          <c:extLst>
            <c:ext xmlns:c16="http://schemas.microsoft.com/office/drawing/2014/chart" uri="{C3380CC4-5D6E-409C-BE32-E72D297353CC}">
              <c16:uniqueId val="{00000008-EF8E-47F2-81FE-5D748450D6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4686</c:v>
                </c:pt>
                <c:pt idx="5">
                  <c:v>4430</c:v>
                </c:pt>
                <c:pt idx="8">
                  <c:v>4206</c:v>
                </c:pt>
                <c:pt idx="11">
                  <c:v>4167</c:v>
                </c:pt>
                <c:pt idx="14">
                  <c:v>4184</c:v>
                </c:pt>
              </c:numCache>
            </c:numRef>
          </c:val>
          <c:extLst>
            <c:ext xmlns:c16="http://schemas.microsoft.com/office/drawing/2014/chart" uri="{C3380CC4-5D6E-409C-BE32-E72D297353CC}">
              <c16:uniqueId val="{00000000-B967-47DC-A5B5-5428DF9192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4</c:v>
                </c:pt>
                <c:pt idx="8">
                  <c:v>133</c:v>
                </c:pt>
                <c:pt idx="11">
                  <c:v>145</c:v>
                </c:pt>
                <c:pt idx="14">
                  <c:v>144</c:v>
                </c:pt>
              </c:numCache>
            </c:numRef>
          </c:val>
          <c:extLst>
            <c:ext xmlns:c16="http://schemas.microsoft.com/office/drawing/2014/chart" uri="{C3380CC4-5D6E-409C-BE32-E72D297353CC}">
              <c16:uniqueId val="{00000001-B967-47DC-A5B5-5428DF9192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6653</c:v>
                </c:pt>
                <c:pt idx="5">
                  <c:v>6919</c:v>
                </c:pt>
                <c:pt idx="8">
                  <c:v>7095</c:v>
                </c:pt>
                <c:pt idx="11">
                  <c:v>7540</c:v>
                </c:pt>
                <c:pt idx="14">
                  <c:v>7594</c:v>
                </c:pt>
              </c:numCache>
            </c:numRef>
          </c:val>
          <c:extLst>
            <c:ext xmlns:c16="http://schemas.microsoft.com/office/drawing/2014/chart" uri="{C3380CC4-5D6E-409C-BE32-E72D297353CC}">
              <c16:uniqueId val="{00000002-B967-47DC-A5B5-5428DF9192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67-47DC-A5B5-5428DF9192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67-47DC-A5B5-5428DF9192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67-47DC-A5B5-5428DF9192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466</c:v>
                </c:pt>
                <c:pt idx="3">
                  <c:v>432</c:v>
                </c:pt>
                <c:pt idx="6">
                  <c:v>461</c:v>
                </c:pt>
                <c:pt idx="9">
                  <c:v>408</c:v>
                </c:pt>
                <c:pt idx="12">
                  <c:v>404</c:v>
                </c:pt>
              </c:numCache>
            </c:numRef>
          </c:val>
          <c:extLst>
            <c:ext xmlns:c16="http://schemas.microsoft.com/office/drawing/2014/chart" uri="{C3380CC4-5D6E-409C-BE32-E72D297353CC}">
              <c16:uniqueId val="{00000006-B967-47DC-A5B5-5428DF9192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596</c:v>
                </c:pt>
                <c:pt idx="3">
                  <c:v>539</c:v>
                </c:pt>
                <c:pt idx="6">
                  <c:v>481</c:v>
                </c:pt>
                <c:pt idx="9">
                  <c:v>455</c:v>
                </c:pt>
                <c:pt idx="12">
                  <c:v>402</c:v>
                </c:pt>
              </c:numCache>
            </c:numRef>
          </c:val>
          <c:extLst>
            <c:ext xmlns:c16="http://schemas.microsoft.com/office/drawing/2014/chart" uri="{C3380CC4-5D6E-409C-BE32-E72D297353CC}">
              <c16:uniqueId val="{00000007-B967-47DC-A5B5-5428DF9192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1025</c:v>
                </c:pt>
                <c:pt idx="3">
                  <c:v>968</c:v>
                </c:pt>
                <c:pt idx="6">
                  <c:v>916</c:v>
                </c:pt>
                <c:pt idx="9">
                  <c:v>744</c:v>
                </c:pt>
                <c:pt idx="12">
                  <c:v>787</c:v>
                </c:pt>
              </c:numCache>
            </c:numRef>
          </c:val>
          <c:extLst>
            <c:ext xmlns:c16="http://schemas.microsoft.com/office/drawing/2014/chart" uri="{C3380CC4-5D6E-409C-BE32-E72D297353CC}">
              <c16:uniqueId val="{00000008-B967-47DC-A5B5-5428DF9192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67-47DC-A5B5-5428DF9192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4799</c:v>
                </c:pt>
                <c:pt idx="3">
                  <c:v>4594</c:v>
                </c:pt>
                <c:pt idx="6">
                  <c:v>4550</c:v>
                </c:pt>
                <c:pt idx="9">
                  <c:v>4671</c:v>
                </c:pt>
                <c:pt idx="12">
                  <c:v>4702</c:v>
                </c:pt>
              </c:numCache>
            </c:numRef>
          </c:val>
          <c:extLst>
            <c:ext xmlns:c16="http://schemas.microsoft.com/office/drawing/2014/chart" uri="{C3380CC4-5D6E-409C-BE32-E72D297353CC}">
              <c16:uniqueId val="{0000000A-B967-47DC-A5B5-5428DF9192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67-47DC-A5B5-5428DF9192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1429</c:v>
                </c:pt>
                <c:pt idx="1">
                  <c:v>1498</c:v>
                </c:pt>
                <c:pt idx="2">
                  <c:v>1642</c:v>
                </c:pt>
              </c:numCache>
            </c:numRef>
          </c:val>
          <c:extLst>
            <c:ext xmlns:c16="http://schemas.microsoft.com/office/drawing/2014/chart" uri="{C3380CC4-5D6E-409C-BE32-E72D297353CC}">
              <c16:uniqueId val="{00000000-4971-492D-8B50-0BDF9A30E3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1526</c:v>
                </c:pt>
                <c:pt idx="1">
                  <c:v>1525</c:v>
                </c:pt>
                <c:pt idx="2">
                  <c:v>1523</c:v>
                </c:pt>
              </c:numCache>
            </c:numRef>
          </c:val>
          <c:extLst>
            <c:ext xmlns:c16="http://schemas.microsoft.com/office/drawing/2014/chart" uri="{C3380CC4-5D6E-409C-BE32-E72D297353CC}">
              <c16:uniqueId val="{00000001-4971-492D-8B50-0BDF9A30E3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3885</c:v>
                </c:pt>
                <c:pt idx="1">
                  <c:v>4172</c:v>
                </c:pt>
                <c:pt idx="2">
                  <c:v>4022</c:v>
                </c:pt>
              </c:numCache>
            </c:numRef>
          </c:val>
          <c:extLst>
            <c:ext xmlns:c16="http://schemas.microsoft.com/office/drawing/2014/chart" uri="{C3380CC4-5D6E-409C-BE32-E72D297353CC}">
              <c16:uniqueId val="{00000002-4971-492D-8B50-0BDF9A30E3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年度をピークに公債費は減少傾向にあるため、実質公債費比率（分子）の数値も低水準で安定しており、令和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今後においては、過疎対策債の借入による公債費の増加も懸念されるため、新規地方債については将来の負担額等考慮し、発行していく必要がある。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満期一括償還地方債は発行していない。</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いずれの年度も充当可能財源等が将来負担額を大きく上回っているため、将来負担比率は算出されなかった。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今後においても、後世への負担を少しでも軽減するよう、新規事業の実施については慎重に検討し、公債費等義務的経費を削減し、財政の健全保持に努める。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年度においては、ふるさと応援寄附金の減少によりふるさと応援寄附金基金への積立額が減少したことや、公共施設整備基金の取崩額が積立額を大きく上回ったことにより、基金全体としては約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近年頻発する災害等への対応や公共施設の老朽化対策など、今後の財政需要の増大にも適切に対応する必要があり、本町の中期財政計画に基づき一定額を確保していくことを予定している。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ふるさと応援寄附金基金：ふるさと応援寄附金の寄附者のまちづくりに対する意向を具体化することにより、多様な人々の参加による個性と</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活力のあるふるさとづくりを推進するための財源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公共施設整備基金：公共施設の建設等に要する経費の財源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地域づくり事業基金：町の特性を生かした独創的で個性豊かな活力ある町づくり事業を推進するための財源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下水道等事業基金：下水道等事業の費用に充てるための財源</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山林育成基金：太良町営山林を長期かつ計画的に育成するための財源</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公共施設整備基金：取崩額が積立額を大きく上回ったため。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公共施設整備基金：今後老朽化が進む施設等の改修費用が増加すると予想されるため、計画的な積立てと取崩しを行う。</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主に決算剰余金処分により増加した。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大規模災害の発生など不測の事態へ備えや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公共施設の老朽化対策など、今後の財政需要の増大にも適切に対応する必要があり、本町の中期財政計画に基づき一定額を確保していくことを予定している。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金利の低下による預金利子積立額の減のため。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町税は令和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％増加したものの、財政力指数は前年度同様</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となった。当町の財政は依然として地方交付税に依存しており、財政力指数は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物件費、補助費等の削減と行財政改革プランに沿った施策の重点化に努めるとともに、町税の徴収強化、使用料の見直しなどの歳入確保策を検討しながら、財政基盤の強化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経常収支比率が令和</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％上昇した要因は、歳入経常一般財源等が</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106,930</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千円減少したことや補助費等の歳出経常一般財源等が</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138,375</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千円増加したことが大きい。歳入経常一般財源では主に、新型コロナウイルス感染症対策地方税減収補填特別交付金（△</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36,656</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千円）や臨時財政対策債（△</a:t>
          </a:r>
          <a:r>
            <a:rPr kumimoji="1" lang="en-US" altLang="ja-JP" sz="1350">
              <a:solidFill>
                <a:schemeClr val="dk1"/>
              </a:solidFill>
              <a:effectLst/>
              <a:latin typeface="ＭＳ Ｐゴシック" panose="020B0600070205080204" pitchFamily="50" charset="-128"/>
              <a:ea typeface="ＭＳ Ｐゴシック" panose="020B0600070205080204" pitchFamily="50" charset="-128"/>
              <a:cs typeface="+mn-cs"/>
            </a:rPr>
            <a:t>93,096</a:t>
          </a:r>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千円）が大幅減となった。</a:t>
          </a:r>
          <a:endParaRPr lang="ja-JP" altLang="ja-JP" sz="1350">
            <a:effectLst/>
            <a:latin typeface="ＭＳ Ｐゴシック" panose="020B0600070205080204" pitchFamily="50" charset="-128"/>
            <a:ea typeface="ＭＳ Ｐゴシック" panose="020B0600070205080204" pitchFamily="50" charset="-128"/>
          </a:endParaRPr>
        </a:p>
        <a:p>
          <a:r>
            <a:rPr kumimoji="1" lang="ja-JP" altLang="ja-JP" sz="135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事務事業の見直しや給与の適正化による人件費の削減など財政改革への取組みにより、義務的経費の削減を図りながら経常収支比率の削減に努める。</a:t>
          </a:r>
          <a:endParaRPr lang="ja-JP" altLang="ja-JP" sz="13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44196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129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24892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1295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111760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9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9,878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万円減少し、人件費が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千円増加したことにより、人口</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人当たり人件費・物件費については減少した。今回も類似団体平均を下回っている。今後においても、定員管理計画に沿った職員数の管理や行政評価による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サイクルに基づく事務事業の点検・見直しを推進し、更なる経費削減に努める。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132638</xdr:rowOff>
    </xdr:from>
    <xdr:to>
      <xdr:col>23</xdr:col>
      <xdr:colOff>133350</xdr:colOff>
      <xdr:row>81</xdr:row>
      <xdr:rowOff>136158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020088"/>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136158</xdr:rowOff>
    </xdr:from>
    <xdr:to>
      <xdr:col>19</xdr:col>
      <xdr:colOff>133350</xdr:colOff>
      <xdr:row>81</xdr:row>
      <xdr:rowOff>163981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023608"/>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53380</xdr:rowOff>
    </xdr:from>
    <xdr:to>
      <xdr:col>15</xdr:col>
      <xdr:colOff>82550</xdr:colOff>
      <xdr:row>81</xdr:row>
      <xdr:rowOff>163981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40830"/>
          <a:ext cx="8890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163361</xdr:rowOff>
    </xdr:from>
    <xdr:to>
      <xdr:col>11</xdr:col>
      <xdr:colOff>31750</xdr:colOff>
      <xdr:row>81</xdr:row>
      <xdr:rowOff>53380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81838</xdr:rowOff>
    </xdr:from>
    <xdr:to>
      <xdr:col>23</xdr:col>
      <xdr:colOff>184150</xdr:colOff>
      <xdr:row>82</xdr:row>
      <xdr:rowOff>11988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98365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1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85358</xdr:rowOff>
    </xdr:from>
    <xdr:to>
      <xdr:col>19</xdr:col>
      <xdr:colOff>184150</xdr:colOff>
      <xdr:row>82</xdr:row>
      <xdr:rowOff>15508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25685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113181</xdr:rowOff>
    </xdr:from>
    <xdr:to>
      <xdr:col>15</xdr:col>
      <xdr:colOff>133350</xdr:colOff>
      <xdr:row>82</xdr:row>
      <xdr:rowOff>43331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53508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6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2580</xdr:rowOff>
    </xdr:from>
    <xdr:to>
      <xdr:col>11</xdr:col>
      <xdr:colOff>82550</xdr:colOff>
      <xdr:row>81</xdr:row>
      <xdr:rowOff>104180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112561</xdr:rowOff>
    </xdr:from>
    <xdr:to>
      <xdr:col>7</xdr:col>
      <xdr:colOff>31750</xdr:colOff>
      <xdr:row>81</xdr:row>
      <xdr:rowOff>42711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52888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ポイント減少した要因としては、経験年数変動による減や、大卒区分の寄与率の減少が挙げられる。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ポイント増加した要因としては、大卒区分の寄与率の増加及び職種区分間（一般行政職と税務職）の人事異動による増によるものである。今後においても適正な給与水準の維持に努める。</a:t>
          </a:r>
          <a:endParaRPr lang="ja-JP" altLang="ja-JP" sz="1800">
            <a:effectLst/>
            <a:latin typeface="ＭＳ Ｐゴシック" panose="020B0600070205080204" pitchFamily="50" charset="-128"/>
            <a:ea typeface="ＭＳ Ｐゴシック" panose="020B0600070205080204" pitchFamily="50" charset="-128"/>
          </a:endParaRPr>
        </a:p>
        <a:p>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85</xdr:row>
      <xdr:rowOff>11641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94404"/>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162984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9440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21696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6478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51859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949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41804</xdr:rowOff>
    </xdr:from>
    <xdr:to>
      <xdr:col>77</xdr:col>
      <xdr:colOff>95250</xdr:colOff>
      <xdr:row>84</xdr:row>
      <xdr:rowOff>143404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153581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1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142346</xdr:rowOff>
    </xdr:from>
    <xdr:to>
      <xdr:col>68</xdr:col>
      <xdr:colOff>203200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82673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これまでと同様に類似団体平均を大きく下回っている。平成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次定員適正化計画（令和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年度終期）に基づき、適正な定員管理に努めている。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132906</xdr:rowOff>
    </xdr:from>
    <xdr:to>
      <xdr:col>81</xdr:col>
      <xdr:colOff>44450</xdr:colOff>
      <xdr:row>59</xdr:row>
      <xdr:rowOff>160051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48456"/>
          <a:ext cx="8382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123254</xdr:rowOff>
    </xdr:from>
    <xdr:to>
      <xdr:col>77</xdr:col>
      <xdr:colOff>44450</xdr:colOff>
      <xdr:row>59</xdr:row>
      <xdr:rowOff>132906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388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96107</xdr:rowOff>
    </xdr:from>
    <xdr:to>
      <xdr:col>72</xdr:col>
      <xdr:colOff>203200</xdr:colOff>
      <xdr:row>59</xdr:row>
      <xdr:rowOff>123254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1165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56293</xdr:rowOff>
    </xdr:from>
    <xdr:to>
      <xdr:col>68</xdr:col>
      <xdr:colOff>152400</xdr:colOff>
      <xdr:row>59</xdr:row>
      <xdr:rowOff>96107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109251</xdr:rowOff>
    </xdr:from>
    <xdr:to>
      <xdr:col>81</xdr:col>
      <xdr:colOff>95250</xdr:colOff>
      <xdr:row>60</xdr:row>
      <xdr:rowOff>39401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30528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4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82106</xdr:rowOff>
    </xdr:from>
    <xdr:to>
      <xdr:col>77</xdr:col>
      <xdr:colOff>95250</xdr:colOff>
      <xdr:row>60</xdr:row>
      <xdr:rowOff>12256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22433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6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72454</xdr:rowOff>
    </xdr:from>
    <xdr:to>
      <xdr:col>73</xdr:col>
      <xdr:colOff>44450</xdr:colOff>
      <xdr:row>60</xdr:row>
      <xdr:rowOff>2604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12781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45307</xdr:rowOff>
    </xdr:from>
    <xdr:to>
      <xdr:col>68</xdr:col>
      <xdr:colOff>203200</xdr:colOff>
      <xdr:row>59</xdr:row>
      <xdr:rowOff>146907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157084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5493</xdr:rowOff>
    </xdr:from>
    <xdr:to>
      <xdr:col>64</xdr:col>
      <xdr:colOff>152400</xdr:colOff>
      <xdr:row>59</xdr:row>
      <xdr:rowOff>107093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117270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ポイント上昇したものの、これまでと同様に類似団体平均を下回っている。上昇した要因は、単年度実質公債費比率が「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）」に上昇したためで、元利償還金の額が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462,205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538,214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に増加したことによるものである。今後においても地方債発行額の抑制に努め、現行水準を維持するよう起債に頼ることのない財政運営に努める。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27517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38</xdr:row>
      <xdr:rowOff>3387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会計年度任用及び再任用職員の報酬・手当の増により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行財政改革における定員適正化計画に沿った職員数の削減に努めており、引き続き適正な職員数及び給与水準の管理に努める。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前年度に比べ支出額は減少したが、経常一般財源の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52705</xdr:rowOff>
    </xdr:from>
    <xdr:to>
      <xdr:col>82</xdr:col>
      <xdr:colOff>107950</xdr:colOff>
      <xdr:row>15</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244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52705</xdr:rowOff>
    </xdr:from>
    <xdr:to>
      <xdr:col>78</xdr:col>
      <xdr:colOff>69850</xdr:colOff>
      <xdr:row>15</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244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101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xdr:rowOff>
    </xdr:from>
    <xdr:to>
      <xdr:col>78</xdr:col>
      <xdr:colOff>120650</xdr:colOff>
      <xdr:row>15</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88282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6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いる。要因としては、町内に公立保育所や公立幼稚園がなく、公立よりも私立保育園等に通う幼児が多く、児童措置費（保育所運営費）に係る経費が他団体よりも多大になっているため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し、依然として類似団体平均を上回っている。今後においても繰出基準等内容を検討しながら経常経費の削減に努める。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し、依然として類似団体平均を上回っている。今後も引き続き、支出内容の検討等を実施しながら経常経費の削減に努める。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089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し、これまでと同様に類似団体平均を大きく下回っている。今後においても大型事業の整理・縮小・計画的な実施に努め、地方債発行額の抑制を図りながら、現行水準を上回らないように努める。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14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し、依然として類似団体平均を上回っている状態である。今後においては、行政ニーズの把握に努めながら経常経費の削減に図っていく。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5626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562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696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78</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58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5305</xdr:rowOff>
    </xdr:from>
    <xdr:to>
      <xdr:col>29</xdr:col>
      <xdr:colOff>127000</xdr:colOff>
      <xdr:row>19</xdr:row>
      <xdr:rowOff>47244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0480"/>
          <a:ext cx="647700" cy="41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47244</xdr:rowOff>
    </xdr:from>
    <xdr:to>
      <xdr:col>26</xdr:col>
      <xdr:colOff>50800</xdr:colOff>
      <xdr:row>19</xdr:row>
      <xdr:rowOff>63941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2419"/>
          <a:ext cx="698500" cy="1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63941</xdr:rowOff>
    </xdr:from>
    <xdr:to>
      <xdr:col>22</xdr:col>
      <xdr:colOff>114300</xdr:colOff>
      <xdr:row>19</xdr:row>
      <xdr:rowOff>86925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9116"/>
          <a:ext cx="698500" cy="2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86925</xdr:rowOff>
    </xdr:from>
    <xdr:to>
      <xdr:col>18</xdr:col>
      <xdr:colOff>177800</xdr:colOff>
      <xdr:row>19</xdr:row>
      <xdr:rowOff>95529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92100"/>
          <a:ext cx="698500" cy="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125955</xdr:rowOff>
    </xdr:from>
    <xdr:to>
      <xdr:col>29</xdr:col>
      <xdr:colOff>177800</xdr:colOff>
      <xdr:row>19</xdr:row>
      <xdr:rowOff>56105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98032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167894</xdr:rowOff>
    </xdr:from>
    <xdr:to>
      <xdr:col>26</xdr:col>
      <xdr:colOff>101600</xdr:colOff>
      <xdr:row>19</xdr:row>
      <xdr:rowOff>98044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82821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13141</xdr:rowOff>
    </xdr:from>
    <xdr:to>
      <xdr:col>22</xdr:col>
      <xdr:colOff>165100</xdr:colOff>
      <xdr:row>19</xdr:row>
      <xdr:rowOff>114741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99518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36125</xdr:rowOff>
    </xdr:from>
    <xdr:to>
      <xdr:col>19</xdr:col>
      <xdr:colOff>38100</xdr:colOff>
      <xdr:row>19</xdr:row>
      <xdr:rowOff>137725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41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122502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44729</xdr:rowOff>
    </xdr:from>
    <xdr:to>
      <xdr:col>15</xdr:col>
      <xdr:colOff>101600</xdr:colOff>
      <xdr:row>19</xdr:row>
      <xdr:rowOff>146329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131106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107455</xdr:rowOff>
    </xdr:from>
    <xdr:to>
      <xdr:col>29</xdr:col>
      <xdr:colOff>127000</xdr:colOff>
      <xdr:row>37</xdr:row>
      <xdr:rowOff>149403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2155"/>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149403</xdr:rowOff>
    </xdr:from>
    <xdr:to>
      <xdr:col>26</xdr:col>
      <xdr:colOff>50800</xdr:colOff>
      <xdr:row>37</xdr:row>
      <xdr:rowOff>205981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74103"/>
          <a:ext cx="6985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205981</xdr:rowOff>
    </xdr:from>
    <xdr:to>
      <xdr:col>22</xdr:col>
      <xdr:colOff>114300</xdr:colOff>
      <xdr:row>37</xdr:row>
      <xdr:rowOff>246100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0681"/>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246100</xdr:rowOff>
    </xdr:from>
    <xdr:to>
      <xdr:col>18</xdr:col>
      <xdr:colOff>177800</xdr:colOff>
      <xdr:row>37</xdr:row>
      <xdr:rowOff>283493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70800"/>
          <a:ext cx="6985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56655</xdr:rowOff>
    </xdr:from>
    <xdr:to>
      <xdr:col>29</xdr:col>
      <xdr:colOff>177800</xdr:colOff>
      <xdr:row>37</xdr:row>
      <xdr:rowOff>158255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28732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98603</xdr:rowOff>
    </xdr:from>
    <xdr:to>
      <xdr:col>26</xdr:col>
      <xdr:colOff>101600</xdr:colOff>
      <xdr:row>37</xdr:row>
      <xdr:rowOff>200203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2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184980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0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155181</xdr:rowOff>
    </xdr:from>
    <xdr:to>
      <xdr:col>22</xdr:col>
      <xdr:colOff>165100</xdr:colOff>
      <xdr:row>37</xdr:row>
      <xdr:rowOff>256781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241558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195300</xdr:rowOff>
    </xdr:from>
    <xdr:to>
      <xdr:col>19</xdr:col>
      <xdr:colOff>38100</xdr:colOff>
      <xdr:row>37</xdr:row>
      <xdr:rowOff>296900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281677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0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232693</xdr:rowOff>
    </xdr:from>
    <xdr:to>
      <xdr:col>15</xdr:col>
      <xdr:colOff>101600</xdr:colOff>
      <xdr:row>37</xdr:row>
      <xdr:rowOff>334293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319070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4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79132</xdr:rowOff>
    </xdr:from>
    <xdr:to>
      <xdr:col>24</xdr:col>
      <xdr:colOff>63500</xdr:colOff>
      <xdr:row>37</xdr:row>
      <xdr:rowOff>110473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278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110473</xdr:rowOff>
    </xdr:from>
    <xdr:to>
      <xdr:col>19</xdr:col>
      <xdr:colOff>177800</xdr:colOff>
      <xdr:row>37</xdr:row>
      <xdr:rowOff>136214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54123"/>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136214</xdr:rowOff>
    </xdr:from>
    <xdr:to>
      <xdr:col>15</xdr:col>
      <xdr:colOff>50800</xdr:colOff>
      <xdr:row>38</xdr:row>
      <xdr:rowOff>46872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9864"/>
          <a:ext cx="8890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46872</xdr:rowOff>
    </xdr:from>
    <xdr:to>
      <xdr:col>10</xdr:col>
      <xdr:colOff>114300</xdr:colOff>
      <xdr:row>38</xdr:row>
      <xdr:rowOff>70017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28332</xdr:rowOff>
    </xdr:from>
    <xdr:to>
      <xdr:col>24</xdr:col>
      <xdr:colOff>114300</xdr:colOff>
      <xdr:row>37</xdr:row>
      <xdr:rowOff>129932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6759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59673</xdr:rowOff>
    </xdr:from>
    <xdr:to>
      <xdr:col>20</xdr:col>
      <xdr:colOff>38100</xdr:colOff>
      <xdr:row>37</xdr:row>
      <xdr:rowOff>161274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03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152401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85414</xdr:rowOff>
    </xdr:from>
    <xdr:to>
      <xdr:col>15</xdr:col>
      <xdr:colOff>101600</xdr:colOff>
      <xdr:row>38</xdr:row>
      <xdr:rowOff>15563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167522</xdr:rowOff>
    </xdr:from>
    <xdr:to>
      <xdr:col>10</xdr:col>
      <xdr:colOff>165100</xdr:colOff>
      <xdr:row>38</xdr:row>
      <xdr:rowOff>97672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88799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19217</xdr:rowOff>
    </xdr:from>
    <xdr:to>
      <xdr:col>6</xdr:col>
      <xdr:colOff>38100</xdr:colOff>
      <xdr:row>38</xdr:row>
      <xdr:rowOff>120817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111944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125971</xdr:rowOff>
    </xdr:from>
    <xdr:to>
      <xdr:col>24</xdr:col>
      <xdr:colOff>63500</xdr:colOff>
      <xdr:row>58</xdr:row>
      <xdr:rowOff>156090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70071"/>
          <a:ext cx="8382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74964</xdr:rowOff>
    </xdr:from>
    <xdr:to>
      <xdr:col>19</xdr:col>
      <xdr:colOff>177800</xdr:colOff>
      <xdr:row>58</xdr:row>
      <xdr:rowOff>125971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19064"/>
          <a:ext cx="889000" cy="5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74964</xdr:rowOff>
    </xdr:from>
    <xdr:to>
      <xdr:col>15</xdr:col>
      <xdr:colOff>50800</xdr:colOff>
      <xdr:row>58</xdr:row>
      <xdr:rowOff>168412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9064"/>
          <a:ext cx="889000" cy="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168412</xdr:rowOff>
    </xdr:from>
    <xdr:to>
      <xdr:col>10</xdr:col>
      <xdr:colOff>114300</xdr:colOff>
      <xdr:row>59</xdr:row>
      <xdr:rowOff>73171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2512"/>
          <a:ext cx="889000" cy="7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105290</xdr:rowOff>
    </xdr:from>
    <xdr:to>
      <xdr:col>24</xdr:col>
      <xdr:colOff>114300</xdr:colOff>
      <xdr:row>59</xdr:row>
      <xdr:rowOff>35440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83717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75171</xdr:rowOff>
    </xdr:from>
    <xdr:to>
      <xdr:col>20</xdr:col>
      <xdr:colOff>38100</xdr:colOff>
      <xdr:row>59</xdr:row>
      <xdr:rowOff>5321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167898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1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24164</xdr:rowOff>
    </xdr:from>
    <xdr:to>
      <xdr:col>15</xdr:col>
      <xdr:colOff>101600</xdr:colOff>
      <xdr:row>58</xdr:row>
      <xdr:rowOff>125764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117612</xdr:rowOff>
    </xdr:from>
    <xdr:to>
      <xdr:col>10</xdr:col>
      <xdr:colOff>165100</xdr:colOff>
      <xdr:row>59</xdr:row>
      <xdr:rowOff>47762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38889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22371</xdr:rowOff>
    </xdr:from>
    <xdr:to>
      <xdr:col>6</xdr:col>
      <xdr:colOff>38100</xdr:colOff>
      <xdr:row>59</xdr:row>
      <xdr:rowOff>123971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115098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87751</xdr:rowOff>
    </xdr:from>
    <xdr:to>
      <xdr:col>24</xdr:col>
      <xdr:colOff>63500</xdr:colOff>
      <xdr:row>78</xdr:row>
      <xdr:rowOff>118726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0851"/>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101485</xdr:rowOff>
    </xdr:from>
    <xdr:to>
      <xdr:col>19</xdr:col>
      <xdr:colOff>177800</xdr:colOff>
      <xdr:row>78</xdr:row>
      <xdr:rowOff>118726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4585"/>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101485</xdr:rowOff>
    </xdr:from>
    <xdr:to>
      <xdr:col>15</xdr:col>
      <xdr:colOff>50800</xdr:colOff>
      <xdr:row>78</xdr:row>
      <xdr:rowOff>126479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458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126479</xdr:rowOff>
    </xdr:from>
    <xdr:to>
      <xdr:col>10</xdr:col>
      <xdr:colOff>114300</xdr:colOff>
      <xdr:row>78</xdr:row>
      <xdr:rowOff>133908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95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36951</xdr:rowOff>
    </xdr:from>
    <xdr:to>
      <xdr:col>24</xdr:col>
      <xdr:colOff>114300</xdr:colOff>
      <xdr:row>78</xdr:row>
      <xdr:rowOff>138551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67926</xdr:rowOff>
    </xdr:from>
    <xdr:to>
      <xdr:col>20</xdr:col>
      <xdr:colOff>38100</xdr:colOff>
      <xdr:row>78</xdr:row>
      <xdr:rowOff>169526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160653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50685</xdr:rowOff>
    </xdr:from>
    <xdr:to>
      <xdr:col>15</xdr:col>
      <xdr:colOff>101600</xdr:colOff>
      <xdr:row>78</xdr:row>
      <xdr:rowOff>152285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75679</xdr:rowOff>
    </xdr:from>
    <xdr:to>
      <xdr:col>10</xdr:col>
      <xdr:colOff>165100</xdr:colOff>
      <xdr:row>79</xdr:row>
      <xdr:rowOff>5829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168406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83108</xdr:rowOff>
    </xdr:from>
    <xdr:to>
      <xdr:col>6</xdr:col>
      <xdr:colOff>38100</xdr:colOff>
      <xdr:row>79</xdr:row>
      <xdr:rowOff>13258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144859</xdr:rowOff>
    </xdr:from>
    <xdr:to>
      <xdr:col>24</xdr:col>
      <xdr:colOff>63500</xdr:colOff>
      <xdr:row>94</xdr:row>
      <xdr:rowOff>59646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89709"/>
          <a:ext cx="838200" cy="8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144859</xdr:rowOff>
    </xdr:from>
    <xdr:to>
      <xdr:col>19</xdr:col>
      <xdr:colOff>177800</xdr:colOff>
      <xdr:row>95</xdr:row>
      <xdr:rowOff>12784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89709"/>
          <a:ext cx="889000" cy="2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12784</xdr:rowOff>
    </xdr:from>
    <xdr:to>
      <xdr:col>15</xdr:col>
      <xdr:colOff>50800</xdr:colOff>
      <xdr:row>95</xdr:row>
      <xdr:rowOff>47639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0053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47639</xdr:rowOff>
    </xdr:from>
    <xdr:to>
      <xdr:col>10</xdr:col>
      <xdr:colOff>114300</xdr:colOff>
      <xdr:row>95</xdr:row>
      <xdr:rowOff>109590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538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8846</xdr:rowOff>
    </xdr:from>
    <xdr:to>
      <xdr:col>24</xdr:col>
      <xdr:colOff>114300</xdr:colOff>
      <xdr:row>94</xdr:row>
      <xdr:rowOff>110446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31723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94059</xdr:rowOff>
    </xdr:from>
    <xdr:to>
      <xdr:col>20</xdr:col>
      <xdr:colOff>38100</xdr:colOff>
      <xdr:row>94</xdr:row>
      <xdr:rowOff>24209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40736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1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133434</xdr:rowOff>
    </xdr:from>
    <xdr:to>
      <xdr:col>15</xdr:col>
      <xdr:colOff>101600</xdr:colOff>
      <xdr:row>95</xdr:row>
      <xdr:rowOff>63584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80111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168289</xdr:rowOff>
    </xdr:from>
    <xdr:to>
      <xdr:col>10</xdr:col>
      <xdr:colOff>165100</xdr:colOff>
      <xdr:row>95</xdr:row>
      <xdr:rowOff>98439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114966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58790</xdr:rowOff>
    </xdr:from>
    <xdr:to>
      <xdr:col>6</xdr:col>
      <xdr:colOff>38100</xdr:colOff>
      <xdr:row>95</xdr:row>
      <xdr:rowOff>160390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59118</xdr:rowOff>
    </xdr:from>
    <xdr:to>
      <xdr:col>55</xdr:col>
      <xdr:colOff>0</xdr:colOff>
      <xdr:row>37</xdr:row>
      <xdr:rowOff>120703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2768"/>
          <a:ext cx="8382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111244</xdr:rowOff>
    </xdr:from>
    <xdr:to>
      <xdr:col>50</xdr:col>
      <xdr:colOff>114300</xdr:colOff>
      <xdr:row>37</xdr:row>
      <xdr:rowOff>120703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40544"/>
          <a:ext cx="889000" cy="5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111244</xdr:rowOff>
    </xdr:from>
    <xdr:to>
      <xdr:col>45</xdr:col>
      <xdr:colOff>177800</xdr:colOff>
      <xdr:row>38</xdr:row>
      <xdr:rowOff>13732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40544"/>
          <a:ext cx="889000" cy="5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13732</xdr:rowOff>
    </xdr:from>
    <xdr:to>
      <xdr:col>41</xdr:col>
      <xdr:colOff>50800</xdr:colOff>
      <xdr:row>38</xdr:row>
      <xdr:rowOff>49051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8832"/>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8318</xdr:rowOff>
    </xdr:from>
    <xdr:to>
      <xdr:col>55</xdr:col>
      <xdr:colOff>50800</xdr:colOff>
      <xdr:row>37</xdr:row>
      <xdr:rowOff>109918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69903</xdr:rowOff>
    </xdr:from>
    <xdr:to>
      <xdr:col>50</xdr:col>
      <xdr:colOff>165100</xdr:colOff>
      <xdr:row>38</xdr:row>
      <xdr:rowOff>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162630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60444</xdr:rowOff>
    </xdr:from>
    <xdr:to>
      <xdr:col>46</xdr:col>
      <xdr:colOff>38100</xdr:colOff>
      <xdr:row>34</xdr:row>
      <xdr:rowOff>162044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153171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134382</xdr:rowOff>
    </xdr:from>
    <xdr:to>
      <xdr:col>41</xdr:col>
      <xdr:colOff>101600</xdr:colOff>
      <xdr:row>38</xdr:row>
      <xdr:rowOff>64532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55659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169701</xdr:rowOff>
    </xdr:from>
    <xdr:to>
      <xdr:col>36</xdr:col>
      <xdr:colOff>165100</xdr:colOff>
      <xdr:row>38</xdr:row>
      <xdr:rowOff>99851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90978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0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148458</xdr:rowOff>
    </xdr:from>
    <xdr:to>
      <xdr:col>55</xdr:col>
      <xdr:colOff>0</xdr:colOff>
      <xdr:row>57</xdr:row>
      <xdr:rowOff>7286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49658"/>
          <a:ext cx="8382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3018</xdr:rowOff>
    </xdr:from>
    <xdr:to>
      <xdr:col>50</xdr:col>
      <xdr:colOff>114300</xdr:colOff>
      <xdr:row>57</xdr:row>
      <xdr:rowOff>7286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7566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3018</xdr:rowOff>
    </xdr:from>
    <xdr:to>
      <xdr:col>45</xdr:col>
      <xdr:colOff>177800</xdr:colOff>
      <xdr:row>57</xdr:row>
      <xdr:rowOff>150056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75668"/>
          <a:ext cx="889000" cy="1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29458</xdr:rowOff>
    </xdr:from>
    <xdr:to>
      <xdr:col>41</xdr:col>
      <xdr:colOff>50800</xdr:colOff>
      <xdr:row>57</xdr:row>
      <xdr:rowOff>150056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2108"/>
          <a:ext cx="889000" cy="1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97658</xdr:rowOff>
    </xdr:from>
    <xdr:to>
      <xdr:col>55</xdr:col>
      <xdr:colOff>50800</xdr:colOff>
      <xdr:row>57</xdr:row>
      <xdr:rowOff>27808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76085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127936</xdr:rowOff>
    </xdr:from>
    <xdr:to>
      <xdr:col>50</xdr:col>
      <xdr:colOff>165100</xdr:colOff>
      <xdr:row>57</xdr:row>
      <xdr:rowOff>58086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49213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123668</xdr:rowOff>
    </xdr:from>
    <xdr:to>
      <xdr:col>46</xdr:col>
      <xdr:colOff>38100</xdr:colOff>
      <xdr:row>57</xdr:row>
      <xdr:rowOff>53818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44945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99256</xdr:rowOff>
    </xdr:from>
    <xdr:to>
      <xdr:col>41</xdr:col>
      <xdr:colOff>101600</xdr:colOff>
      <xdr:row>58</xdr:row>
      <xdr:rowOff>29406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20533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150108</xdr:rowOff>
    </xdr:from>
    <xdr:to>
      <xdr:col>36</xdr:col>
      <xdr:colOff>165100</xdr:colOff>
      <xdr:row>57</xdr:row>
      <xdr:rowOff>80258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71385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7874</xdr:rowOff>
    </xdr:from>
    <xdr:to>
      <xdr:col>55</xdr:col>
      <xdr:colOff>0</xdr:colOff>
      <xdr:row>79</xdr:row>
      <xdr:rowOff>41672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2424"/>
          <a:ext cx="8382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88089</xdr:rowOff>
    </xdr:from>
    <xdr:to>
      <xdr:col>50</xdr:col>
      <xdr:colOff>114300</xdr:colOff>
      <xdr:row>79</xdr:row>
      <xdr:rowOff>7874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61189"/>
          <a:ext cx="889000" cy="9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88089</xdr:rowOff>
    </xdr:from>
    <xdr:to>
      <xdr:col>45</xdr:col>
      <xdr:colOff>177800</xdr:colOff>
      <xdr:row>79</xdr:row>
      <xdr:rowOff>39832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61189"/>
          <a:ext cx="889000" cy="1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14286</xdr:rowOff>
    </xdr:from>
    <xdr:to>
      <xdr:col>41</xdr:col>
      <xdr:colOff>50800</xdr:colOff>
      <xdr:row>79</xdr:row>
      <xdr:rowOff>39832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58836"/>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162322</xdr:rowOff>
    </xdr:from>
    <xdr:to>
      <xdr:col>55</xdr:col>
      <xdr:colOff>50800</xdr:colOff>
      <xdr:row>79</xdr:row>
      <xdr:rowOff>92472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77249</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128524</xdr:rowOff>
    </xdr:from>
    <xdr:to>
      <xdr:col>50</xdr:col>
      <xdr:colOff>165100</xdr:colOff>
      <xdr:row>79</xdr:row>
      <xdr:rowOff>58674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49801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37289</xdr:rowOff>
    </xdr:from>
    <xdr:to>
      <xdr:col>46</xdr:col>
      <xdr:colOff>38100</xdr:colOff>
      <xdr:row>78</xdr:row>
      <xdr:rowOff>138889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130016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160482</xdr:rowOff>
    </xdr:from>
    <xdr:to>
      <xdr:col>41</xdr:col>
      <xdr:colOff>101600</xdr:colOff>
      <xdr:row>79</xdr:row>
      <xdr:rowOff>90632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81759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134936</xdr:rowOff>
    </xdr:from>
    <xdr:to>
      <xdr:col>36</xdr:col>
      <xdr:colOff>165100</xdr:colOff>
      <xdr:row>79</xdr:row>
      <xdr:rowOff>65086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40227</xdr:rowOff>
    </xdr:from>
    <xdr:to>
      <xdr:col>55</xdr:col>
      <xdr:colOff>0</xdr:colOff>
      <xdr:row>97</xdr:row>
      <xdr:rowOff>70932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70877"/>
          <a:ext cx="8382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70932</xdr:rowOff>
    </xdr:from>
    <xdr:to>
      <xdr:col>50</xdr:col>
      <xdr:colOff>114300</xdr:colOff>
      <xdr:row>97</xdr:row>
      <xdr:rowOff>97329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01582"/>
          <a:ext cx="889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97329</xdr:rowOff>
    </xdr:from>
    <xdr:to>
      <xdr:col>45</xdr:col>
      <xdr:colOff>177800</xdr:colOff>
      <xdr:row>98</xdr:row>
      <xdr:rowOff>4936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27979"/>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133259</xdr:rowOff>
    </xdr:from>
    <xdr:to>
      <xdr:col>41</xdr:col>
      <xdr:colOff>50800</xdr:colOff>
      <xdr:row>98</xdr:row>
      <xdr:rowOff>4936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63909"/>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160877</xdr:rowOff>
    </xdr:from>
    <xdr:to>
      <xdr:col>55</xdr:col>
      <xdr:colOff>50800</xdr:colOff>
      <xdr:row>97</xdr:row>
      <xdr:rowOff>91027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12304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20132</xdr:rowOff>
    </xdr:from>
    <xdr:to>
      <xdr:col>50</xdr:col>
      <xdr:colOff>165100</xdr:colOff>
      <xdr:row>97</xdr:row>
      <xdr:rowOff>121732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112859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74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46529</xdr:rowOff>
    </xdr:from>
    <xdr:to>
      <xdr:col>46</xdr:col>
      <xdr:colOff>38100</xdr:colOff>
      <xdr:row>97</xdr:row>
      <xdr:rowOff>148129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125586</xdr:rowOff>
    </xdr:from>
    <xdr:to>
      <xdr:col>41</xdr:col>
      <xdr:colOff>101600</xdr:colOff>
      <xdr:row>98</xdr:row>
      <xdr:rowOff>55736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82459</xdr:rowOff>
    </xdr:from>
    <xdr:to>
      <xdr:col>36</xdr:col>
      <xdr:colOff>165100</xdr:colOff>
      <xdr:row>98</xdr:row>
      <xdr:rowOff>12609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146799</xdr:rowOff>
    </xdr:from>
    <xdr:to>
      <xdr:col>85</xdr:col>
      <xdr:colOff>127000</xdr:colOff>
      <xdr:row>38</xdr:row>
      <xdr:rowOff>17844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147549"/>
          <a:ext cx="838200" cy="3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146799</xdr:rowOff>
    </xdr:from>
    <xdr:to>
      <xdr:col>81</xdr:col>
      <xdr:colOff>50800</xdr:colOff>
      <xdr:row>38</xdr:row>
      <xdr:rowOff>55131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47549"/>
          <a:ext cx="889000" cy="4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55131</xdr:rowOff>
    </xdr:from>
    <xdr:to>
      <xdr:col>76</xdr:col>
      <xdr:colOff>114300</xdr:colOff>
      <xdr:row>38</xdr:row>
      <xdr:rowOff>120638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70231"/>
          <a:ext cx="889000" cy="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102857</xdr:rowOff>
    </xdr:from>
    <xdr:to>
      <xdr:col>71</xdr:col>
      <xdr:colOff>177800</xdr:colOff>
      <xdr:row>38</xdr:row>
      <xdr:rowOff>120638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17957"/>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138493</xdr:rowOff>
    </xdr:from>
    <xdr:to>
      <xdr:col>85</xdr:col>
      <xdr:colOff>177800</xdr:colOff>
      <xdr:row>38</xdr:row>
      <xdr:rowOff>68644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2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161370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95999</xdr:rowOff>
    </xdr:from>
    <xdr:to>
      <xdr:col>81</xdr:col>
      <xdr:colOff>101600</xdr:colOff>
      <xdr:row>36</xdr:row>
      <xdr:rowOff>26149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42676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87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4331</xdr:rowOff>
    </xdr:from>
    <xdr:to>
      <xdr:col>76</xdr:col>
      <xdr:colOff>165100</xdr:colOff>
      <xdr:row>38</xdr:row>
      <xdr:rowOff>105931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97058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6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69838</xdr:rowOff>
    </xdr:from>
    <xdr:to>
      <xdr:col>72</xdr:col>
      <xdr:colOff>38100</xdr:colOff>
      <xdr:row>38</xdr:row>
      <xdr:rowOff>171438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162565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52057</xdr:rowOff>
    </xdr:from>
    <xdr:to>
      <xdr:col>67</xdr:col>
      <xdr:colOff>101600</xdr:colOff>
      <xdr:row>38</xdr:row>
      <xdr:rowOff>153657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144784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138973</xdr:rowOff>
    </xdr:from>
    <xdr:to>
      <xdr:col>85</xdr:col>
      <xdr:colOff>127000</xdr:colOff>
      <xdr:row>77</xdr:row>
      <xdr:rowOff>156541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40623"/>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156541</xdr:rowOff>
    </xdr:from>
    <xdr:to>
      <xdr:col>81</xdr:col>
      <xdr:colOff>50800</xdr:colOff>
      <xdr:row>77</xdr:row>
      <xdr:rowOff>169642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58191"/>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169642</xdr:rowOff>
    </xdr:from>
    <xdr:to>
      <xdr:col>76</xdr:col>
      <xdr:colOff>114300</xdr:colOff>
      <xdr:row>78</xdr:row>
      <xdr:rowOff>13810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7129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9482</xdr:rowOff>
    </xdr:from>
    <xdr:to>
      <xdr:col>71</xdr:col>
      <xdr:colOff>177800</xdr:colOff>
      <xdr:row>78</xdr:row>
      <xdr:rowOff>13810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8258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88173</xdr:rowOff>
    </xdr:from>
    <xdr:to>
      <xdr:col>85</xdr:col>
      <xdr:colOff>177800</xdr:colOff>
      <xdr:row>78</xdr:row>
      <xdr:rowOff>18323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66600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105741</xdr:rowOff>
    </xdr:from>
    <xdr:to>
      <xdr:col>81</xdr:col>
      <xdr:colOff>101600</xdr:colOff>
      <xdr:row>78</xdr:row>
      <xdr:rowOff>35891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27018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118842</xdr:rowOff>
    </xdr:from>
    <xdr:to>
      <xdr:col>76</xdr:col>
      <xdr:colOff>165100</xdr:colOff>
      <xdr:row>78</xdr:row>
      <xdr:rowOff>48992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40119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134460</xdr:rowOff>
    </xdr:from>
    <xdr:to>
      <xdr:col>72</xdr:col>
      <xdr:colOff>38100</xdr:colOff>
      <xdr:row>78</xdr:row>
      <xdr:rowOff>64610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55737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130132</xdr:rowOff>
    </xdr:from>
    <xdr:to>
      <xdr:col>67</xdr:col>
      <xdr:colOff>101600</xdr:colOff>
      <xdr:row>78</xdr:row>
      <xdr:rowOff>60282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51409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143416</xdr:rowOff>
    </xdr:from>
    <xdr:to>
      <xdr:col>85</xdr:col>
      <xdr:colOff>127000</xdr:colOff>
      <xdr:row>98</xdr:row>
      <xdr:rowOff>23940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02616"/>
          <a:ext cx="838200" cy="2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143416</xdr:rowOff>
    </xdr:from>
    <xdr:to>
      <xdr:col>81</xdr:col>
      <xdr:colOff>50800</xdr:colOff>
      <xdr:row>96</xdr:row>
      <xdr:rowOff>146954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02616"/>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146954</xdr:rowOff>
    </xdr:from>
    <xdr:to>
      <xdr:col>76</xdr:col>
      <xdr:colOff>114300</xdr:colOff>
      <xdr:row>97</xdr:row>
      <xdr:rowOff>15303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06154"/>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15303</xdr:rowOff>
    </xdr:from>
    <xdr:to>
      <xdr:col>71</xdr:col>
      <xdr:colOff>177800</xdr:colOff>
      <xdr:row>97</xdr:row>
      <xdr:rowOff>106814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45953"/>
          <a:ext cx="889000" cy="9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144590</xdr:rowOff>
    </xdr:from>
    <xdr:to>
      <xdr:col>85</xdr:col>
      <xdr:colOff>177800</xdr:colOff>
      <xdr:row>98</xdr:row>
      <xdr:rowOff>74740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123017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92616</xdr:rowOff>
    </xdr:from>
    <xdr:to>
      <xdr:col>81</xdr:col>
      <xdr:colOff>101600</xdr:colOff>
      <xdr:row>97</xdr:row>
      <xdr:rowOff>22766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39293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3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96154</xdr:rowOff>
    </xdr:from>
    <xdr:to>
      <xdr:col>76</xdr:col>
      <xdr:colOff>165100</xdr:colOff>
      <xdr:row>97</xdr:row>
      <xdr:rowOff>26304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42831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3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135953</xdr:rowOff>
    </xdr:from>
    <xdr:to>
      <xdr:col>72</xdr:col>
      <xdr:colOff>38100</xdr:colOff>
      <xdr:row>97</xdr:row>
      <xdr:rowOff>66103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82630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56014</xdr:rowOff>
    </xdr:from>
    <xdr:to>
      <xdr:col>67</xdr:col>
      <xdr:colOff>101600</xdr:colOff>
      <xdr:row>97</xdr:row>
      <xdr:rowOff>157614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2691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46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81445</xdr:rowOff>
    </xdr:from>
    <xdr:to>
      <xdr:col>116</xdr:col>
      <xdr:colOff>63500</xdr:colOff>
      <xdr:row>37</xdr:row>
      <xdr:rowOff>121641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25095"/>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81445</xdr:rowOff>
    </xdr:from>
    <xdr:to>
      <xdr:col>111</xdr:col>
      <xdr:colOff>177800</xdr:colOff>
      <xdr:row>37</xdr:row>
      <xdr:rowOff>111239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25095"/>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111239</xdr:rowOff>
    </xdr:from>
    <xdr:to>
      <xdr:col>107</xdr:col>
      <xdr:colOff>50800</xdr:colOff>
      <xdr:row>38</xdr:row>
      <xdr:rowOff>10160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54889"/>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122517</xdr:rowOff>
    </xdr:from>
    <xdr:to>
      <xdr:col>102</xdr:col>
      <xdr:colOff>114300</xdr:colOff>
      <xdr:row>38</xdr:row>
      <xdr:rowOff>10160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94717"/>
          <a:ext cx="889000" cy="2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70841</xdr:rowOff>
    </xdr:from>
    <xdr:to>
      <xdr:col>116</xdr:col>
      <xdr:colOff>114300</xdr:colOff>
      <xdr:row>38</xdr:row>
      <xdr:rowOff>991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93718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30645</xdr:rowOff>
    </xdr:from>
    <xdr:to>
      <xdr:col>112</xdr:col>
      <xdr:colOff>38100</xdr:colOff>
      <xdr:row>37</xdr:row>
      <xdr:rowOff>132245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148772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60439</xdr:rowOff>
    </xdr:from>
    <xdr:to>
      <xdr:col>107</xdr:col>
      <xdr:colOff>101600</xdr:colOff>
      <xdr:row>37</xdr:row>
      <xdr:rowOff>162040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7116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7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130810</xdr:rowOff>
    </xdr:from>
    <xdr:to>
      <xdr:col>102</xdr:col>
      <xdr:colOff>165100</xdr:colOff>
      <xdr:row>38</xdr:row>
      <xdr:rowOff>60960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77487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71717</xdr:rowOff>
    </xdr:from>
    <xdr:to>
      <xdr:col>98</xdr:col>
      <xdr:colOff>38100</xdr:colOff>
      <xdr:row>37</xdr:row>
      <xdr:rowOff>1867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18394</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0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171443</xdr:rowOff>
    </xdr:from>
    <xdr:to>
      <xdr:col>116</xdr:col>
      <xdr:colOff>63500</xdr:colOff>
      <xdr:row>59</xdr:row>
      <xdr:rowOff>1838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15543"/>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1838</xdr:rowOff>
    </xdr:from>
    <xdr:to>
      <xdr:col>111</xdr:col>
      <xdr:colOff>177800</xdr:colOff>
      <xdr:row>59</xdr:row>
      <xdr:rowOff>3193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17388"/>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3193</xdr:rowOff>
    </xdr:from>
    <xdr:to>
      <xdr:col>107</xdr:col>
      <xdr:colOff>50800</xdr:colOff>
      <xdr:row>59</xdr:row>
      <xdr:rowOff>5185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874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5185</xdr:rowOff>
    </xdr:from>
    <xdr:to>
      <xdr:col>102</xdr:col>
      <xdr:colOff>114300</xdr:colOff>
      <xdr:row>59</xdr:row>
      <xdr:rowOff>7047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20735"/>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120643</xdr:rowOff>
    </xdr:from>
    <xdr:to>
      <xdr:col>116</xdr:col>
      <xdr:colOff>114300</xdr:colOff>
      <xdr:row>59</xdr:row>
      <xdr:rowOff>50793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122488</xdr:rowOff>
    </xdr:from>
    <xdr:to>
      <xdr:col>112</xdr:col>
      <xdr:colOff>38100</xdr:colOff>
      <xdr:row>59</xdr:row>
      <xdr:rowOff>52638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69165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8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123843</xdr:rowOff>
    </xdr:from>
    <xdr:to>
      <xdr:col>107</xdr:col>
      <xdr:colOff>101600</xdr:colOff>
      <xdr:row>59</xdr:row>
      <xdr:rowOff>53993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70520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8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125835</xdr:rowOff>
    </xdr:from>
    <xdr:to>
      <xdr:col>102</xdr:col>
      <xdr:colOff>165100</xdr:colOff>
      <xdr:row>59</xdr:row>
      <xdr:rowOff>55985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72512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84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127697</xdr:rowOff>
    </xdr:from>
    <xdr:to>
      <xdr:col>98</xdr:col>
      <xdr:colOff>38100</xdr:colOff>
      <xdr:row>59</xdr:row>
      <xdr:rowOff>57847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48974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6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48450</xdr:rowOff>
    </xdr:from>
    <xdr:to>
      <xdr:col>116</xdr:col>
      <xdr:colOff>63500</xdr:colOff>
      <xdr:row>76</xdr:row>
      <xdr:rowOff>87337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78650"/>
          <a:ext cx="8382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87337</xdr:rowOff>
    </xdr:from>
    <xdr:to>
      <xdr:col>111</xdr:col>
      <xdr:colOff>177800</xdr:colOff>
      <xdr:row>76</xdr:row>
      <xdr:rowOff>111265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17537"/>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111265</xdr:rowOff>
    </xdr:from>
    <xdr:to>
      <xdr:col>107</xdr:col>
      <xdr:colOff>50800</xdr:colOff>
      <xdr:row>76</xdr:row>
      <xdr:rowOff>133693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4146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130594</xdr:rowOff>
    </xdr:from>
    <xdr:to>
      <xdr:col>102</xdr:col>
      <xdr:colOff>114300</xdr:colOff>
      <xdr:row>76</xdr:row>
      <xdr:rowOff>133693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169100</xdr:rowOff>
    </xdr:from>
    <xdr:to>
      <xdr:col>116</xdr:col>
      <xdr:colOff>114300</xdr:colOff>
      <xdr:row>76</xdr:row>
      <xdr:rowOff>99250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147527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36537</xdr:rowOff>
    </xdr:from>
    <xdr:to>
      <xdr:col>112</xdr:col>
      <xdr:colOff>38100</xdr:colOff>
      <xdr:row>76</xdr:row>
      <xdr:rowOff>138137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129264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60465</xdr:rowOff>
    </xdr:from>
    <xdr:to>
      <xdr:col>107</xdr:col>
      <xdr:colOff>101600</xdr:colOff>
      <xdr:row>76</xdr:row>
      <xdr:rowOff>162065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82893</xdr:rowOff>
    </xdr:from>
    <xdr:to>
      <xdr:col>102</xdr:col>
      <xdr:colOff>165100</xdr:colOff>
      <xdr:row>77</xdr:row>
      <xdr:rowOff>13043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4170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79794</xdr:rowOff>
    </xdr:from>
    <xdr:to>
      <xdr:col>98</xdr:col>
      <xdr:colOff>38100</xdr:colOff>
      <xdr:row>77</xdr:row>
      <xdr:rowOff>9944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915,404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円増加した。これは、会計年度任用職員及び再任用職員の人件費増となったことが大きな要因である。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しかしながら、類似団体平均と比較すると大きく下回っており、今後においても定員適正化計画に沿って適正な職員数や給与水準となるよう図っていく。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一人当たりコストが高い状況となっている。要因としては、町内に公立保育所や公立幼稚園がなく、公立よりも私立保育園等に通う幼児が多く、児童措置費が他団体よりも多大になっているため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災害復旧事業費は、令和２年７月豪雨による災害復旧工事や令和３年８月豪雨による災害復旧工事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年度の積立額が令和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587,417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投資及び出資金については、町立太良病院事業会計繰出金（資本勘定）が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したため、住民一人当たりのコストも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
8,186
74.30
7,733,305
7,557,575
161,112
3,575,239
4,701,912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85725</xdr:rowOff>
    </xdr:from>
    <xdr:to>
      <xdr:col>24</xdr:col>
      <xdr:colOff>63500</xdr:colOff>
      <xdr:row>37</xdr:row>
      <xdr:rowOff>381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7925"/>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xdr:rowOff>
    </xdr:from>
    <xdr:to>
      <xdr:col>19</xdr:col>
      <xdr:colOff>177800</xdr:colOff>
      <xdr:row>37</xdr:row>
      <xdr:rowOff>381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4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xdr:rowOff>
    </xdr:from>
    <xdr:to>
      <xdr:col>15</xdr:col>
      <xdr:colOff>50800</xdr:colOff>
      <xdr:row>37</xdr:row>
      <xdr:rowOff>59563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031"/>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59563</xdr:rowOff>
    </xdr:from>
    <xdr:to>
      <xdr:col>10</xdr:col>
      <xdr:colOff>114300</xdr:colOff>
      <xdr:row>37</xdr:row>
      <xdr:rowOff>62357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32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34925</xdr:rowOff>
    </xdr:from>
    <xdr:to>
      <xdr:col>24</xdr:col>
      <xdr:colOff>114300</xdr:colOff>
      <xdr:row>36</xdr:row>
      <xdr:rowOff>136525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121031</xdr:rowOff>
    </xdr:from>
    <xdr:to>
      <xdr:col>20</xdr:col>
      <xdr:colOff>38100</xdr:colOff>
      <xdr:row>37</xdr:row>
      <xdr:rowOff>51181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42308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121031</xdr:rowOff>
    </xdr:from>
    <xdr:to>
      <xdr:col>15</xdr:col>
      <xdr:colOff>101600</xdr:colOff>
      <xdr:row>37</xdr:row>
      <xdr:rowOff>51181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42308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8763</xdr:rowOff>
    </xdr:from>
    <xdr:to>
      <xdr:col>10</xdr:col>
      <xdr:colOff>165100</xdr:colOff>
      <xdr:row>37</xdr:row>
      <xdr:rowOff>110363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101490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104284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3975</xdr:rowOff>
    </xdr:from>
    <xdr:to>
      <xdr:col>24</xdr:col>
      <xdr:colOff>63500</xdr:colOff>
      <xdr:row>57</xdr:row>
      <xdr:rowOff>114980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6625"/>
          <a:ext cx="838200" cy="1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143495</xdr:rowOff>
    </xdr:from>
    <xdr:to>
      <xdr:col>19</xdr:col>
      <xdr:colOff>177800</xdr:colOff>
      <xdr:row>57</xdr:row>
      <xdr:rowOff>3975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73245"/>
          <a:ext cx="889000" cy="20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143495</xdr:rowOff>
    </xdr:from>
    <xdr:to>
      <xdr:col>15</xdr:col>
      <xdr:colOff>50800</xdr:colOff>
      <xdr:row>57</xdr:row>
      <xdr:rowOff>5822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73245"/>
          <a:ext cx="889000" cy="20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5822</xdr:rowOff>
    </xdr:from>
    <xdr:to>
      <xdr:col>10</xdr:col>
      <xdr:colOff>114300</xdr:colOff>
      <xdr:row>57</xdr:row>
      <xdr:rowOff>41914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8472"/>
          <a:ext cx="8890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64180</xdr:rowOff>
    </xdr:from>
    <xdr:to>
      <xdr:col>24</xdr:col>
      <xdr:colOff>114300</xdr:colOff>
      <xdr:row>57</xdr:row>
      <xdr:rowOff>165780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42607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124625</xdr:rowOff>
    </xdr:from>
    <xdr:to>
      <xdr:col>20</xdr:col>
      <xdr:colOff>38100</xdr:colOff>
      <xdr:row>57</xdr:row>
      <xdr:rowOff>54775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45902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1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92695</xdr:rowOff>
    </xdr:from>
    <xdr:to>
      <xdr:col>15</xdr:col>
      <xdr:colOff>101600</xdr:colOff>
      <xdr:row>56</xdr:row>
      <xdr:rowOff>22845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39372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126472</xdr:rowOff>
    </xdr:from>
    <xdr:to>
      <xdr:col>10</xdr:col>
      <xdr:colOff>165100</xdr:colOff>
      <xdr:row>57</xdr:row>
      <xdr:rowOff>56622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73149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162564</xdr:rowOff>
    </xdr:from>
    <xdr:to>
      <xdr:col>6</xdr:col>
      <xdr:colOff>38100</xdr:colOff>
      <xdr:row>57</xdr:row>
      <xdr:rowOff>92714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109241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66827</xdr:rowOff>
    </xdr:from>
    <xdr:to>
      <xdr:col>24</xdr:col>
      <xdr:colOff>63500</xdr:colOff>
      <xdr:row>75</xdr:row>
      <xdr:rowOff>136728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577"/>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136728</xdr:rowOff>
    </xdr:from>
    <xdr:to>
      <xdr:col>19</xdr:col>
      <xdr:colOff>177800</xdr:colOff>
      <xdr:row>76</xdr:row>
      <xdr:rowOff>68070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5478"/>
          <a:ext cx="889000" cy="1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68070</xdr:rowOff>
    </xdr:from>
    <xdr:to>
      <xdr:col>15</xdr:col>
      <xdr:colOff>50800</xdr:colOff>
      <xdr:row>76</xdr:row>
      <xdr:rowOff>92306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8270"/>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92306</xdr:rowOff>
    </xdr:from>
    <xdr:to>
      <xdr:col>10</xdr:col>
      <xdr:colOff>114300</xdr:colOff>
      <xdr:row>76</xdr:row>
      <xdr:rowOff>145241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250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16027</xdr:rowOff>
    </xdr:from>
    <xdr:to>
      <xdr:col>24</xdr:col>
      <xdr:colOff>114300</xdr:colOff>
      <xdr:row>75</xdr:row>
      <xdr:rowOff>117627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38904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85928</xdr:rowOff>
    </xdr:from>
    <xdr:to>
      <xdr:col>20</xdr:col>
      <xdr:colOff>38100</xdr:colOff>
      <xdr:row>76</xdr:row>
      <xdr:rowOff>16078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17270</xdr:rowOff>
    </xdr:from>
    <xdr:to>
      <xdr:col>15</xdr:col>
      <xdr:colOff>101600</xdr:colOff>
      <xdr:row>76</xdr:row>
      <xdr:rowOff>118870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109997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4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41506</xdr:rowOff>
    </xdr:from>
    <xdr:to>
      <xdr:col>10</xdr:col>
      <xdr:colOff>165100</xdr:colOff>
      <xdr:row>76</xdr:row>
      <xdr:rowOff>143106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94441</xdr:rowOff>
    </xdr:from>
    <xdr:to>
      <xdr:col>6</xdr:col>
      <xdr:colOff>38100</xdr:colOff>
      <xdr:row>77</xdr:row>
      <xdr:rowOff>24591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42152</xdr:rowOff>
    </xdr:from>
    <xdr:to>
      <xdr:col>24</xdr:col>
      <xdr:colOff>63500</xdr:colOff>
      <xdr:row>96</xdr:row>
      <xdr:rowOff>48040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01352"/>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48040</xdr:rowOff>
    </xdr:from>
    <xdr:to>
      <xdr:col>19</xdr:col>
      <xdr:colOff>177800</xdr:colOff>
      <xdr:row>96</xdr:row>
      <xdr:rowOff>118267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07240"/>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118267</xdr:rowOff>
    </xdr:from>
    <xdr:to>
      <xdr:col>15</xdr:col>
      <xdr:colOff>50800</xdr:colOff>
      <xdr:row>96</xdr:row>
      <xdr:rowOff>160741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77467"/>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145323</xdr:rowOff>
    </xdr:from>
    <xdr:to>
      <xdr:col>10</xdr:col>
      <xdr:colOff>114300</xdr:colOff>
      <xdr:row>96</xdr:row>
      <xdr:rowOff>160741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162802</xdr:rowOff>
    </xdr:from>
    <xdr:to>
      <xdr:col>24</xdr:col>
      <xdr:colOff>114300</xdr:colOff>
      <xdr:row>96</xdr:row>
      <xdr:rowOff>92952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141229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168690</xdr:rowOff>
    </xdr:from>
    <xdr:to>
      <xdr:col>20</xdr:col>
      <xdr:colOff>38100</xdr:colOff>
      <xdr:row>96</xdr:row>
      <xdr:rowOff>98840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89967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67467</xdr:rowOff>
    </xdr:from>
    <xdr:to>
      <xdr:col>15</xdr:col>
      <xdr:colOff>101600</xdr:colOff>
      <xdr:row>96</xdr:row>
      <xdr:rowOff>169067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160194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109941</xdr:rowOff>
    </xdr:from>
    <xdr:to>
      <xdr:col>10</xdr:col>
      <xdr:colOff>165100</xdr:colOff>
      <xdr:row>97</xdr:row>
      <xdr:rowOff>40091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31218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94523</xdr:rowOff>
    </xdr:from>
    <xdr:to>
      <xdr:col>6</xdr:col>
      <xdr:colOff>38100</xdr:colOff>
      <xdr:row>97</xdr:row>
      <xdr:rowOff>24673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96593</xdr:rowOff>
    </xdr:from>
    <xdr:to>
      <xdr:col>55</xdr:col>
      <xdr:colOff>0</xdr:colOff>
      <xdr:row>39</xdr:row>
      <xdr:rowOff>97246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8314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96593</xdr:rowOff>
    </xdr:from>
    <xdr:to>
      <xdr:col>50</xdr:col>
      <xdr:colOff>114300</xdr:colOff>
      <xdr:row>39</xdr:row>
      <xdr:rowOff>97246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314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96593</xdr:rowOff>
    </xdr:from>
    <xdr:to>
      <xdr:col>45</xdr:col>
      <xdr:colOff>177800</xdr:colOff>
      <xdr:row>39</xdr:row>
      <xdr:rowOff>96593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96593</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46446</xdr:rowOff>
    </xdr:from>
    <xdr:to>
      <xdr:col>50</xdr:col>
      <xdr:colOff>165100</xdr:colOff>
      <xdr:row>39</xdr:row>
      <xdr:rowOff>148046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139173</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138520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45793</xdr:rowOff>
    </xdr:from>
    <xdr:to>
      <xdr:col>41</xdr:col>
      <xdr:colOff>101600</xdr:colOff>
      <xdr:row>39</xdr:row>
      <xdr:rowOff>147393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138520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140395</xdr:rowOff>
    </xdr:from>
    <xdr:to>
      <xdr:col>55</xdr:col>
      <xdr:colOff>0</xdr:colOff>
      <xdr:row>58</xdr:row>
      <xdr:rowOff>23558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3045"/>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140395</xdr:rowOff>
    </xdr:from>
    <xdr:to>
      <xdr:col>50</xdr:col>
      <xdr:colOff>114300</xdr:colOff>
      <xdr:row>58</xdr:row>
      <xdr:rowOff>1782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3045"/>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1782</xdr:rowOff>
    </xdr:from>
    <xdr:to>
      <xdr:col>45</xdr:col>
      <xdr:colOff>177800</xdr:colOff>
      <xdr:row>58</xdr:row>
      <xdr:rowOff>63926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5882"/>
          <a:ext cx="889000" cy="6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63926</xdr:rowOff>
    </xdr:from>
    <xdr:to>
      <xdr:col>41</xdr:col>
      <xdr:colOff>50800</xdr:colOff>
      <xdr:row>58</xdr:row>
      <xdr:rowOff>86747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8026"/>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144208</xdr:rowOff>
    </xdr:from>
    <xdr:to>
      <xdr:col>55</xdr:col>
      <xdr:colOff>50800</xdr:colOff>
      <xdr:row>58</xdr:row>
      <xdr:rowOff>74358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122635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89595</xdr:rowOff>
    </xdr:from>
    <xdr:to>
      <xdr:col>50</xdr:col>
      <xdr:colOff>165100</xdr:colOff>
      <xdr:row>58</xdr:row>
      <xdr:rowOff>19745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122432</xdr:rowOff>
    </xdr:from>
    <xdr:to>
      <xdr:col>46</xdr:col>
      <xdr:colOff>38100</xdr:colOff>
      <xdr:row>58</xdr:row>
      <xdr:rowOff>52582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43709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13126</xdr:rowOff>
    </xdr:from>
    <xdr:to>
      <xdr:col>41</xdr:col>
      <xdr:colOff>101600</xdr:colOff>
      <xdr:row>58</xdr:row>
      <xdr:rowOff>114726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105853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35947</xdr:rowOff>
    </xdr:from>
    <xdr:to>
      <xdr:col>36</xdr:col>
      <xdr:colOff>165100</xdr:colOff>
      <xdr:row>58</xdr:row>
      <xdr:rowOff>137547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128674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118678</xdr:rowOff>
    </xdr:from>
    <xdr:to>
      <xdr:col>55</xdr:col>
      <xdr:colOff>0</xdr:colOff>
      <xdr:row>77</xdr:row>
      <xdr:rowOff>128366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20328"/>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93481</xdr:rowOff>
    </xdr:from>
    <xdr:to>
      <xdr:col>50</xdr:col>
      <xdr:colOff>114300</xdr:colOff>
      <xdr:row>77</xdr:row>
      <xdr:rowOff>118678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95131"/>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93481</xdr:rowOff>
    </xdr:from>
    <xdr:to>
      <xdr:col>45</xdr:col>
      <xdr:colOff>177800</xdr:colOff>
      <xdr:row>78</xdr:row>
      <xdr:rowOff>54597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95131"/>
          <a:ext cx="889000" cy="13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36007</xdr:rowOff>
    </xdr:from>
    <xdr:to>
      <xdr:col>41</xdr:col>
      <xdr:colOff>50800</xdr:colOff>
      <xdr:row>78</xdr:row>
      <xdr:rowOff>54597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09107"/>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77566</xdr:rowOff>
    </xdr:from>
    <xdr:to>
      <xdr:col>55</xdr:col>
      <xdr:colOff>50800</xdr:colOff>
      <xdr:row>78</xdr:row>
      <xdr:rowOff>7716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55993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67878</xdr:rowOff>
    </xdr:from>
    <xdr:to>
      <xdr:col>50</xdr:col>
      <xdr:colOff>165100</xdr:colOff>
      <xdr:row>77</xdr:row>
      <xdr:rowOff>169478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160605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42681</xdr:rowOff>
    </xdr:from>
    <xdr:to>
      <xdr:col>46</xdr:col>
      <xdr:colOff>38100</xdr:colOff>
      <xdr:row>77</xdr:row>
      <xdr:rowOff>144281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160808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3797</xdr:rowOff>
    </xdr:from>
    <xdr:to>
      <xdr:col>41</xdr:col>
      <xdr:colOff>101600</xdr:colOff>
      <xdr:row>78</xdr:row>
      <xdr:rowOff>105397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96524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156657</xdr:rowOff>
    </xdr:from>
    <xdr:to>
      <xdr:col>36</xdr:col>
      <xdr:colOff>165100</xdr:colOff>
      <xdr:row>78</xdr:row>
      <xdr:rowOff>86807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22809</xdr:rowOff>
    </xdr:from>
    <xdr:to>
      <xdr:col>55</xdr:col>
      <xdr:colOff>0</xdr:colOff>
      <xdr:row>99</xdr:row>
      <xdr:rowOff>68849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96359"/>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154019</xdr:rowOff>
    </xdr:from>
    <xdr:to>
      <xdr:col>50</xdr:col>
      <xdr:colOff>114300</xdr:colOff>
      <xdr:row>99</xdr:row>
      <xdr:rowOff>68849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84669"/>
          <a:ext cx="889000" cy="2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154019</xdr:rowOff>
    </xdr:from>
    <xdr:to>
      <xdr:col>45</xdr:col>
      <xdr:colOff>177800</xdr:colOff>
      <xdr:row>99</xdr:row>
      <xdr:rowOff>123965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84669"/>
          <a:ext cx="889000" cy="3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120765</xdr:rowOff>
    </xdr:from>
    <xdr:to>
      <xdr:col>41</xdr:col>
      <xdr:colOff>50800</xdr:colOff>
      <xdr:row>99</xdr:row>
      <xdr:rowOff>123965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709431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143459</xdr:rowOff>
    </xdr:from>
    <xdr:to>
      <xdr:col>55</xdr:col>
      <xdr:colOff>50800</xdr:colOff>
      <xdr:row>99</xdr:row>
      <xdr:rowOff>73609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58386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18049</xdr:rowOff>
    </xdr:from>
    <xdr:to>
      <xdr:col>50</xdr:col>
      <xdr:colOff>165100</xdr:colOff>
      <xdr:row>99</xdr:row>
      <xdr:rowOff>119649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110776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103219</xdr:rowOff>
    </xdr:from>
    <xdr:to>
      <xdr:col>46</xdr:col>
      <xdr:colOff>38100</xdr:colOff>
      <xdr:row>98</xdr:row>
      <xdr:rowOff>33369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24496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2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73165</xdr:rowOff>
    </xdr:from>
    <xdr:to>
      <xdr:col>41</xdr:col>
      <xdr:colOff>101600</xdr:colOff>
      <xdr:row>100</xdr:row>
      <xdr:rowOff>3315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70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165892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1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69965</xdr:rowOff>
    </xdr:from>
    <xdr:to>
      <xdr:col>36</xdr:col>
      <xdr:colOff>165100</xdr:colOff>
      <xdr:row>100</xdr:row>
      <xdr:rowOff>115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70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162692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1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101867</xdr:rowOff>
    </xdr:from>
    <xdr:to>
      <xdr:col>85</xdr:col>
      <xdr:colOff>127000</xdr:colOff>
      <xdr:row>36</xdr:row>
      <xdr:rowOff>161009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02617"/>
          <a:ext cx="838200" cy="2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161009</xdr:rowOff>
    </xdr:from>
    <xdr:to>
      <xdr:col>81</xdr:col>
      <xdr:colOff>50800</xdr:colOff>
      <xdr:row>39</xdr:row>
      <xdr:rowOff>38267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33209"/>
          <a:ext cx="889000" cy="39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24339</xdr:rowOff>
    </xdr:from>
    <xdr:to>
      <xdr:col>76</xdr:col>
      <xdr:colOff>114300</xdr:colOff>
      <xdr:row>39</xdr:row>
      <xdr:rowOff>38267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710889"/>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24339</xdr:rowOff>
    </xdr:from>
    <xdr:to>
      <xdr:col>71</xdr:col>
      <xdr:colOff>177800</xdr:colOff>
      <xdr:row>39</xdr:row>
      <xdr:rowOff>59919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10889"/>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51067</xdr:rowOff>
    </xdr:from>
    <xdr:to>
      <xdr:col>85</xdr:col>
      <xdr:colOff>177800</xdr:colOff>
      <xdr:row>35</xdr:row>
      <xdr:rowOff>152667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73944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110209</xdr:rowOff>
    </xdr:from>
    <xdr:to>
      <xdr:col>81</xdr:col>
      <xdr:colOff>101600</xdr:colOff>
      <xdr:row>37</xdr:row>
      <xdr:rowOff>40359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31486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158917</xdr:rowOff>
    </xdr:from>
    <xdr:to>
      <xdr:col>76</xdr:col>
      <xdr:colOff>165100</xdr:colOff>
      <xdr:row>39</xdr:row>
      <xdr:rowOff>89067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80194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144989</xdr:rowOff>
    </xdr:from>
    <xdr:to>
      <xdr:col>72</xdr:col>
      <xdr:colOff>38100</xdr:colOff>
      <xdr:row>39</xdr:row>
      <xdr:rowOff>75139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66266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9119</xdr:rowOff>
    </xdr:from>
    <xdr:to>
      <xdr:col>67</xdr:col>
      <xdr:colOff>101600</xdr:colOff>
      <xdr:row>39</xdr:row>
      <xdr:rowOff>110719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101846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41787</xdr:rowOff>
    </xdr:from>
    <xdr:to>
      <xdr:col>85</xdr:col>
      <xdr:colOff>127000</xdr:colOff>
      <xdr:row>58</xdr:row>
      <xdr:rowOff>42476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85887"/>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169990</xdr:rowOff>
    </xdr:from>
    <xdr:to>
      <xdr:col>81</xdr:col>
      <xdr:colOff>50800</xdr:colOff>
      <xdr:row>58</xdr:row>
      <xdr:rowOff>41787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42640"/>
          <a:ext cx="8890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169990</xdr:rowOff>
    </xdr:from>
    <xdr:to>
      <xdr:col>76</xdr:col>
      <xdr:colOff>114300</xdr:colOff>
      <xdr:row>58</xdr:row>
      <xdr:rowOff>88144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2640"/>
          <a:ext cx="889000" cy="8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7344</xdr:rowOff>
    </xdr:from>
    <xdr:to>
      <xdr:col>71</xdr:col>
      <xdr:colOff>177800</xdr:colOff>
      <xdr:row>58</xdr:row>
      <xdr:rowOff>88144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51444"/>
          <a:ext cx="889000" cy="8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163126</xdr:rowOff>
    </xdr:from>
    <xdr:to>
      <xdr:col>85</xdr:col>
      <xdr:colOff>177800</xdr:colOff>
      <xdr:row>58</xdr:row>
      <xdr:rowOff>93276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78053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162437</xdr:rowOff>
    </xdr:from>
    <xdr:to>
      <xdr:col>81</xdr:col>
      <xdr:colOff>101600</xdr:colOff>
      <xdr:row>58</xdr:row>
      <xdr:rowOff>92587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83714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119190</xdr:rowOff>
    </xdr:from>
    <xdr:to>
      <xdr:col>76</xdr:col>
      <xdr:colOff>165100</xdr:colOff>
      <xdr:row>58</xdr:row>
      <xdr:rowOff>49340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40467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37344</xdr:rowOff>
    </xdr:from>
    <xdr:to>
      <xdr:col>72</xdr:col>
      <xdr:colOff>38100</xdr:colOff>
      <xdr:row>58</xdr:row>
      <xdr:rowOff>138944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130071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7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127994</xdr:rowOff>
    </xdr:from>
    <xdr:to>
      <xdr:col>67</xdr:col>
      <xdr:colOff>101600</xdr:colOff>
      <xdr:row>58</xdr:row>
      <xdr:rowOff>58144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49271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146799</xdr:rowOff>
    </xdr:from>
    <xdr:to>
      <xdr:col>85</xdr:col>
      <xdr:colOff>127000</xdr:colOff>
      <xdr:row>78</xdr:row>
      <xdr:rowOff>17844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005549"/>
          <a:ext cx="838200" cy="3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146799</xdr:rowOff>
    </xdr:from>
    <xdr:to>
      <xdr:col>81</xdr:col>
      <xdr:colOff>50800</xdr:colOff>
      <xdr:row>78</xdr:row>
      <xdr:rowOff>55130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005549"/>
          <a:ext cx="8890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55130</xdr:rowOff>
    </xdr:from>
    <xdr:to>
      <xdr:col>76</xdr:col>
      <xdr:colOff>114300</xdr:colOff>
      <xdr:row>78</xdr:row>
      <xdr:rowOff>120638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28230"/>
          <a:ext cx="889000" cy="6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102857</xdr:rowOff>
    </xdr:from>
    <xdr:to>
      <xdr:col>71</xdr:col>
      <xdr:colOff>177800</xdr:colOff>
      <xdr:row>78</xdr:row>
      <xdr:rowOff>120638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75957"/>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138494</xdr:rowOff>
    </xdr:from>
    <xdr:to>
      <xdr:col>85</xdr:col>
      <xdr:colOff>177800</xdr:colOff>
      <xdr:row>78</xdr:row>
      <xdr:rowOff>68644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161371</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96000</xdr:rowOff>
    </xdr:from>
    <xdr:to>
      <xdr:col>81</xdr:col>
      <xdr:colOff>101600</xdr:colOff>
      <xdr:row>76</xdr:row>
      <xdr:rowOff>26150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42677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72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4330</xdr:rowOff>
    </xdr:from>
    <xdr:to>
      <xdr:col>76</xdr:col>
      <xdr:colOff>165100</xdr:colOff>
      <xdr:row>78</xdr:row>
      <xdr:rowOff>105930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97057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4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69838</xdr:rowOff>
    </xdr:from>
    <xdr:to>
      <xdr:col>72</xdr:col>
      <xdr:colOff>38100</xdr:colOff>
      <xdr:row>78</xdr:row>
      <xdr:rowOff>171438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162565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3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52057</xdr:rowOff>
    </xdr:from>
    <xdr:to>
      <xdr:col>67</xdr:col>
      <xdr:colOff>101600</xdr:colOff>
      <xdr:row>78</xdr:row>
      <xdr:rowOff>153657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144784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138973</xdr:rowOff>
    </xdr:from>
    <xdr:to>
      <xdr:col>85</xdr:col>
      <xdr:colOff>127000</xdr:colOff>
      <xdr:row>97</xdr:row>
      <xdr:rowOff>156541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69623"/>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156541</xdr:rowOff>
    </xdr:from>
    <xdr:to>
      <xdr:col>81</xdr:col>
      <xdr:colOff>50800</xdr:colOff>
      <xdr:row>97</xdr:row>
      <xdr:rowOff>169642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7191"/>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169642</xdr:rowOff>
    </xdr:from>
    <xdr:to>
      <xdr:col>76</xdr:col>
      <xdr:colOff>114300</xdr:colOff>
      <xdr:row>98</xdr:row>
      <xdr:rowOff>13810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0029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9482</xdr:rowOff>
    </xdr:from>
    <xdr:to>
      <xdr:col>71</xdr:col>
      <xdr:colOff>177800</xdr:colOff>
      <xdr:row>98</xdr:row>
      <xdr:rowOff>13810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11582"/>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88173</xdr:rowOff>
    </xdr:from>
    <xdr:to>
      <xdr:col>85</xdr:col>
      <xdr:colOff>177800</xdr:colOff>
      <xdr:row>98</xdr:row>
      <xdr:rowOff>18323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66600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105741</xdr:rowOff>
    </xdr:from>
    <xdr:to>
      <xdr:col>81</xdr:col>
      <xdr:colOff>101600</xdr:colOff>
      <xdr:row>98</xdr:row>
      <xdr:rowOff>35891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27018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118842</xdr:rowOff>
    </xdr:from>
    <xdr:to>
      <xdr:col>76</xdr:col>
      <xdr:colOff>165100</xdr:colOff>
      <xdr:row>98</xdr:row>
      <xdr:rowOff>48992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40119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134460</xdr:rowOff>
    </xdr:from>
    <xdr:to>
      <xdr:col>72</xdr:col>
      <xdr:colOff>38100</xdr:colOff>
      <xdr:row>98</xdr:row>
      <xdr:rowOff>64610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55737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130132</xdr:rowOff>
    </xdr:from>
    <xdr:to>
      <xdr:col>67</xdr:col>
      <xdr:colOff>101600</xdr:colOff>
      <xdr:row>98</xdr:row>
      <xdr:rowOff>60282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51409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議会費は、ペーパーレス会議システムの導入により、前年度から増となったが類似団体平均を下回っている。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円となっており、類似団体平均を下回っている。前年から減額した要因としては、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公共施設整備基金積立金の減や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ふるさと応援寄附金事業に係る経費の減額が考えられる。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民生費は、電力・ガス・食料品等価格高騰緊急支援給付金（令和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年度限定）の皆増や総合福祉保健センター改修事業の増により、類似団体平均を上回った。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消防費は、防災行政無線整備事業の実施により大幅増と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は、令和２年７月豪雨による災害復旧工事や、令和３年８月豪雨による災害復旧工事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本町では多くの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費目が類似団体平均を下回っており、今後においても行政評価による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サイクルに基づく事務事業の点検・見直し等を推進し、更なる経費削減に努める。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財政調整基金残高の比率については、基金残高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がやや増加し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したことにより、構成比が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実質収支額は、財政運営の健全性を示す指標で、一般的には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％が望ましいとされており、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多額の不用額が生じないように歳入歳出決算見込額の的確な把握に努める。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実質単年度収支は、単年度収支の大幅な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前年度同様、令和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年度もすべての会計において黒字決算となった。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特に、町立太良病院事業会計については、一般会計からの繰出しはあるものの経営努力のあとがうかがえる。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今後においても、引き続き全会計において黒字決算となるよう健全経営に努める。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7733305</v>
      </c>
      <c r="BO4" s="371"/>
      <c r="BP4" s="371"/>
      <c r="BQ4" s="371"/>
      <c r="BR4" s="371"/>
      <c r="BS4" s="371"/>
      <c r="BT4" s="371"/>
      <c r="BU4" s="372"/>
      <c r="BV4" s="370">
        <v>8670383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7.8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7557575</v>
      </c>
      <c r="BO5" s="408"/>
      <c r="BP5" s="408"/>
      <c r="BQ5" s="408"/>
      <c r="BR5" s="408"/>
      <c r="BS5" s="408"/>
      <c r="BT5" s="408"/>
      <c r="BU5" s="409"/>
      <c r="BV5" s="407">
        <v>8335186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83.3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175730</v>
      </c>
      <c r="BO6" s="408"/>
      <c r="BP6" s="408"/>
      <c r="BQ6" s="408"/>
      <c r="BR6" s="408"/>
      <c r="BS6" s="408"/>
      <c r="BT6" s="408"/>
      <c r="BU6" s="409"/>
      <c r="BV6" s="407">
        <v>335197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90.5</v>
      </c>
      <c r="CU6" s="445"/>
      <c r="CV6" s="445"/>
      <c r="CW6" s="445"/>
      <c r="CX6" s="445"/>
      <c r="CY6" s="445"/>
      <c r="CZ6" s="445"/>
      <c r="DA6" s="446"/>
      <c r="DB6" s="444">
        <v>86.2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14618</v>
      </c>
      <c r="BO7" s="408"/>
      <c r="BP7" s="408"/>
      <c r="BQ7" s="408"/>
      <c r="BR7" s="408"/>
      <c r="BS7" s="408"/>
      <c r="BT7" s="408"/>
      <c r="BU7" s="409"/>
      <c r="BV7" s="407">
        <v>49229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3575239</v>
      </c>
      <c r="CU7" s="408"/>
      <c r="CV7" s="408"/>
      <c r="CW7" s="408"/>
      <c r="CX7" s="408"/>
      <c r="CY7" s="408"/>
      <c r="CZ7" s="408"/>
      <c r="DA7" s="409"/>
      <c r="DB7" s="407">
        <v>3653646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161112</v>
      </c>
      <c r="BO8" s="408"/>
      <c r="BP8" s="408"/>
      <c r="BQ8" s="408"/>
      <c r="BR8" s="408"/>
      <c r="BS8" s="408"/>
      <c r="BT8" s="408"/>
      <c r="BU8" s="409"/>
      <c r="BV8" s="407">
        <v>285968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0.26</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8121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-124856</v>
      </c>
      <c r="BO9" s="408"/>
      <c r="BP9" s="408"/>
      <c r="BQ9" s="408"/>
      <c r="BR9" s="408"/>
      <c r="BS9" s="408"/>
      <c r="BT9" s="408"/>
      <c r="BU9" s="409"/>
      <c r="BV9" s="407">
        <v>151794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12.5</v>
      </c>
      <c r="CU9" s="405"/>
      <c r="CV9" s="405"/>
      <c r="CW9" s="405"/>
      <c r="CX9" s="405"/>
      <c r="CY9" s="405"/>
      <c r="CZ9" s="405"/>
      <c r="DA9" s="406"/>
      <c r="DB9" s="404">
        <v>11.7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8779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722</v>
      </c>
      <c r="BO10" s="408"/>
      <c r="BP10" s="408"/>
      <c r="BQ10" s="408"/>
      <c r="BR10" s="408"/>
      <c r="BS10" s="408"/>
      <c r="BT10" s="408"/>
      <c r="BU10" s="409"/>
      <c r="BV10" s="407">
        <v>1104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8256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8186</v>
      </c>
      <c r="S13" s="492"/>
      <c r="T13" s="492"/>
      <c r="U13" s="492"/>
      <c r="V13" s="493"/>
      <c r="W13" s="423" t="s">
        <v>142</v>
      </c>
      <c r="X13" s="424"/>
      <c r="Y13" s="424"/>
      <c r="Z13" s="424"/>
      <c r="AA13" s="424"/>
      <c r="AB13" s="414"/>
      <c r="AC13" s="458">
        <v>1340</v>
      </c>
      <c r="AD13" s="459"/>
      <c r="AE13" s="459"/>
      <c r="AF13" s="459"/>
      <c r="AG13" s="501"/>
      <c r="AH13" s="458">
        <v>1551</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-124134</v>
      </c>
      <c r="BO13" s="408"/>
      <c r="BP13" s="408"/>
      <c r="BQ13" s="408"/>
      <c r="BR13" s="408"/>
      <c r="BS13" s="408"/>
      <c r="BT13" s="408"/>
      <c r="BU13" s="409"/>
      <c r="BV13" s="407">
        <v>152898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5.5</v>
      </c>
      <c r="CU13" s="405"/>
      <c r="CV13" s="405"/>
      <c r="CW13" s="405"/>
      <c r="CX13" s="405"/>
      <c r="CY13" s="405"/>
      <c r="CZ13" s="405"/>
      <c r="DA13" s="406"/>
      <c r="DB13" s="404">
        <v>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8413</v>
      </c>
      <c r="S14" s="492"/>
      <c r="T14" s="492"/>
      <c r="U14" s="492"/>
      <c r="V14" s="493"/>
      <c r="W14" s="397"/>
      <c r="X14" s="398"/>
      <c r="Y14" s="398"/>
      <c r="Z14" s="398"/>
      <c r="AA14" s="398"/>
      <c r="AB14" s="387"/>
      <c r="AC14" s="494">
        <v>29.4</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8350</v>
      </c>
      <c r="S15" s="492"/>
      <c r="T15" s="492"/>
      <c r="U15" s="492"/>
      <c r="V15" s="493"/>
      <c r="W15" s="423" t="s">
        <v>149</v>
      </c>
      <c r="X15" s="424"/>
      <c r="Y15" s="424"/>
      <c r="Z15" s="424"/>
      <c r="AA15" s="424"/>
      <c r="AB15" s="414"/>
      <c r="AC15" s="458">
        <v>1096</v>
      </c>
      <c r="AD15" s="459"/>
      <c r="AE15" s="459"/>
      <c r="AF15" s="459"/>
      <c r="AG15" s="501"/>
      <c r="AH15" s="458">
        <v>1082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845190</v>
      </c>
      <c r="BO15" s="371"/>
      <c r="BP15" s="371"/>
      <c r="BQ15" s="371"/>
      <c r="BR15" s="371"/>
      <c r="BS15" s="371"/>
      <c r="BT15" s="371"/>
      <c r="BU15" s="372"/>
      <c r="BV15" s="370">
        <v>846973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24.1</v>
      </c>
      <c r="AD16" s="495"/>
      <c r="AE16" s="495"/>
      <c r="AF16" s="495"/>
      <c r="AG16" s="496"/>
      <c r="AH16" s="494">
        <v>22.4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3326970</v>
      </c>
      <c r="BO16" s="408"/>
      <c r="BP16" s="408"/>
      <c r="BQ16" s="408"/>
      <c r="BR16" s="408"/>
      <c r="BS16" s="408"/>
      <c r="BT16" s="408"/>
      <c r="BU16" s="409"/>
      <c r="BV16" s="407">
        <v>3320242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2117</v>
      </c>
      <c r="AD17" s="459"/>
      <c r="AE17" s="459"/>
      <c r="AF17" s="459"/>
      <c r="AG17" s="501"/>
      <c r="AH17" s="458">
        <v>2208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1058719</v>
      </c>
      <c r="BO17" s="408"/>
      <c r="BP17" s="408"/>
      <c r="BQ17" s="408"/>
      <c r="BR17" s="408"/>
      <c r="BS17" s="408"/>
      <c r="BT17" s="408"/>
      <c r="BU17" s="409"/>
      <c r="BV17" s="407">
        <v>1052362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74.3</v>
      </c>
      <c r="M18" s="531"/>
      <c r="N18" s="531"/>
      <c r="O18" s="531"/>
      <c r="P18" s="531"/>
      <c r="Q18" s="531"/>
      <c r="R18" s="532"/>
      <c r="S18" s="532"/>
      <c r="T18" s="532"/>
      <c r="U18" s="532"/>
      <c r="V18" s="533"/>
      <c r="W18" s="425"/>
      <c r="X18" s="426"/>
      <c r="Y18" s="426"/>
      <c r="Z18" s="426"/>
      <c r="AA18" s="426"/>
      <c r="AB18" s="417"/>
      <c r="AC18" s="534">
        <v>46.5</v>
      </c>
      <c r="AD18" s="535"/>
      <c r="AE18" s="535"/>
      <c r="AF18" s="535"/>
      <c r="AG18" s="536"/>
      <c r="AH18" s="534">
        <v>45.6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3218862</v>
      </c>
      <c r="BO18" s="408"/>
      <c r="BP18" s="408"/>
      <c r="BQ18" s="408"/>
      <c r="BR18" s="408"/>
      <c r="BS18" s="408"/>
      <c r="BT18" s="408"/>
      <c r="BU18" s="409"/>
      <c r="BV18" s="407">
        <v>3080487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109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4309067</v>
      </c>
      <c r="BO19" s="408"/>
      <c r="BP19" s="408"/>
      <c r="BQ19" s="408"/>
      <c r="BR19" s="408"/>
      <c r="BS19" s="408"/>
      <c r="BT19" s="408"/>
      <c r="BU19" s="409"/>
      <c r="BV19" s="407">
        <v>4331729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2788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4701912</v>
      </c>
      <c r="BO22" s="371"/>
      <c r="BP22" s="371"/>
      <c r="BQ22" s="371"/>
      <c r="BR22" s="371"/>
      <c r="BS22" s="371"/>
      <c r="BT22" s="371"/>
      <c r="BU22" s="372"/>
      <c r="BV22" s="370">
        <v>4671271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4426499</v>
      </c>
      <c r="BO23" s="408"/>
      <c r="BP23" s="408"/>
      <c r="BQ23" s="408"/>
      <c r="BR23" s="408"/>
      <c r="BS23" s="408"/>
      <c r="BT23" s="408"/>
      <c r="BU23" s="409"/>
      <c r="BV23" s="407">
        <v>4375483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7140</v>
      </c>
      <c r="R24" s="459"/>
      <c r="S24" s="459"/>
      <c r="T24" s="459"/>
      <c r="U24" s="459"/>
      <c r="V24" s="501"/>
      <c r="W24" s="553"/>
      <c r="X24" s="554"/>
      <c r="Y24" s="555"/>
      <c r="Z24" s="457" t="s">
        <v>174</v>
      </c>
      <c r="AA24" s="437"/>
      <c r="AB24" s="437"/>
      <c r="AC24" s="437"/>
      <c r="AD24" s="437"/>
      <c r="AE24" s="437"/>
      <c r="AF24" s="437"/>
      <c r="AG24" s="438"/>
      <c r="AH24" s="458">
        <v>93</v>
      </c>
      <c r="AI24" s="459"/>
      <c r="AJ24" s="459"/>
      <c r="AK24" s="459"/>
      <c r="AL24" s="501"/>
      <c r="AM24" s="458">
        <v>275094</v>
      </c>
      <c r="AN24" s="459"/>
      <c r="AO24" s="459"/>
      <c r="AP24" s="459"/>
      <c r="AQ24" s="459"/>
      <c r="AR24" s="501"/>
      <c r="AS24" s="458">
        <v>2958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2982773</v>
      </c>
      <c r="BO24" s="408"/>
      <c r="BP24" s="408"/>
      <c r="BQ24" s="408"/>
      <c r="BR24" s="408"/>
      <c r="BS24" s="408"/>
      <c r="BT24" s="408"/>
      <c r="BU24" s="409"/>
      <c r="BV24" s="407">
        <v>2794366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5960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130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1273807</v>
      </c>
      <c r="BO25" s="371"/>
      <c r="BP25" s="371"/>
      <c r="BQ25" s="371"/>
      <c r="BR25" s="371"/>
      <c r="BS25" s="371"/>
      <c r="BT25" s="371"/>
      <c r="BU25" s="372"/>
      <c r="BV25" s="370">
        <v>1449257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5370</v>
      </c>
      <c r="R26" s="459"/>
      <c r="S26" s="459"/>
      <c r="T26" s="459"/>
      <c r="U26" s="459"/>
      <c r="V26" s="501"/>
      <c r="W26" s="553"/>
      <c r="X26" s="554"/>
      <c r="Y26" s="555"/>
      <c r="Z26" s="457" t="s">
        <v>180</v>
      </c>
      <c r="AA26" s="559"/>
      <c r="AB26" s="559"/>
      <c r="AC26" s="559"/>
      <c r="AD26" s="559"/>
      <c r="AE26" s="559"/>
      <c r="AF26" s="559"/>
      <c r="AG26" s="560"/>
      <c r="AH26" s="458">
        <v>1</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3110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181</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2580</v>
      </c>
      <c r="R28" s="459"/>
      <c r="S28" s="459"/>
      <c r="T28" s="459"/>
      <c r="U28" s="459"/>
      <c r="V28" s="501"/>
      <c r="W28" s="553"/>
      <c r="X28" s="554"/>
      <c r="Y28" s="555"/>
      <c r="Z28" s="457" t="s">
        <v>189</v>
      </c>
      <c r="AA28" s="437"/>
      <c r="AB28" s="437"/>
      <c r="AC28" s="437"/>
      <c r="AD28" s="437"/>
      <c r="AE28" s="437"/>
      <c r="AF28" s="437"/>
      <c r="AG28" s="438"/>
      <c r="AH28" s="458" t="s">
        <v>140</v>
      </c>
      <c r="AI28" s="459"/>
      <c r="AJ28" s="459"/>
      <c r="AK28" s="459"/>
      <c r="AL28" s="501"/>
      <c r="AM28" s="458" t="s">
        <v>139</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1641796</v>
      </c>
      <c r="BO28" s="371"/>
      <c r="BP28" s="371"/>
      <c r="BQ28" s="371"/>
      <c r="BR28" s="371"/>
      <c r="BS28" s="371"/>
      <c r="BT28" s="371"/>
      <c r="BU28" s="372"/>
      <c r="BV28" s="370">
        <v>1498074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9</v>
      </c>
      <c r="M29" s="459"/>
      <c r="N29" s="459"/>
      <c r="O29" s="459"/>
      <c r="P29" s="501"/>
      <c r="Q29" s="458">
        <v>2430</v>
      </c>
      <c r="R29" s="459"/>
      <c r="S29" s="459"/>
      <c r="T29" s="459"/>
      <c r="U29" s="459"/>
      <c r="V29" s="501"/>
      <c r="W29" s="556"/>
      <c r="X29" s="557"/>
      <c r="Y29" s="558"/>
      <c r="Z29" s="457" t="s">
        <v>193</v>
      </c>
      <c r="AA29" s="437"/>
      <c r="AB29" s="437"/>
      <c r="AC29" s="437"/>
      <c r="AD29" s="437"/>
      <c r="AE29" s="437"/>
      <c r="AF29" s="437"/>
      <c r="AG29" s="438"/>
      <c r="AH29" s="458">
        <v>94</v>
      </c>
      <c r="AI29" s="459"/>
      <c r="AJ29" s="459"/>
      <c r="AK29" s="459"/>
      <c r="AL29" s="501"/>
      <c r="AM29" s="458">
        <v>278992</v>
      </c>
      <c r="AN29" s="459"/>
      <c r="AO29" s="459"/>
      <c r="AP29" s="459"/>
      <c r="AQ29" s="459"/>
      <c r="AR29" s="501"/>
      <c r="AS29" s="458">
        <v>2968</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1523043</v>
      </c>
      <c r="BO29" s="408"/>
      <c r="BP29" s="408"/>
      <c r="BQ29" s="408"/>
      <c r="BR29" s="408"/>
      <c r="BS29" s="408"/>
      <c r="BT29" s="408"/>
      <c r="BU29" s="409"/>
      <c r="BV29" s="407">
        <v>1524823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4021599</v>
      </c>
      <c r="BO30" s="527"/>
      <c r="BP30" s="527"/>
      <c r="BQ30" s="527"/>
      <c r="BR30" s="527"/>
      <c r="BS30" s="527"/>
      <c r="BT30" s="527"/>
      <c r="BU30" s="528"/>
      <c r="BV30" s="526">
        <v>4171727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202</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鹿島・藤津地区衛生施設組合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町立太良病院事業会計</v>
      </c>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漁業集落排水特別会計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杵藤地区広域市町村圏組合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杵藤地区広域市町村圏組合（介護保険特別会計）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佐賀県後期高齢者医療広域連合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佐賀県後期高齢者医療広域連合（後期高齢者医療特別会計）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佐賀県西部広域環境組合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佐賀県市町総合事務組合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佐賀県市町総合事務組合（交通災害共済事業特別会計）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p0o7ZGfK/6pJ6nqfim/86HaBECruc4CGQkVS0R27ANHHe/L9s4/VmgED3tjeyljfFfUdKu6NuOHWqJqB7O9Q==" saltValue="TTZIRV9v+mRfA+jWSJDc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566</v>
      </c>
      <c r="D34" s="1151"/>
      <c r="E34" s="1152"/>
      <c r="F34" s="32">
        <v>40.99</v>
      </c>
      <c r="G34" s="33">
        <v>46.44</v>
      </c>
      <c r="H34" s="33">
        <v>49.77</v>
      </c>
      <c r="I34" s="33">
        <v>50.97</v>
      </c>
      <c r="J34" s="34">
        <v>54.67</v>
      </c>
      <c r="K34" s="22"/>
      <c r="L34" s="22"/>
      <c r="M34" s="22"/>
      <c r="N34" s="22"/>
      <c r="O34" s="22"/>
      <c r="P34" s="22"/>
    </row>
    <row r="35" spans="1:16" ht="39" customHeight="1" x14ac:dyDescent="0.2">
      <c r="A35" s="22"/>
      <c r="B35" s="35"/>
      <c r="C35" s="1145" t="s">
        <v>567</v>
      </c>
      <c r="D35" s="1146"/>
      <c r="E35" s="1147"/>
      <c r="F35" s="36">
        <v>4.4800000000000004</v>
      </c>
      <c r="G35" s="37">
        <v>4.59</v>
      </c>
      <c r="H35" s="37">
        <v>4.5199999999999996</v>
      </c>
      <c r="I35" s="37">
        <v>4.34</v>
      </c>
      <c r="J35" s="38">
        <v>4.8499999999999996</v>
      </c>
      <c r="K35" s="22"/>
      <c r="L35" s="22"/>
      <c r="M35" s="22"/>
      <c r="N35" s="22"/>
      <c r="O35" s="22"/>
      <c r="P35" s="22"/>
    </row>
    <row r="36" spans="1:16" ht="39" customHeight="1" x14ac:dyDescent="0.2">
      <c r="A36" s="22"/>
      <c r="B36" s="35"/>
      <c r="C36" s="1145" t="s">
        <v>568</v>
      </c>
      <c r="D36" s="1146"/>
      <c r="E36" s="1147"/>
      <c r="F36" s="36">
        <v>3.67</v>
      </c>
      <c r="G36" s="37">
        <v>3.71</v>
      </c>
      <c r="H36" s="37">
        <v>3.95</v>
      </c>
      <c r="I36" s="37">
        <v>7.82</v>
      </c>
      <c r="J36" s="38">
        <v>4.5</v>
      </c>
      <c r="K36" s="22"/>
      <c r="L36" s="22"/>
      <c r="M36" s="22"/>
      <c r="N36" s="22"/>
      <c r="O36" s="22"/>
      <c r="P36" s="22"/>
    </row>
    <row r="37" spans="1:16" ht="39" customHeight="1" x14ac:dyDescent="0.2">
      <c r="A37" s="22"/>
      <c r="B37" s="35"/>
      <c r="C37" s="1145" t="s">
        <v>569</v>
      </c>
      <c r="D37" s="1146"/>
      <c r="E37" s="1147"/>
      <c r="F37" s="36">
        <v>2.98</v>
      </c>
      <c r="G37" s="37">
        <v>4.5</v>
      </c>
      <c r="H37" s="37">
        <v>5.25</v>
      </c>
      <c r="I37" s="37">
        <v>1.76</v>
      </c>
      <c r="J37" s="38">
        <v>1.79</v>
      </c>
      <c r="K37" s="22"/>
      <c r="L37" s="22"/>
      <c r="M37" s="22"/>
      <c r="N37" s="22"/>
      <c r="O37" s="22"/>
      <c r="P37" s="22"/>
    </row>
    <row r="38" spans="1:16" ht="39" customHeight="1" x14ac:dyDescent="0.2">
      <c r="A38" s="22"/>
      <c r="B38" s="35"/>
      <c r="C38" s="1145" t="s">
        <v>570</v>
      </c>
      <c r="D38" s="1146"/>
      <c r="E38" s="1147"/>
      <c r="F38" s="36">
        <v>0.22</v>
      </c>
      <c r="G38" s="37">
        <v>0.31</v>
      </c>
      <c r="H38" s="37">
        <v>0.15</v>
      </c>
      <c r="I38" s="37">
        <v>0.23</v>
      </c>
      <c r="J38" s="38">
        <v>0.39</v>
      </c>
      <c r="K38" s="22"/>
      <c r="L38" s="22"/>
      <c r="M38" s="22"/>
      <c r="N38" s="22"/>
      <c r="O38" s="22"/>
      <c r="P38" s="22"/>
    </row>
    <row r="39" spans="1:16" ht="39" customHeight="1" x14ac:dyDescent="0.2">
      <c r="A39" s="22"/>
      <c r="B39" s="35"/>
      <c r="C39" s="1145" t="s">
        <v>571</v>
      </c>
      <c r="D39" s="1146"/>
      <c r="E39" s="1147"/>
      <c r="F39" s="36">
        <v>0.02</v>
      </c>
      <c r="G39" s="37">
        <v>0.15</v>
      </c>
      <c r="H39" s="37">
        <v>0.05</v>
      </c>
      <c r="I39" s="37">
        <v>0.05</v>
      </c>
      <c r="J39" s="38">
        <v>0.06</v>
      </c>
      <c r="K39" s="22"/>
      <c r="L39" s="22"/>
      <c r="M39" s="22"/>
      <c r="N39" s="22"/>
      <c r="O39" s="22"/>
      <c r="P39" s="22"/>
    </row>
    <row r="40" spans="1:16" ht="39" customHeight="1" x14ac:dyDescent="0.2">
      <c r="A40" s="22"/>
      <c r="B40" s="35"/>
      <c r="C40" s="1145" t="s">
        <v>572</v>
      </c>
      <c r="D40" s="1146"/>
      <c r="E40" s="1147"/>
      <c r="F40" s="36">
        <v>0.03</v>
      </c>
      <c r="G40" s="37">
        <v>0.03</v>
      </c>
      <c r="H40" s="37">
        <v>0.01</v>
      </c>
      <c r="I40" s="37">
        <v>0.03</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574</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4MyvsXKIn1SEUlLUlR1//lrSpMf//tcb53FLYYSn3A1JovM3kFub6hZNjDxPRBKMkjADVwSosI1fDlI0Wa0cg==" saltValue="dbw4YIuYbW2OETxN5NW9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482</v>
      </c>
      <c r="L45" s="60">
        <v>462</v>
      </c>
      <c r="M45" s="60">
        <v>488</v>
      </c>
      <c r="N45" s="60">
        <v>510</v>
      </c>
      <c r="O45" s="61">
        <v>538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85</v>
      </c>
      <c r="L48" s="64">
        <v>85</v>
      </c>
      <c r="M48" s="64">
        <v>85</v>
      </c>
      <c r="N48" s="64">
        <v>85</v>
      </c>
      <c r="O48" s="65">
        <v>84</v>
      </c>
      <c r="P48" s="48"/>
      <c r="Q48" s="48"/>
      <c r="R48" s="48"/>
      <c r="S48" s="48"/>
      <c r="T48" s="48"/>
      <c r="U48" s="48"/>
    </row>
    <row r="49" spans="1:21" ht="30.75" customHeight="1" x14ac:dyDescent="0.2">
      <c r="A49" s="48"/>
      <c r="B49" s="1155"/>
      <c r="C49" s="1156"/>
      <c r="D49" s="62"/>
      <c r="E49" s="1161" t="s">
        <v>16</v>
      </c>
      <c r="F49" s="1161"/>
      <c r="G49" s="1161"/>
      <c r="H49" s="1161"/>
      <c r="I49" s="1161"/>
      <c r="J49" s="1162"/>
      <c r="K49" s="63">
        <v>40</v>
      </c>
      <c r="L49" s="64">
        <v>60</v>
      </c>
      <c r="M49" s="64">
        <v>64</v>
      </c>
      <c r="N49" s="64">
        <v>61</v>
      </c>
      <c r="O49" s="65">
        <v>61</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516</v>
      </c>
      <c r="L51" s="64" t="s">
        <v>516</v>
      </c>
      <c r="M51" s="64" t="s">
        <v>516</v>
      </c>
      <c r="N51" s="64">
        <v>0</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497</v>
      </c>
      <c r="L52" s="64">
        <v>479</v>
      </c>
      <c r="M52" s="64">
        <v>489</v>
      </c>
      <c r="N52" s="64">
        <v>482</v>
      </c>
      <c r="O52" s="65">
        <v>491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110</v>
      </c>
      <c r="L53" s="69">
        <v>128</v>
      </c>
      <c r="M53" s="69">
        <v>148</v>
      </c>
      <c r="N53" s="69">
        <v>174</v>
      </c>
      <c r="O53" s="70">
        <v>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H8c2w3M/mxEaPwtH67ZtIzLFRBOczdKHY+C+vPDmJ2A3xSsr2YkzdH9k0YpdGykmTX5op5SdpG9I5E3Z6yOuQ==" saltValue="F67whZa4N4c+eXaDIDQg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84" t="s">
        <v>32</v>
      </c>
      <c r="C41" s="1185"/>
      <c r="D41" s="105"/>
      <c r="E41" s="1190" t="s">
        <v>33</v>
      </c>
      <c r="F41" s="1190"/>
      <c r="G41" s="1190"/>
      <c r="H41" s="1191"/>
      <c r="I41" s="355">
        <v>4799</v>
      </c>
      <c r="J41" s="356">
        <v>4594</v>
      </c>
      <c r="K41" s="356">
        <v>4550</v>
      </c>
      <c r="L41" s="356">
        <v>4671</v>
      </c>
      <c r="M41" s="357">
        <v>4702</v>
      </c>
    </row>
    <row r="42" spans="2:13" ht="27.75" customHeight="1" x14ac:dyDescent="0.2">
      <c r="B42" s="1186"/>
      <c r="C42" s="1187"/>
      <c r="D42" s="106"/>
      <c r="E42" s="1192" t="s">
        <v>34</v>
      </c>
      <c r="F42" s="1192"/>
      <c r="G42" s="1192"/>
      <c r="H42" s="1193"/>
      <c r="I42" s="358" t="s">
        <v>516</v>
      </c>
      <c r="J42" s="359" t="s">
        <v>516</v>
      </c>
      <c r="K42" s="359" t="s">
        <v>516</v>
      </c>
      <c r="L42" s="359" t="s">
        <v>516</v>
      </c>
      <c r="M42" s="360" t="s">
        <v>516</v>
      </c>
    </row>
    <row r="43" spans="2:13" ht="27.75" customHeight="1" x14ac:dyDescent="0.2">
      <c r="B43" s="1186"/>
      <c r="C43" s="1187"/>
      <c r="D43" s="106"/>
      <c r="E43" s="1192" t="s">
        <v>35</v>
      </c>
      <c r="F43" s="1192"/>
      <c r="G43" s="1192"/>
      <c r="H43" s="1193"/>
      <c r="I43" s="358">
        <v>1025</v>
      </c>
      <c r="J43" s="359">
        <v>968</v>
      </c>
      <c r="K43" s="359">
        <v>916</v>
      </c>
      <c r="L43" s="359">
        <v>744</v>
      </c>
      <c r="M43" s="360">
        <v>787</v>
      </c>
    </row>
    <row r="44" spans="2:13" ht="27.75" customHeight="1" x14ac:dyDescent="0.2">
      <c r="B44" s="1186"/>
      <c r="C44" s="1187"/>
      <c r="D44" s="106"/>
      <c r="E44" s="1192" t="s">
        <v>36</v>
      </c>
      <c r="F44" s="1192"/>
      <c r="G44" s="1192"/>
      <c r="H44" s="1193"/>
      <c r="I44" s="358">
        <v>596</v>
      </c>
      <c r="J44" s="359">
        <v>539</v>
      </c>
      <c r="K44" s="359">
        <v>481</v>
      </c>
      <c r="L44" s="359">
        <v>455</v>
      </c>
      <c r="M44" s="360">
        <v>402</v>
      </c>
    </row>
    <row r="45" spans="2:13" ht="27.75" customHeight="1" x14ac:dyDescent="0.2">
      <c r="B45" s="1186"/>
      <c r="C45" s="1187"/>
      <c r="D45" s="106"/>
      <c r="E45" s="1192" t="s">
        <v>37</v>
      </c>
      <c r="F45" s="1192"/>
      <c r="G45" s="1192"/>
      <c r="H45" s="1193"/>
      <c r="I45" s="358">
        <v>466</v>
      </c>
      <c r="J45" s="359">
        <v>432</v>
      </c>
      <c r="K45" s="359">
        <v>461</v>
      </c>
      <c r="L45" s="359">
        <v>408</v>
      </c>
      <c r="M45" s="360">
        <v>404</v>
      </c>
    </row>
    <row r="46" spans="2:13" ht="27.75" customHeight="1" x14ac:dyDescent="0.2">
      <c r="B46" s="1186"/>
      <c r="C46" s="1187"/>
      <c r="D46" s="107"/>
      <c r="E46" s="1192" t="s">
        <v>38</v>
      </c>
      <c r="F46" s="1192"/>
      <c r="G46" s="1192"/>
      <c r="H46" s="1193"/>
      <c r="I46" s="358" t="s">
        <v>516</v>
      </c>
      <c r="J46" s="359" t="s">
        <v>516</v>
      </c>
      <c r="K46" s="359" t="s">
        <v>516</v>
      </c>
      <c r="L46" s="359" t="s">
        <v>516</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6653</v>
      </c>
      <c r="J50" s="359">
        <v>6919</v>
      </c>
      <c r="K50" s="359">
        <v>7095</v>
      </c>
      <c r="L50" s="359">
        <v>7540</v>
      </c>
      <c r="M50" s="360">
        <v>7594</v>
      </c>
    </row>
    <row r="51" spans="2:13" ht="27.75" customHeight="1" x14ac:dyDescent="0.2">
      <c r="B51" s="1186"/>
      <c r="C51" s="1187"/>
      <c r="D51" s="106"/>
      <c r="E51" s="1192" t="s">
        <v>44</v>
      </c>
      <c r="F51" s="1192"/>
      <c r="G51" s="1192"/>
      <c r="H51" s="1193"/>
      <c r="I51" s="358">
        <v>5</v>
      </c>
      <c r="J51" s="359">
        <v>4</v>
      </c>
      <c r="K51" s="359">
        <v>133</v>
      </c>
      <c r="L51" s="359">
        <v>145</v>
      </c>
      <c r="M51" s="360">
        <v>144</v>
      </c>
    </row>
    <row r="52" spans="2:13" ht="27.75" customHeight="1" x14ac:dyDescent="0.2">
      <c r="B52" s="1188"/>
      <c r="C52" s="1189"/>
      <c r="D52" s="106"/>
      <c r="E52" s="1192" t="s">
        <v>45</v>
      </c>
      <c r="F52" s="1192"/>
      <c r="G52" s="1192"/>
      <c r="H52" s="1193"/>
      <c r="I52" s="358">
        <v>4686</v>
      </c>
      <c r="J52" s="359">
        <v>4430</v>
      </c>
      <c r="K52" s="359">
        <v>4206</v>
      </c>
      <c r="L52" s="359">
        <v>4167</v>
      </c>
      <c r="M52" s="360">
        <v>4184</v>
      </c>
    </row>
    <row r="53" spans="2:13" ht="27.75" customHeight="1" thickBot="1" x14ac:dyDescent="0.25">
      <c r="B53" s="1199" t="s">
        <v>46</v>
      </c>
      <c r="C53" s="1200"/>
      <c r="D53" s="110"/>
      <c r="E53" s="1201" t="s">
        <v>47</v>
      </c>
      <c r="F53" s="1201"/>
      <c r="G53" s="1201"/>
      <c r="H53" s="1202"/>
      <c r="I53" s="361">
        <v>-4458</v>
      </c>
      <c r="J53" s="362">
        <v>-4819</v>
      </c>
      <c r="K53" s="362">
        <v>-5026</v>
      </c>
      <c r="L53" s="362">
        <v>-5575</v>
      </c>
      <c r="M53" s="363">
        <v>-5627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OBkxb0etWNHDHz2yvEsOt7nVKHzoWdYGQUR7C2k/qxxGqub75sumsPVR672WvPKFfoc4lWPa4Kd+X08ScOGEg==" saltValue="v62boPYOegEV++Yh9MiS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1429</v>
      </c>
      <c r="G55" s="122">
        <v>1498</v>
      </c>
      <c r="H55" s="123">
        <v>1642</v>
      </c>
    </row>
    <row r="56" spans="2:8" ht="52.5" customHeight="1" x14ac:dyDescent="0.2">
      <c r="B56" s="124"/>
      <c r="C56" s="1213" t="s">
        <v>51</v>
      </c>
      <c r="D56" s="1213"/>
      <c r="E56" s="1214"/>
      <c r="F56" s="125">
        <v>1526</v>
      </c>
      <c r="G56" s="125">
        <v>1525</v>
      </c>
      <c r="H56" s="126">
        <v>1523</v>
      </c>
    </row>
    <row r="57" spans="2:8" ht="53.25" customHeight="1" x14ac:dyDescent="0.2">
      <c r="B57" s="124"/>
      <c r="C57" s="1215" t="s">
        <v>52</v>
      </c>
      <c r="D57" s="1215"/>
      <c r="E57" s="1216"/>
      <c r="F57" s="127">
        <v>3885</v>
      </c>
      <c r="G57" s="127">
        <v>4172</v>
      </c>
      <c r="H57" s="128">
        <v>4022</v>
      </c>
    </row>
    <row r="58" spans="2:8" ht="45.75" customHeight="1" x14ac:dyDescent="0.2">
      <c r="B58" s="129"/>
      <c r="C58" s="1203" t="s">
        <v>590</v>
      </c>
      <c r="D58" s="1204"/>
      <c r="E58" s="1205"/>
      <c r="F58" s="130">
        <v>1525</v>
      </c>
      <c r="G58" s="130">
        <v>1646</v>
      </c>
      <c r="H58" s="131">
        <v>1549</v>
      </c>
    </row>
    <row r="59" spans="2:8" ht="45.75" customHeight="1" x14ac:dyDescent="0.2">
      <c r="B59" s="129"/>
      <c r="C59" s="1203" t="s">
        <v>591</v>
      </c>
      <c r="D59" s="1204"/>
      <c r="E59" s="1205"/>
      <c r="F59" s="130">
        <v>832</v>
      </c>
      <c r="G59" s="130">
        <v>926</v>
      </c>
      <c r="H59" s="131">
        <v>899</v>
      </c>
    </row>
    <row r="60" spans="2:8" ht="45.75" customHeight="1" x14ac:dyDescent="0.2">
      <c r="B60" s="129"/>
      <c r="C60" s="1203" t="s">
        <v>592</v>
      </c>
      <c r="D60" s="1204"/>
      <c r="E60" s="1205"/>
      <c r="F60" s="130">
        <v>575</v>
      </c>
      <c r="G60" s="130">
        <v>575</v>
      </c>
      <c r="H60" s="131">
        <v>575</v>
      </c>
    </row>
    <row r="61" spans="2:8" ht="45.75" customHeight="1" x14ac:dyDescent="0.2">
      <c r="B61" s="129"/>
      <c r="C61" s="1203" t="s">
        <v>594</v>
      </c>
      <c r="D61" s="1204"/>
      <c r="E61" s="1205"/>
      <c r="F61" s="130">
        <v>387</v>
      </c>
      <c r="G61" s="130">
        <v>452</v>
      </c>
      <c r="H61" s="131">
        <v>422</v>
      </c>
    </row>
    <row r="62" spans="2:8" ht="45.75" customHeight="1" thickBot="1" x14ac:dyDescent="0.25">
      <c r="B62" s="132"/>
      <c r="C62" s="1206" t="s">
        <v>593</v>
      </c>
      <c r="D62" s="1207"/>
      <c r="E62" s="1208"/>
      <c r="F62" s="133">
        <v>203</v>
      </c>
      <c r="G62" s="133">
        <v>203</v>
      </c>
      <c r="H62" s="134">
        <v>204</v>
      </c>
    </row>
    <row r="63" spans="2:8" ht="52.5" customHeight="1" thickBot="1" x14ac:dyDescent="0.25">
      <c r="B63" s="135"/>
      <c r="C63" s="1209" t="s">
        <v>53</v>
      </c>
      <c r="D63" s="1209"/>
      <c r="E63" s="1210"/>
      <c r="F63" s="136">
        <v>6840</v>
      </c>
      <c r="G63" s="136">
        <v>7195</v>
      </c>
      <c r="H63" s="137">
        <v>7186</v>
      </c>
    </row>
    <row r="64" spans="2:8" ht="13.2" x14ac:dyDescent="0.2"/>
  </sheetData>
  <sheetProtection algorithmName="SHA-512" hashValue="Q4YDpxKVlp/3hDyG1GRH19B5WL/VowpjIq37USJoiTlSnGsdlWcB+d7yLEdzrpYUYUZG8uLId4FOzAO8VoxDrg==" saltValue="HIAkpRteH9QFBSML86VT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123225</v>
      </c>
      <c r="E3" s="156"/>
      <c r="F3" s="157">
        <v>167497</v>
      </c>
      <c r="G3" s="158"/>
      <c r="H3" s="159"/>
    </row>
    <row r="4" spans="1:8" x14ac:dyDescent="0.2">
      <c r="A4" s="160"/>
      <c r="B4" s="161"/>
      <c r="C4" s="162"/>
      <c r="D4" s="163">
        <v>101577</v>
      </c>
      <c r="E4" s="164"/>
      <c r="F4" s="165">
        <v>82571</v>
      </c>
      <c r="G4" s="166"/>
      <c r="H4" s="167"/>
    </row>
    <row r="5" spans="1:8" x14ac:dyDescent="0.2">
      <c r="A5" s="148" t="s">
        <v>549</v>
      </c>
      <c r="B5" s="153"/>
      <c r="C5" s="154"/>
      <c r="D5" s="155">
        <v>70470</v>
      </c>
      <c r="E5" s="156"/>
      <c r="F5" s="157">
        <v>190274</v>
      </c>
      <c r="G5" s="158"/>
      <c r="H5" s="159"/>
    </row>
    <row r="6" spans="1:8" x14ac:dyDescent="0.2">
      <c r="A6" s="160"/>
      <c r="B6" s="161"/>
      <c r="C6" s="162"/>
      <c r="D6" s="163">
        <v>42857</v>
      </c>
      <c r="E6" s="164"/>
      <c r="F6" s="165">
        <v>88584</v>
      </c>
      <c r="G6" s="166"/>
      <c r="H6" s="167"/>
    </row>
    <row r="7" spans="1:8" x14ac:dyDescent="0.2">
      <c r="A7" s="148" t="s">
        <v>550</v>
      </c>
      <c r="B7" s="153"/>
      <c r="C7" s="154"/>
      <c r="D7" s="155">
        <v>134791</v>
      </c>
      <c r="E7" s="156"/>
      <c r="F7" s="157">
        <v>200194</v>
      </c>
      <c r="G7" s="158"/>
      <c r="H7" s="159"/>
    </row>
    <row r="8" spans="1:8" x14ac:dyDescent="0.2">
      <c r="A8" s="160"/>
      <c r="B8" s="161"/>
      <c r="C8" s="162"/>
      <c r="D8" s="163">
        <v>58971</v>
      </c>
      <c r="E8" s="164"/>
      <c r="F8" s="165">
        <v>106422</v>
      </c>
      <c r="G8" s="166"/>
      <c r="H8" s="167"/>
    </row>
    <row r="9" spans="1:8" x14ac:dyDescent="0.2">
      <c r="A9" s="148" t="s">
        <v>551</v>
      </c>
      <c r="B9" s="153"/>
      <c r="C9" s="154"/>
      <c r="D9" s="155">
        <v>132924</v>
      </c>
      <c r="E9" s="156"/>
      <c r="F9" s="157">
        <v>196914</v>
      </c>
      <c r="G9" s="158"/>
      <c r="H9" s="159"/>
    </row>
    <row r="10" spans="1:8" x14ac:dyDescent="0.2">
      <c r="A10" s="160"/>
      <c r="B10" s="161"/>
      <c r="C10" s="162"/>
      <c r="D10" s="163">
        <v>83783</v>
      </c>
      <c r="E10" s="164"/>
      <c r="F10" s="165">
        <v>98966</v>
      </c>
      <c r="G10" s="166"/>
      <c r="H10" s="167"/>
    </row>
    <row r="11" spans="1:8" x14ac:dyDescent="0.2">
      <c r="A11" s="148" t="s">
        <v>552</v>
      </c>
      <c r="B11" s="153"/>
      <c r="C11" s="154"/>
      <c r="D11" s="155">
        <v>146169</v>
      </c>
      <c r="E11" s="156"/>
      <c r="F11" s="157">
        <v>204757</v>
      </c>
      <c r="G11" s="158"/>
      <c r="H11" s="159"/>
    </row>
    <row r="12" spans="1:8" x14ac:dyDescent="0.2">
      <c r="A12" s="160"/>
      <c r="B12" s="161"/>
      <c r="C12" s="168"/>
      <c r="D12" s="163">
        <v>110659</v>
      </c>
      <c r="E12" s="164"/>
      <c r="F12" s="165">
        <v>106071</v>
      </c>
      <c r="G12" s="166"/>
      <c r="H12" s="167"/>
    </row>
    <row r="13" spans="1:8" x14ac:dyDescent="0.2">
      <c r="A13" s="148"/>
      <c r="B13" s="153"/>
      <c r="C13" s="169"/>
      <c r="D13" s="170">
        <v>121516</v>
      </c>
      <c r="E13" s="171"/>
      <c r="F13" s="172">
        <v>191927</v>
      </c>
      <c r="G13" s="173"/>
      <c r="H13" s="159"/>
    </row>
    <row r="14" spans="1:8" x14ac:dyDescent="0.2">
      <c r="A14" s="160"/>
      <c r="B14" s="161"/>
      <c r="C14" s="162"/>
      <c r="D14" s="163">
        <v>79569</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3.68</v>
      </c>
      <c r="C19" s="174">
        <f>ROUND(VALUE(SUBSTITUTE(実質収支比率等に係る経年分析!G$48,"▲","-")),2)</f>
        <v>3.71</v>
      </c>
      <c r="D19" s="174">
        <f>ROUND(VALUE(SUBSTITUTE(実質収支比率等に係る経年分析!H$48,"▲","-")),2)</f>
        <v>3.96</v>
      </c>
      <c r="E19" s="174">
        <f>ROUND(VALUE(SUBSTITUTE(実質収支比率等に係る経年分析!I$48,"▲","-")),2)</f>
        <v>7.83</v>
      </c>
      <c r="F19" s="174">
        <f>ROUND(VALUE(SUBSTITUTE(実質収支比率等に係る経年分析!J$48,"▲","-")),2)</f>
        <v>4.51</v>
      </c>
    </row>
    <row r="20" spans="1:11" x14ac:dyDescent="0.2">
      <c r="A20" s="174" t="s">
        <v>57</v>
      </c>
      <c r="B20" s="174">
        <f>ROUND(VALUE(SUBSTITUTE(実質収支比率等に係る経年分析!F$47,"▲","-")),2)</f>
        <v>46.03</v>
      </c>
      <c r="C20" s="174">
        <f>ROUND(VALUE(SUBSTITUTE(実質収支比率等に係る経年分析!G$47,"▲","-")),2)</f>
        <v>44.04</v>
      </c>
      <c r="D20" s="174">
        <f>ROUND(VALUE(SUBSTITUTE(実質収支比率等に係る経年分析!H$47,"▲","-")),2)</f>
        <v>42.17</v>
      </c>
      <c r="E20" s="174">
        <f>ROUND(VALUE(SUBSTITUTE(実質収支比率等に係る経年分析!I$47,"▲","-")),2)</f>
        <v>41</v>
      </c>
      <c r="F20" s="174">
        <f>ROUND(VALUE(SUBSTITUTE(実質収支比率等に係る経年分析!J$47,"▲","-")),2)</f>
        <v>45.92</v>
      </c>
    </row>
    <row r="21" spans="1:11" x14ac:dyDescent="0.2">
      <c r="A21" s="174" t="s">
        <v>58</v>
      </c>
      <c r="B21" s="174">
        <f>IF(ISNUMBER(VALUE(SUBSTITUTE(実質収支比率等に係る経年分析!F$49,"▲","-"))),ROUND(VALUE(SUBSTITUTE(実質収支比率等に係る経年分析!F$49,"▲","-")),2),NA())</f>
        <v>-2.99</v>
      </c>
      <c r="C21" s="174">
        <f>IF(ISNUMBER(VALUE(SUBSTITUTE(実質収支比率等に係る経年分析!G$49,"▲","-"))),ROUND(VALUE(SUBSTITUTE(実質収支比率等に係る経年分析!G$49,"▲","-")),2),NA())</f>
        <v>-3.89</v>
      </c>
      <c r="D21" s="174">
        <f>IF(ISNUMBER(VALUE(SUBSTITUTE(実質収支比率等に係る経年分析!H$49,"▲","-"))),ROUND(VALUE(SUBSTITUTE(実質収支比率等に係る経年分析!H$49,"▲","-")),2),NA())</f>
        <v>-1</v>
      </c>
      <c r="E21" s="174">
        <f>IF(ISNUMBER(VALUE(SUBSTITUTE(実質収支比率等に係る経年分析!I$49,"▲","-"))),ROUND(VALUE(SUBSTITUTE(実質収支比率等に係る経年分析!I$49,"▲","-")),2),NA())</f>
        <v>4.18</v>
      </c>
      <c r="F21" s="174">
        <f>IF(ISNUMBER(VALUE(SUBSTITUTE(実質収支比率等に係る経年分析!J$49,"▲","-"))),ROUND(VALUE(SUBSTITUTE(実質収支比率等に係る経年分析!J$49,"▲","-")),2),NA())</f>
        <v>-3.47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漁業集落排水特別会計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2">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4.4800000000000004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4.5199999999999996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4.8499999999999996</v>
      </c>
    </row>
    <row r="36" spans="1:16" x14ac:dyDescent="0.2">
      <c r="A36" s="175" t="str">
        <f>IF(連結実質赤字比率に係る赤字・黒字の構成分析!C$34="",NA(),連結実質赤字比率に係る赤字・黒字の構成分析!C$34)</f>
        <v>町立太良病院事業会計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54.67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497</v>
      </c>
      <c r="E42" s="176"/>
      <c r="F42" s="176"/>
      <c r="G42" s="176">
        <f>'実質公債費比率（分子）の構造'!L$52</f>
        <v>479</v>
      </c>
      <c r="H42" s="176"/>
      <c r="I42" s="176"/>
      <c r="J42" s="176">
        <f>'実質公債費比率（分子）の構造'!M$52</f>
        <v>489</v>
      </c>
      <c r="K42" s="176"/>
      <c r="L42" s="176"/>
      <c r="M42" s="176">
        <f>'実質公債費比率（分子）の構造'!N$52</f>
        <v>482</v>
      </c>
      <c r="N42" s="176"/>
      <c r="O42" s="176"/>
      <c r="P42" s="176">
        <f>'実質公債費比率（分子）の構造'!O$52</f>
        <v>491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40</v>
      </c>
      <c r="C45" s="176"/>
      <c r="D45" s="176"/>
      <c r="E45" s="176">
        <f>'実質公債費比率（分子）の構造'!L$49</f>
        <v>60</v>
      </c>
      <c r="F45" s="176"/>
      <c r="G45" s="176"/>
      <c r="H45" s="176">
        <f>'実質公債費比率（分子）の構造'!M$49</f>
        <v>64</v>
      </c>
      <c r="I45" s="176"/>
      <c r="J45" s="176"/>
      <c r="K45" s="176">
        <f>'実質公債費比率（分子）の構造'!N$49</f>
        <v>61</v>
      </c>
      <c r="L45" s="176"/>
      <c r="M45" s="176"/>
      <c r="N45" s="176">
        <f>'実質公債費比率（分子）の構造'!O$49</f>
        <v>61</v>
      </c>
      <c r="O45" s="176"/>
      <c r="P45" s="176"/>
    </row>
    <row r="46" spans="1:16" x14ac:dyDescent="0.2">
      <c r="A46" s="176" t="s">
        <v>69</v>
      </c>
      <c r="B46" s="176">
        <f>'実質公債費比率（分子）の構造'!K$48</f>
        <v>85</v>
      </c>
      <c r="C46" s="176"/>
      <c r="D46" s="176"/>
      <c r="E46" s="176">
        <f>'実質公債費比率（分子）の構造'!L$48</f>
        <v>85</v>
      </c>
      <c r="F46" s="176"/>
      <c r="G46" s="176"/>
      <c r="H46" s="176">
        <f>'実質公債費比率（分子）の構造'!M$48</f>
        <v>85</v>
      </c>
      <c r="I46" s="176"/>
      <c r="J46" s="176"/>
      <c r="K46" s="176">
        <f>'実質公債費比率（分子）の構造'!N$48</f>
        <v>85</v>
      </c>
      <c r="L46" s="176"/>
      <c r="M46" s="176"/>
      <c r="N46" s="176">
        <f>'実質公債費比率（分子）の構造'!O$48</f>
        <v>84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482</v>
      </c>
      <c r="C49" s="176"/>
      <c r="D49" s="176"/>
      <c r="E49" s="176">
        <f>'実質公債費比率（分子）の構造'!L$45</f>
        <v>462</v>
      </c>
      <c r="F49" s="176"/>
      <c r="G49" s="176"/>
      <c r="H49" s="176">
        <f>'実質公債費比率（分子）の構造'!M$45</f>
        <v>488</v>
      </c>
      <c r="I49" s="176"/>
      <c r="J49" s="176"/>
      <c r="K49" s="176">
        <f>'実質公債費比率（分子）の構造'!N$45</f>
        <v>510</v>
      </c>
      <c r="L49" s="176"/>
      <c r="M49" s="176"/>
      <c r="N49" s="176">
        <f>'実質公債費比率（分子）の構造'!O$45</f>
        <v>538</v>
      </c>
      <c r="O49" s="176"/>
      <c r="P49" s="176"/>
    </row>
    <row r="50" spans="1:16" x14ac:dyDescent="0.2">
      <c r="A50" s="176" t="s">
        <v>73</v>
      </c>
      <c r="B50" s="176" t="e">
        <f>NA()</f>
        <v>#N/A</v>
      </c>
      <c r="C50" s="176">
        <f>IF(ISNUMBER('実質公債費比率（分子）の構造'!K$53),'実質公債費比率（分子）の構造'!K$53,NA())</f>
        <v>110</v>
      </c>
      <c r="D50" s="176" t="e">
        <f>NA()</f>
        <v>#N/A</v>
      </c>
      <c r="E50" s="176" t="e">
        <f>NA()</f>
        <v>#N/A</v>
      </c>
      <c r="F50" s="176">
        <f>IF(ISNUMBER('実質公債費比率（分子）の構造'!L$53),'実質公債費比率（分子）の構造'!L$53,NA())</f>
        <v>128</v>
      </c>
      <c r="G50" s="176" t="e">
        <f>NA()</f>
        <v>#N/A</v>
      </c>
      <c r="H50" s="176" t="e">
        <f>NA()</f>
        <v>#N/A</v>
      </c>
      <c r="I50" s="176">
        <f>IF(ISNUMBER('実質公債費比率（分子）の構造'!M$53),'実質公債費比率（分子）の構造'!M$53,NA())</f>
        <v>148</v>
      </c>
      <c r="J50" s="176" t="e">
        <f>NA()</f>
        <v>#N/A</v>
      </c>
      <c r="K50" s="176" t="e">
        <f>NA()</f>
        <v>#N/A</v>
      </c>
      <c r="L50" s="176">
        <f>IF(ISNUMBER('実質公債費比率（分子）の構造'!N$53),'実質公債費比率（分子）の構造'!N$53,NA())</f>
        <v>174</v>
      </c>
      <c r="M50" s="176" t="e">
        <f>NA()</f>
        <v>#N/A</v>
      </c>
      <c r="N50" s="176" t="e">
        <f>NA()</f>
        <v>#N/A</v>
      </c>
      <c r="O50" s="176">
        <f>IF(ISNUMBER('実質公債費比率（分子）の構造'!O$53),'実質公債費比率（分子）の構造'!O$53,NA())</f>
        <v>192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4686</v>
      </c>
      <c r="E56" s="175"/>
      <c r="F56" s="175"/>
      <c r="G56" s="175">
        <f>'将来負担比率（分子）の構造'!J$52</f>
        <v>4430</v>
      </c>
      <c r="H56" s="175"/>
      <c r="I56" s="175"/>
      <c r="J56" s="175">
        <f>'将来負担比率（分子）の構造'!K$52</f>
        <v>4206</v>
      </c>
      <c r="K56" s="175"/>
      <c r="L56" s="175"/>
      <c r="M56" s="175">
        <f>'将来負担比率（分子）の構造'!L$52</f>
        <v>4167</v>
      </c>
      <c r="N56" s="175"/>
      <c r="O56" s="175"/>
      <c r="P56" s="175">
        <f>'将来負担比率（分子）の構造'!M$52</f>
        <v>4184</v>
      </c>
    </row>
    <row r="57" spans="1:16" x14ac:dyDescent="0.2">
      <c r="A57" s="175" t="s">
        <v>44</v>
      </c>
      <c r="B57" s="175"/>
      <c r="C57" s="175"/>
      <c r="D57" s="175">
        <f>'将来負担比率（分子）の構造'!I$51</f>
        <v>5</v>
      </c>
      <c r="E57" s="175"/>
      <c r="F57" s="175"/>
      <c r="G57" s="175">
        <f>'将来負担比率（分子）の構造'!J$51</f>
        <v>4</v>
      </c>
      <c r="H57" s="175"/>
      <c r="I57" s="175"/>
      <c r="J57" s="175">
        <f>'将来負担比率（分子）の構造'!K$51</f>
        <v>133</v>
      </c>
      <c r="K57" s="175"/>
      <c r="L57" s="175"/>
      <c r="M57" s="175">
        <f>'将来負担比率（分子）の構造'!L$51</f>
        <v>145</v>
      </c>
      <c r="N57" s="175"/>
      <c r="O57" s="175"/>
      <c r="P57" s="175">
        <f>'将来負担比率（分子）の構造'!M$51</f>
        <v>144</v>
      </c>
    </row>
    <row r="58" spans="1:16" x14ac:dyDescent="0.2">
      <c r="A58" s="175" t="s">
        <v>43</v>
      </c>
      <c r="B58" s="175"/>
      <c r="C58" s="175"/>
      <c r="D58" s="175">
        <f>'将来負担比率（分子）の構造'!I$50</f>
        <v>6653</v>
      </c>
      <c r="E58" s="175"/>
      <c r="F58" s="175"/>
      <c r="G58" s="175">
        <f>'将来負担比率（分子）の構造'!J$50</f>
        <v>6919</v>
      </c>
      <c r="H58" s="175"/>
      <c r="I58" s="175"/>
      <c r="J58" s="175">
        <f>'将来負担比率（分子）の構造'!K$50</f>
        <v>7095</v>
      </c>
      <c r="K58" s="175"/>
      <c r="L58" s="175"/>
      <c r="M58" s="175">
        <f>'将来負担比率（分子）の構造'!L$50</f>
        <v>7540</v>
      </c>
      <c r="N58" s="175"/>
      <c r="O58" s="175"/>
      <c r="P58" s="175">
        <f>'将来負担比率（分子）の構造'!M$50</f>
        <v>7594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466</v>
      </c>
      <c r="C62" s="175"/>
      <c r="D62" s="175"/>
      <c r="E62" s="175">
        <f>'将来負担比率（分子）の構造'!J$45</f>
        <v>432</v>
      </c>
      <c r="F62" s="175"/>
      <c r="G62" s="175"/>
      <c r="H62" s="175">
        <f>'将来負担比率（分子）の構造'!K$45</f>
        <v>461</v>
      </c>
      <c r="I62" s="175"/>
      <c r="J62" s="175"/>
      <c r="K62" s="175">
        <f>'将来負担比率（分子）の構造'!L$45</f>
        <v>408</v>
      </c>
      <c r="L62" s="175"/>
      <c r="M62" s="175"/>
      <c r="N62" s="175">
        <f>'将来負担比率（分子）の構造'!M$45</f>
        <v>404</v>
      </c>
      <c r="O62" s="175"/>
      <c r="P62" s="175"/>
    </row>
    <row r="63" spans="1:16" x14ac:dyDescent="0.2">
      <c r="A63" s="175" t="s">
        <v>36</v>
      </c>
      <c r="B63" s="175">
        <f>'将来負担比率（分子）の構造'!I$44</f>
        <v>596</v>
      </c>
      <c r="C63" s="175"/>
      <c r="D63" s="175"/>
      <c r="E63" s="175">
        <f>'将来負担比率（分子）の構造'!J$44</f>
        <v>539</v>
      </c>
      <c r="F63" s="175"/>
      <c r="G63" s="175"/>
      <c r="H63" s="175">
        <f>'将来負担比率（分子）の構造'!K$44</f>
        <v>481</v>
      </c>
      <c r="I63" s="175"/>
      <c r="J63" s="175"/>
      <c r="K63" s="175">
        <f>'将来負担比率（分子）の構造'!L$44</f>
        <v>455</v>
      </c>
      <c r="L63" s="175"/>
      <c r="M63" s="175"/>
      <c r="N63" s="175">
        <f>'将来負担比率（分子）の構造'!M$44</f>
        <v>402</v>
      </c>
      <c r="O63" s="175"/>
      <c r="P63" s="175"/>
    </row>
    <row r="64" spans="1:16" x14ac:dyDescent="0.2">
      <c r="A64" s="175" t="s">
        <v>35</v>
      </c>
      <c r="B64" s="175">
        <f>'将来負担比率（分子）の構造'!I$43</f>
        <v>1025</v>
      </c>
      <c r="C64" s="175"/>
      <c r="D64" s="175"/>
      <c r="E64" s="175">
        <f>'将来負担比率（分子）の構造'!J$43</f>
        <v>968</v>
      </c>
      <c r="F64" s="175"/>
      <c r="G64" s="175"/>
      <c r="H64" s="175">
        <f>'将来負担比率（分子）の構造'!K$43</f>
        <v>916</v>
      </c>
      <c r="I64" s="175"/>
      <c r="J64" s="175"/>
      <c r="K64" s="175">
        <f>'将来負担比率（分子）の構造'!L$43</f>
        <v>744</v>
      </c>
      <c r="L64" s="175"/>
      <c r="M64" s="175"/>
      <c r="N64" s="175">
        <f>'将来負担比率（分子）の構造'!M$43</f>
        <v>787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4799</v>
      </c>
      <c r="C66" s="175"/>
      <c r="D66" s="175"/>
      <c r="E66" s="175">
        <f>'将来負担比率（分子）の構造'!J$41</f>
        <v>4594</v>
      </c>
      <c r="F66" s="175"/>
      <c r="G66" s="175"/>
      <c r="H66" s="175">
        <f>'将来負担比率（分子）の構造'!K$41</f>
        <v>4550</v>
      </c>
      <c r="I66" s="175"/>
      <c r="J66" s="175"/>
      <c r="K66" s="175">
        <f>'将来負担比率（分子）の構造'!L$41</f>
        <v>4671</v>
      </c>
      <c r="L66" s="175"/>
      <c r="M66" s="175"/>
      <c r="N66" s="175">
        <f>'将来負担比率（分子）の構造'!M$41</f>
        <v>4702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1429</v>
      </c>
      <c r="C72" s="179">
        <f>基金残高に係る経年分析!G55</f>
        <v>1498</v>
      </c>
      <c r="D72" s="179">
        <f>基金残高に係る経年分析!H55</f>
        <v>1642</v>
      </c>
    </row>
    <row r="73" spans="1:16" x14ac:dyDescent="0.2">
      <c r="A73" s="178" t="s">
        <v>80</v>
      </c>
      <c r="B73" s="179">
        <f>基金残高に係る経年分析!F56</f>
        <v>1526</v>
      </c>
      <c r="C73" s="179">
        <f>基金残高に係る経年分析!G56</f>
        <v>1525</v>
      </c>
      <c r="D73" s="179">
        <f>基金残高に係る経年分析!H56</f>
        <v>1523</v>
      </c>
    </row>
    <row r="74" spans="1:16" x14ac:dyDescent="0.2">
      <c r="A74" s="178" t="s">
        <v>81</v>
      </c>
      <c r="B74" s="179">
        <f>基金残高に係る経年分析!F57</f>
        <v>3885</v>
      </c>
      <c r="C74" s="179">
        <f>基金残高に係る経年分析!G57</f>
        <v>4172</v>
      </c>
      <c r="D74" s="179">
        <f>基金残高に係る経年分析!H57</f>
        <v>4022</v>
      </c>
    </row>
  </sheetData>
  <sheetProtection algorithmName="SHA-512" hashValue="snLQkKmdQ40iGZXfAQB0kHfR+nZTuO0+wceh5Cze5UYe6botgdXXm6t4Q7YdZOQ1aFpVjSrxpk69Mv9fcli91A==" saltValue="8s0Oq0EY4MUl0ouNg0/n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769712</v>
      </c>
      <c r="S5" s="613"/>
      <c r="T5" s="613"/>
      <c r="U5" s="613"/>
      <c r="V5" s="613"/>
      <c r="W5" s="613"/>
      <c r="X5" s="613"/>
      <c r="Y5" s="614"/>
      <c r="Z5" s="615">
        <v>10</v>
      </c>
      <c r="AA5" s="615"/>
      <c r="AB5" s="615"/>
      <c r="AC5" s="615"/>
      <c r="AD5" s="616">
        <v>769712</v>
      </c>
      <c r="AE5" s="616"/>
      <c r="AF5" s="616"/>
      <c r="AG5" s="616"/>
      <c r="AH5" s="616"/>
      <c r="AI5" s="616"/>
      <c r="AJ5" s="616"/>
      <c r="AK5" s="616"/>
      <c r="AL5" s="617">
        <v>21.6</v>
      </c>
      <c r="AM5" s="618"/>
      <c r="AN5" s="618"/>
      <c r="AO5" s="619"/>
      <c r="AP5" s="609" t="s">
        <v>235</v>
      </c>
      <c r="AQ5" s="610"/>
      <c r="AR5" s="610"/>
      <c r="AS5" s="610"/>
      <c r="AT5" s="610"/>
      <c r="AU5" s="610"/>
      <c r="AV5" s="610"/>
      <c r="AW5" s="610"/>
      <c r="AX5" s="610"/>
      <c r="AY5" s="610"/>
      <c r="AZ5" s="610"/>
      <c r="BA5" s="610"/>
      <c r="BB5" s="610"/>
      <c r="BC5" s="610"/>
      <c r="BD5" s="610"/>
      <c r="BE5" s="610"/>
      <c r="BF5" s="611"/>
      <c r="BG5" s="623">
        <v>764143</v>
      </c>
      <c r="BH5" s="624"/>
      <c r="BI5" s="624"/>
      <c r="BJ5" s="624"/>
      <c r="BK5" s="624"/>
      <c r="BL5" s="624"/>
      <c r="BM5" s="624"/>
      <c r="BN5" s="625"/>
      <c r="BO5" s="626">
        <v>99.3</v>
      </c>
      <c r="BP5" s="626"/>
      <c r="BQ5" s="626"/>
      <c r="BR5" s="626"/>
      <c r="BS5" s="627">
        <v>3089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69919</v>
      </c>
      <c r="S6" s="624"/>
      <c r="T6" s="624"/>
      <c r="U6" s="624"/>
      <c r="V6" s="624"/>
      <c r="W6" s="624"/>
      <c r="X6" s="624"/>
      <c r="Y6" s="625"/>
      <c r="Z6" s="626">
        <v>0.9</v>
      </c>
      <c r="AA6" s="626"/>
      <c r="AB6" s="626"/>
      <c r="AC6" s="626"/>
      <c r="AD6" s="627">
        <v>69919</v>
      </c>
      <c r="AE6" s="627"/>
      <c r="AF6" s="627"/>
      <c r="AG6" s="627"/>
      <c r="AH6" s="627"/>
      <c r="AI6" s="627"/>
      <c r="AJ6" s="627"/>
      <c r="AK6" s="627"/>
      <c r="AL6" s="628">
        <v>2</v>
      </c>
      <c r="AM6" s="629"/>
      <c r="AN6" s="629"/>
      <c r="AO6" s="630"/>
      <c r="AP6" s="620" t="s">
        <v>240</v>
      </c>
      <c r="AQ6" s="621"/>
      <c r="AR6" s="621"/>
      <c r="AS6" s="621"/>
      <c r="AT6" s="621"/>
      <c r="AU6" s="621"/>
      <c r="AV6" s="621"/>
      <c r="AW6" s="621"/>
      <c r="AX6" s="621"/>
      <c r="AY6" s="621"/>
      <c r="AZ6" s="621"/>
      <c r="BA6" s="621"/>
      <c r="BB6" s="621"/>
      <c r="BC6" s="621"/>
      <c r="BD6" s="621"/>
      <c r="BE6" s="621"/>
      <c r="BF6" s="622"/>
      <c r="BG6" s="623">
        <v>764143</v>
      </c>
      <c r="BH6" s="624"/>
      <c r="BI6" s="624"/>
      <c r="BJ6" s="624"/>
      <c r="BK6" s="624"/>
      <c r="BL6" s="624"/>
      <c r="BM6" s="624"/>
      <c r="BN6" s="625"/>
      <c r="BO6" s="626">
        <v>99.3</v>
      </c>
      <c r="BP6" s="626"/>
      <c r="BQ6" s="626"/>
      <c r="BR6" s="626"/>
      <c r="BS6" s="627">
        <v>3089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80291</v>
      </c>
      <c r="CS6" s="624"/>
      <c r="CT6" s="624"/>
      <c r="CU6" s="624"/>
      <c r="CV6" s="624"/>
      <c r="CW6" s="624"/>
      <c r="CX6" s="624"/>
      <c r="CY6" s="625"/>
      <c r="CZ6" s="617">
        <v>1.1000000000000001</v>
      </c>
      <c r="DA6" s="618"/>
      <c r="DB6" s="618"/>
      <c r="DC6" s="634"/>
      <c r="DD6" s="632" t="s">
        <v>242</v>
      </c>
      <c r="DE6" s="624"/>
      <c r="DF6" s="624"/>
      <c r="DG6" s="624"/>
      <c r="DH6" s="624"/>
      <c r="DI6" s="624"/>
      <c r="DJ6" s="624"/>
      <c r="DK6" s="624"/>
      <c r="DL6" s="624"/>
      <c r="DM6" s="624"/>
      <c r="DN6" s="624"/>
      <c r="DO6" s="624"/>
      <c r="DP6" s="625"/>
      <c r="DQ6" s="632">
        <v>80279</v>
      </c>
      <c r="DR6" s="624"/>
      <c r="DS6" s="624"/>
      <c r="DT6" s="624"/>
      <c r="DU6" s="624"/>
      <c r="DV6" s="624"/>
      <c r="DW6" s="624"/>
      <c r="DX6" s="624"/>
      <c r="DY6" s="624"/>
      <c r="DZ6" s="624"/>
      <c r="EA6" s="624"/>
      <c r="EB6" s="624"/>
      <c r="EC6" s="633"/>
    </row>
    <row r="7" spans="2:143" ht="11.25" customHeight="1" x14ac:dyDescent="0.2">
      <c r="B7" s="620" t="s">
        <v>243</v>
      </c>
      <c r="C7" s="621"/>
      <c r="D7" s="621"/>
      <c r="E7" s="621"/>
      <c r="F7" s="621"/>
      <c r="G7" s="621"/>
      <c r="H7" s="621"/>
      <c r="I7" s="621"/>
      <c r="J7" s="621"/>
      <c r="K7" s="621"/>
      <c r="L7" s="621"/>
      <c r="M7" s="621"/>
      <c r="N7" s="621"/>
      <c r="O7" s="621"/>
      <c r="P7" s="621"/>
      <c r="Q7" s="622"/>
      <c r="R7" s="623">
        <v>297</v>
      </c>
      <c r="S7" s="624"/>
      <c r="T7" s="624"/>
      <c r="U7" s="624"/>
      <c r="V7" s="624"/>
      <c r="W7" s="624"/>
      <c r="X7" s="624"/>
      <c r="Y7" s="625"/>
      <c r="Z7" s="626">
        <v>0</v>
      </c>
      <c r="AA7" s="626"/>
      <c r="AB7" s="626"/>
      <c r="AC7" s="626"/>
      <c r="AD7" s="627">
        <v>297</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292756</v>
      </c>
      <c r="BH7" s="624"/>
      <c r="BI7" s="624"/>
      <c r="BJ7" s="624"/>
      <c r="BK7" s="624"/>
      <c r="BL7" s="624"/>
      <c r="BM7" s="624"/>
      <c r="BN7" s="625"/>
      <c r="BO7" s="626">
        <v>38</v>
      </c>
      <c r="BP7" s="626"/>
      <c r="BQ7" s="626"/>
      <c r="BR7" s="626"/>
      <c r="BS7" s="627">
        <v>3089</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1652350</v>
      </c>
      <c r="CS7" s="624"/>
      <c r="CT7" s="624"/>
      <c r="CU7" s="624"/>
      <c r="CV7" s="624"/>
      <c r="CW7" s="624"/>
      <c r="CX7" s="624"/>
      <c r="CY7" s="625"/>
      <c r="CZ7" s="626">
        <v>21.9</v>
      </c>
      <c r="DA7" s="626"/>
      <c r="DB7" s="626"/>
      <c r="DC7" s="626"/>
      <c r="DD7" s="632">
        <v>57309</v>
      </c>
      <c r="DE7" s="624"/>
      <c r="DF7" s="624"/>
      <c r="DG7" s="624"/>
      <c r="DH7" s="624"/>
      <c r="DI7" s="624"/>
      <c r="DJ7" s="624"/>
      <c r="DK7" s="624"/>
      <c r="DL7" s="624"/>
      <c r="DM7" s="624"/>
      <c r="DN7" s="624"/>
      <c r="DO7" s="624"/>
      <c r="DP7" s="625"/>
      <c r="DQ7" s="632">
        <v>612544</v>
      </c>
      <c r="DR7" s="624"/>
      <c r="DS7" s="624"/>
      <c r="DT7" s="624"/>
      <c r="DU7" s="624"/>
      <c r="DV7" s="624"/>
      <c r="DW7" s="624"/>
      <c r="DX7" s="624"/>
      <c r="DY7" s="624"/>
      <c r="DZ7" s="624"/>
      <c r="EA7" s="624"/>
      <c r="EB7" s="624"/>
      <c r="EC7" s="633"/>
    </row>
    <row r="8" spans="2:143" ht="11.25" customHeight="1" x14ac:dyDescent="0.2">
      <c r="B8" s="620" t="s">
        <v>246</v>
      </c>
      <c r="C8" s="621"/>
      <c r="D8" s="621"/>
      <c r="E8" s="621"/>
      <c r="F8" s="621"/>
      <c r="G8" s="621"/>
      <c r="H8" s="621"/>
      <c r="I8" s="621"/>
      <c r="J8" s="621"/>
      <c r="K8" s="621"/>
      <c r="L8" s="621"/>
      <c r="M8" s="621"/>
      <c r="N8" s="621"/>
      <c r="O8" s="621"/>
      <c r="P8" s="621"/>
      <c r="Q8" s="622"/>
      <c r="R8" s="623">
        <v>2404</v>
      </c>
      <c r="S8" s="624"/>
      <c r="T8" s="624"/>
      <c r="U8" s="624"/>
      <c r="V8" s="624"/>
      <c r="W8" s="624"/>
      <c r="X8" s="624"/>
      <c r="Y8" s="625"/>
      <c r="Z8" s="626">
        <v>0</v>
      </c>
      <c r="AA8" s="626"/>
      <c r="AB8" s="626"/>
      <c r="AC8" s="626"/>
      <c r="AD8" s="627">
        <v>2404</v>
      </c>
      <c r="AE8" s="627"/>
      <c r="AF8" s="627"/>
      <c r="AG8" s="627"/>
      <c r="AH8" s="627"/>
      <c r="AI8" s="627"/>
      <c r="AJ8" s="627"/>
      <c r="AK8" s="627"/>
      <c r="AL8" s="628">
        <v>0.1</v>
      </c>
      <c r="AM8" s="629"/>
      <c r="AN8" s="629"/>
      <c r="AO8" s="630"/>
      <c r="AP8" s="620" t="s">
        <v>247</v>
      </c>
      <c r="AQ8" s="621"/>
      <c r="AR8" s="621"/>
      <c r="AS8" s="621"/>
      <c r="AT8" s="621"/>
      <c r="AU8" s="621"/>
      <c r="AV8" s="621"/>
      <c r="AW8" s="621"/>
      <c r="AX8" s="621"/>
      <c r="AY8" s="621"/>
      <c r="AZ8" s="621"/>
      <c r="BA8" s="621"/>
      <c r="BB8" s="621"/>
      <c r="BC8" s="621"/>
      <c r="BD8" s="621"/>
      <c r="BE8" s="621"/>
      <c r="BF8" s="622"/>
      <c r="BG8" s="623">
        <v>13160</v>
      </c>
      <c r="BH8" s="624"/>
      <c r="BI8" s="624"/>
      <c r="BJ8" s="624"/>
      <c r="BK8" s="624"/>
      <c r="BL8" s="624"/>
      <c r="BM8" s="624"/>
      <c r="BN8" s="625"/>
      <c r="BO8" s="626">
        <v>1.7</v>
      </c>
      <c r="BP8" s="626"/>
      <c r="BQ8" s="626"/>
      <c r="BR8" s="626"/>
      <c r="BS8" s="627" t="s">
        <v>242</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1885994</v>
      </c>
      <c r="CS8" s="624"/>
      <c r="CT8" s="624"/>
      <c r="CU8" s="624"/>
      <c r="CV8" s="624"/>
      <c r="CW8" s="624"/>
      <c r="CX8" s="624"/>
      <c r="CY8" s="625"/>
      <c r="CZ8" s="626">
        <v>25</v>
      </c>
      <c r="DA8" s="626"/>
      <c r="DB8" s="626"/>
      <c r="DC8" s="626"/>
      <c r="DD8" s="632">
        <v>100714</v>
      </c>
      <c r="DE8" s="624"/>
      <c r="DF8" s="624"/>
      <c r="DG8" s="624"/>
      <c r="DH8" s="624"/>
      <c r="DI8" s="624"/>
      <c r="DJ8" s="624"/>
      <c r="DK8" s="624"/>
      <c r="DL8" s="624"/>
      <c r="DM8" s="624"/>
      <c r="DN8" s="624"/>
      <c r="DO8" s="624"/>
      <c r="DP8" s="625"/>
      <c r="DQ8" s="632">
        <v>885683</v>
      </c>
      <c r="DR8" s="624"/>
      <c r="DS8" s="624"/>
      <c r="DT8" s="624"/>
      <c r="DU8" s="624"/>
      <c r="DV8" s="624"/>
      <c r="DW8" s="624"/>
      <c r="DX8" s="624"/>
      <c r="DY8" s="624"/>
      <c r="DZ8" s="624"/>
      <c r="EA8" s="624"/>
      <c r="EB8" s="624"/>
      <c r="EC8" s="633"/>
    </row>
    <row r="9" spans="2:143" ht="11.25" customHeight="1" x14ac:dyDescent="0.2">
      <c r="B9" s="620" t="s">
        <v>249</v>
      </c>
      <c r="C9" s="621"/>
      <c r="D9" s="621"/>
      <c r="E9" s="621"/>
      <c r="F9" s="621"/>
      <c r="G9" s="621"/>
      <c r="H9" s="621"/>
      <c r="I9" s="621"/>
      <c r="J9" s="621"/>
      <c r="K9" s="621"/>
      <c r="L9" s="621"/>
      <c r="M9" s="621"/>
      <c r="N9" s="621"/>
      <c r="O9" s="621"/>
      <c r="P9" s="621"/>
      <c r="Q9" s="622"/>
      <c r="R9" s="623">
        <v>2057</v>
      </c>
      <c r="S9" s="624"/>
      <c r="T9" s="624"/>
      <c r="U9" s="624"/>
      <c r="V9" s="624"/>
      <c r="W9" s="624"/>
      <c r="X9" s="624"/>
      <c r="Y9" s="625"/>
      <c r="Z9" s="626">
        <v>0</v>
      </c>
      <c r="AA9" s="626"/>
      <c r="AB9" s="626"/>
      <c r="AC9" s="626"/>
      <c r="AD9" s="627">
        <v>2057</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256446</v>
      </c>
      <c r="BH9" s="624"/>
      <c r="BI9" s="624"/>
      <c r="BJ9" s="624"/>
      <c r="BK9" s="624"/>
      <c r="BL9" s="624"/>
      <c r="BM9" s="624"/>
      <c r="BN9" s="625"/>
      <c r="BO9" s="626">
        <v>33.299999999999997</v>
      </c>
      <c r="BP9" s="626"/>
      <c r="BQ9" s="626"/>
      <c r="BR9" s="626"/>
      <c r="BS9" s="627" t="s">
        <v>130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795352</v>
      </c>
      <c r="CS9" s="624"/>
      <c r="CT9" s="624"/>
      <c r="CU9" s="624"/>
      <c r="CV9" s="624"/>
      <c r="CW9" s="624"/>
      <c r="CX9" s="624"/>
      <c r="CY9" s="625"/>
      <c r="CZ9" s="626">
        <v>10.5</v>
      </c>
      <c r="DA9" s="626"/>
      <c r="DB9" s="626"/>
      <c r="DC9" s="626"/>
      <c r="DD9" s="632">
        <v>48884</v>
      </c>
      <c r="DE9" s="624"/>
      <c r="DF9" s="624"/>
      <c r="DG9" s="624"/>
      <c r="DH9" s="624"/>
      <c r="DI9" s="624"/>
      <c r="DJ9" s="624"/>
      <c r="DK9" s="624"/>
      <c r="DL9" s="624"/>
      <c r="DM9" s="624"/>
      <c r="DN9" s="624"/>
      <c r="DO9" s="624"/>
      <c r="DP9" s="625"/>
      <c r="DQ9" s="632">
        <v>658096</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242</v>
      </c>
      <c r="AE10" s="627"/>
      <c r="AF10" s="627"/>
      <c r="AG10" s="627"/>
      <c r="AH10" s="627"/>
      <c r="AI10" s="627"/>
      <c r="AJ10" s="627"/>
      <c r="AK10" s="627"/>
      <c r="AL10" s="628" t="s">
        <v>242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12413</v>
      </c>
      <c r="BH10" s="624"/>
      <c r="BI10" s="624"/>
      <c r="BJ10" s="624"/>
      <c r="BK10" s="624"/>
      <c r="BL10" s="624"/>
      <c r="BM10" s="624"/>
      <c r="BN10" s="625"/>
      <c r="BO10" s="626">
        <v>1.6</v>
      </c>
      <c r="BP10" s="626"/>
      <c r="BQ10" s="626"/>
      <c r="BR10" s="626"/>
      <c r="BS10" s="627" t="s">
        <v>242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58</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58</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187917</v>
      </c>
      <c r="S11" s="624"/>
      <c r="T11" s="624"/>
      <c r="U11" s="624"/>
      <c r="V11" s="624"/>
      <c r="W11" s="624"/>
      <c r="X11" s="624"/>
      <c r="Y11" s="625"/>
      <c r="Z11" s="628">
        <v>2.4</v>
      </c>
      <c r="AA11" s="629"/>
      <c r="AB11" s="629"/>
      <c r="AC11" s="635"/>
      <c r="AD11" s="632">
        <v>187917</v>
      </c>
      <c r="AE11" s="624"/>
      <c r="AF11" s="624"/>
      <c r="AG11" s="624"/>
      <c r="AH11" s="624"/>
      <c r="AI11" s="624"/>
      <c r="AJ11" s="624"/>
      <c r="AK11" s="625"/>
      <c r="AL11" s="628">
        <v>5.3</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10737</v>
      </c>
      <c r="BH11" s="624"/>
      <c r="BI11" s="624"/>
      <c r="BJ11" s="624"/>
      <c r="BK11" s="624"/>
      <c r="BL11" s="624"/>
      <c r="BM11" s="624"/>
      <c r="BN11" s="625"/>
      <c r="BO11" s="626">
        <v>1.4</v>
      </c>
      <c r="BP11" s="626"/>
      <c r="BQ11" s="626"/>
      <c r="BR11" s="626"/>
      <c r="BS11" s="627">
        <v>3089</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623856</v>
      </c>
      <c r="CS11" s="624"/>
      <c r="CT11" s="624"/>
      <c r="CU11" s="624"/>
      <c r="CV11" s="624"/>
      <c r="CW11" s="624"/>
      <c r="CX11" s="624"/>
      <c r="CY11" s="625"/>
      <c r="CZ11" s="626">
        <v>8.3000000000000007</v>
      </c>
      <c r="DA11" s="626"/>
      <c r="DB11" s="626"/>
      <c r="DC11" s="626"/>
      <c r="DD11" s="632">
        <v>275207</v>
      </c>
      <c r="DE11" s="624"/>
      <c r="DF11" s="624"/>
      <c r="DG11" s="624"/>
      <c r="DH11" s="624"/>
      <c r="DI11" s="624"/>
      <c r="DJ11" s="624"/>
      <c r="DK11" s="624"/>
      <c r="DL11" s="624"/>
      <c r="DM11" s="624"/>
      <c r="DN11" s="624"/>
      <c r="DO11" s="624"/>
      <c r="DP11" s="625"/>
      <c r="DQ11" s="632">
        <v>274082</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242</v>
      </c>
      <c r="AA12" s="626"/>
      <c r="AB12" s="626"/>
      <c r="AC12" s="626"/>
      <c r="AD12" s="627" t="s">
        <v>130</v>
      </c>
      <c r="AE12" s="627"/>
      <c r="AF12" s="627"/>
      <c r="AG12" s="627"/>
      <c r="AH12" s="627"/>
      <c r="AI12" s="627"/>
      <c r="AJ12" s="627"/>
      <c r="AK12" s="627"/>
      <c r="AL12" s="628" t="s">
        <v>242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381029</v>
      </c>
      <c r="BH12" s="624"/>
      <c r="BI12" s="624"/>
      <c r="BJ12" s="624"/>
      <c r="BK12" s="624"/>
      <c r="BL12" s="624"/>
      <c r="BM12" s="624"/>
      <c r="BN12" s="625"/>
      <c r="BO12" s="626">
        <v>49.5</v>
      </c>
      <c r="BP12" s="626"/>
      <c r="BQ12" s="626"/>
      <c r="BR12" s="626"/>
      <c r="BS12" s="627" t="s">
        <v>242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330066</v>
      </c>
      <c r="CS12" s="624"/>
      <c r="CT12" s="624"/>
      <c r="CU12" s="624"/>
      <c r="CV12" s="624"/>
      <c r="CW12" s="624"/>
      <c r="CX12" s="624"/>
      <c r="CY12" s="625"/>
      <c r="CZ12" s="626">
        <v>4.4000000000000004</v>
      </c>
      <c r="DA12" s="626"/>
      <c r="DB12" s="626"/>
      <c r="DC12" s="626"/>
      <c r="DD12" s="632">
        <v>1169</v>
      </c>
      <c r="DE12" s="624"/>
      <c r="DF12" s="624"/>
      <c r="DG12" s="624"/>
      <c r="DH12" s="624"/>
      <c r="DI12" s="624"/>
      <c r="DJ12" s="624"/>
      <c r="DK12" s="624"/>
      <c r="DL12" s="624"/>
      <c r="DM12" s="624"/>
      <c r="DN12" s="624"/>
      <c r="DO12" s="624"/>
      <c r="DP12" s="625"/>
      <c r="DQ12" s="632">
        <v>222955</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242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380111</v>
      </c>
      <c r="BH13" s="624"/>
      <c r="BI13" s="624"/>
      <c r="BJ13" s="624"/>
      <c r="BK13" s="624"/>
      <c r="BL13" s="624"/>
      <c r="BM13" s="624"/>
      <c r="BN13" s="625"/>
      <c r="BO13" s="626">
        <v>49.4</v>
      </c>
      <c r="BP13" s="626"/>
      <c r="BQ13" s="626"/>
      <c r="BR13" s="626"/>
      <c r="BS13" s="627" t="s">
        <v>242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436247</v>
      </c>
      <c r="CS13" s="624"/>
      <c r="CT13" s="624"/>
      <c r="CU13" s="624"/>
      <c r="CV13" s="624"/>
      <c r="CW13" s="624"/>
      <c r="CX13" s="624"/>
      <c r="CY13" s="625"/>
      <c r="CZ13" s="626">
        <v>5.8</v>
      </c>
      <c r="DA13" s="626"/>
      <c r="DB13" s="626"/>
      <c r="DC13" s="626"/>
      <c r="DD13" s="632">
        <v>333024</v>
      </c>
      <c r="DE13" s="624"/>
      <c r="DF13" s="624"/>
      <c r="DG13" s="624"/>
      <c r="DH13" s="624"/>
      <c r="DI13" s="624"/>
      <c r="DJ13" s="624"/>
      <c r="DK13" s="624"/>
      <c r="DL13" s="624"/>
      <c r="DM13" s="624"/>
      <c r="DN13" s="624"/>
      <c r="DO13" s="624"/>
      <c r="DP13" s="625"/>
      <c r="DQ13" s="632">
        <v>248580</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36905</v>
      </c>
      <c r="BH14" s="624"/>
      <c r="BI14" s="624"/>
      <c r="BJ14" s="624"/>
      <c r="BK14" s="624"/>
      <c r="BL14" s="624"/>
      <c r="BM14" s="624"/>
      <c r="BN14" s="625"/>
      <c r="BO14" s="626">
        <v>4.8</v>
      </c>
      <c r="BP14" s="626"/>
      <c r="BQ14" s="626"/>
      <c r="BR14" s="626"/>
      <c r="BS14" s="627" t="s">
        <v>242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510361</v>
      </c>
      <c r="CS14" s="624"/>
      <c r="CT14" s="624"/>
      <c r="CU14" s="624"/>
      <c r="CV14" s="624"/>
      <c r="CW14" s="624"/>
      <c r="CX14" s="624"/>
      <c r="CY14" s="625"/>
      <c r="CZ14" s="626">
        <v>6.8</v>
      </c>
      <c r="DA14" s="626"/>
      <c r="DB14" s="626"/>
      <c r="DC14" s="626"/>
      <c r="DD14" s="632">
        <v>295976</v>
      </c>
      <c r="DE14" s="624"/>
      <c r="DF14" s="624"/>
      <c r="DG14" s="624"/>
      <c r="DH14" s="624"/>
      <c r="DI14" s="624"/>
      <c r="DJ14" s="624"/>
      <c r="DK14" s="624"/>
      <c r="DL14" s="624"/>
      <c r="DM14" s="624"/>
      <c r="DN14" s="624"/>
      <c r="DO14" s="624"/>
      <c r="DP14" s="625"/>
      <c r="DQ14" s="632">
        <v>210572</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242</v>
      </c>
      <c r="AA15" s="626"/>
      <c r="AB15" s="626"/>
      <c r="AC15" s="626"/>
      <c r="AD15" s="627" t="s">
        <v>242</v>
      </c>
      <c r="AE15" s="627"/>
      <c r="AF15" s="627"/>
      <c r="AG15" s="627"/>
      <c r="AH15" s="627"/>
      <c r="AI15" s="627"/>
      <c r="AJ15" s="627"/>
      <c r="AK15" s="627"/>
      <c r="AL15" s="628" t="s">
        <v>242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53453</v>
      </c>
      <c r="BH15" s="624"/>
      <c r="BI15" s="624"/>
      <c r="BJ15" s="624"/>
      <c r="BK15" s="624"/>
      <c r="BL15" s="624"/>
      <c r="BM15" s="624"/>
      <c r="BN15" s="625"/>
      <c r="BO15" s="626">
        <v>6.9</v>
      </c>
      <c r="BP15" s="626"/>
      <c r="BQ15" s="626"/>
      <c r="BR15" s="626"/>
      <c r="BS15" s="627" t="s">
        <v>130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576032</v>
      </c>
      <c r="CS15" s="624"/>
      <c r="CT15" s="624"/>
      <c r="CU15" s="624"/>
      <c r="CV15" s="624"/>
      <c r="CW15" s="624"/>
      <c r="CX15" s="624"/>
      <c r="CY15" s="625"/>
      <c r="CZ15" s="626">
        <v>7.6</v>
      </c>
      <c r="DA15" s="626"/>
      <c r="DB15" s="626"/>
      <c r="DC15" s="626"/>
      <c r="DD15" s="632">
        <v>94489</v>
      </c>
      <c r="DE15" s="624"/>
      <c r="DF15" s="624"/>
      <c r="DG15" s="624"/>
      <c r="DH15" s="624"/>
      <c r="DI15" s="624"/>
      <c r="DJ15" s="624"/>
      <c r="DK15" s="624"/>
      <c r="DL15" s="624"/>
      <c r="DM15" s="624"/>
      <c r="DN15" s="624"/>
      <c r="DO15" s="624"/>
      <c r="DP15" s="625"/>
      <c r="DQ15" s="632">
        <v>398564</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4707</v>
      </c>
      <c r="S16" s="624"/>
      <c r="T16" s="624"/>
      <c r="U16" s="624"/>
      <c r="V16" s="624"/>
      <c r="W16" s="624"/>
      <c r="X16" s="624"/>
      <c r="Y16" s="625"/>
      <c r="Z16" s="626">
        <v>0.1</v>
      </c>
      <c r="AA16" s="626"/>
      <c r="AB16" s="626"/>
      <c r="AC16" s="626"/>
      <c r="AD16" s="627">
        <v>4707</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128754</v>
      </c>
      <c r="CS16" s="624"/>
      <c r="CT16" s="624"/>
      <c r="CU16" s="624"/>
      <c r="CV16" s="624"/>
      <c r="CW16" s="624"/>
      <c r="CX16" s="624"/>
      <c r="CY16" s="625"/>
      <c r="CZ16" s="626">
        <v>1.7</v>
      </c>
      <c r="DA16" s="626"/>
      <c r="DB16" s="626"/>
      <c r="DC16" s="626"/>
      <c r="DD16" s="632" t="s">
        <v>130</v>
      </c>
      <c r="DE16" s="624"/>
      <c r="DF16" s="624"/>
      <c r="DG16" s="624"/>
      <c r="DH16" s="624"/>
      <c r="DI16" s="624"/>
      <c r="DJ16" s="624"/>
      <c r="DK16" s="624"/>
      <c r="DL16" s="624"/>
      <c r="DM16" s="624"/>
      <c r="DN16" s="624"/>
      <c r="DO16" s="624"/>
      <c r="DP16" s="625"/>
      <c r="DQ16" s="632">
        <v>5160</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9134</v>
      </c>
      <c r="S17" s="624"/>
      <c r="T17" s="624"/>
      <c r="U17" s="624"/>
      <c r="V17" s="624"/>
      <c r="W17" s="624"/>
      <c r="X17" s="624"/>
      <c r="Y17" s="625"/>
      <c r="Z17" s="626">
        <v>0.1</v>
      </c>
      <c r="AA17" s="626"/>
      <c r="AB17" s="626"/>
      <c r="AC17" s="626"/>
      <c r="AD17" s="627">
        <v>9134</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130</v>
      </c>
      <c r="BP17" s="626"/>
      <c r="BQ17" s="626"/>
      <c r="BR17" s="626"/>
      <c r="BS17" s="627" t="s">
        <v>242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538214</v>
      </c>
      <c r="CS17" s="624"/>
      <c r="CT17" s="624"/>
      <c r="CU17" s="624"/>
      <c r="CV17" s="624"/>
      <c r="CW17" s="624"/>
      <c r="CX17" s="624"/>
      <c r="CY17" s="625"/>
      <c r="CZ17" s="626">
        <v>7.1</v>
      </c>
      <c r="DA17" s="626"/>
      <c r="DB17" s="626"/>
      <c r="DC17" s="626"/>
      <c r="DD17" s="632" t="s">
        <v>130</v>
      </c>
      <c r="DE17" s="624"/>
      <c r="DF17" s="624"/>
      <c r="DG17" s="624"/>
      <c r="DH17" s="624"/>
      <c r="DI17" s="624"/>
      <c r="DJ17" s="624"/>
      <c r="DK17" s="624"/>
      <c r="DL17" s="624"/>
      <c r="DM17" s="624"/>
      <c r="DN17" s="624"/>
      <c r="DO17" s="624"/>
      <c r="DP17" s="625"/>
      <c r="DQ17" s="632">
        <v>536764</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3432</v>
      </c>
      <c r="S18" s="624"/>
      <c r="T18" s="624"/>
      <c r="U18" s="624"/>
      <c r="V18" s="624"/>
      <c r="W18" s="624"/>
      <c r="X18" s="624"/>
      <c r="Y18" s="625"/>
      <c r="Z18" s="626">
        <v>0</v>
      </c>
      <c r="AA18" s="626"/>
      <c r="AB18" s="626"/>
      <c r="AC18" s="626"/>
      <c r="AD18" s="627">
        <v>3432</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130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2815</v>
      </c>
      <c r="S19" s="624"/>
      <c r="T19" s="624"/>
      <c r="U19" s="624"/>
      <c r="V19" s="624"/>
      <c r="W19" s="624"/>
      <c r="X19" s="624"/>
      <c r="Y19" s="625"/>
      <c r="Z19" s="626">
        <v>0</v>
      </c>
      <c r="AA19" s="626"/>
      <c r="AB19" s="626"/>
      <c r="AC19" s="626"/>
      <c r="AD19" s="627">
        <v>2815</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5569</v>
      </c>
      <c r="BH19" s="624"/>
      <c r="BI19" s="624"/>
      <c r="BJ19" s="624"/>
      <c r="BK19" s="624"/>
      <c r="BL19" s="624"/>
      <c r="BM19" s="624"/>
      <c r="BN19" s="625"/>
      <c r="BO19" s="626">
        <v>0.7</v>
      </c>
      <c r="BP19" s="626"/>
      <c r="BQ19" s="626"/>
      <c r="BR19" s="626"/>
      <c r="BS19" s="627" t="s">
        <v>242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v>617</v>
      </c>
      <c r="S20" s="624"/>
      <c r="T20" s="624"/>
      <c r="U20" s="624"/>
      <c r="V20" s="624"/>
      <c r="W20" s="624"/>
      <c r="X20" s="624"/>
      <c r="Y20" s="625"/>
      <c r="Z20" s="626">
        <v>0</v>
      </c>
      <c r="AA20" s="626"/>
      <c r="AB20" s="626"/>
      <c r="AC20" s="626"/>
      <c r="AD20" s="627">
        <v>617</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5569</v>
      </c>
      <c r="BH20" s="624"/>
      <c r="BI20" s="624"/>
      <c r="BJ20" s="624"/>
      <c r="BK20" s="624"/>
      <c r="BL20" s="624"/>
      <c r="BM20" s="624"/>
      <c r="BN20" s="625"/>
      <c r="BO20" s="626">
        <v>0.7</v>
      </c>
      <c r="BP20" s="626"/>
      <c r="BQ20" s="626"/>
      <c r="BR20" s="626"/>
      <c r="BS20" s="627" t="s">
        <v>130</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7557575</v>
      </c>
      <c r="CS20" s="624"/>
      <c r="CT20" s="624"/>
      <c r="CU20" s="624"/>
      <c r="CV20" s="624"/>
      <c r="CW20" s="624"/>
      <c r="CX20" s="624"/>
      <c r="CY20" s="625"/>
      <c r="CZ20" s="626">
        <v>100</v>
      </c>
      <c r="DA20" s="626"/>
      <c r="DB20" s="626"/>
      <c r="DC20" s="626"/>
      <c r="DD20" s="632">
        <v>1206772</v>
      </c>
      <c r="DE20" s="624"/>
      <c r="DF20" s="624"/>
      <c r="DG20" s="624"/>
      <c r="DH20" s="624"/>
      <c r="DI20" s="624"/>
      <c r="DJ20" s="624"/>
      <c r="DK20" s="624"/>
      <c r="DL20" s="624"/>
      <c r="DM20" s="624"/>
      <c r="DN20" s="624"/>
      <c r="DO20" s="624"/>
      <c r="DP20" s="625"/>
      <c r="DQ20" s="632">
        <v>4133337</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2772871</v>
      </c>
      <c r="S21" s="624"/>
      <c r="T21" s="624"/>
      <c r="U21" s="624"/>
      <c r="V21" s="624"/>
      <c r="W21" s="624"/>
      <c r="X21" s="624"/>
      <c r="Y21" s="625"/>
      <c r="Z21" s="626">
        <v>35.9</v>
      </c>
      <c r="AA21" s="626"/>
      <c r="AB21" s="626"/>
      <c r="AC21" s="626"/>
      <c r="AD21" s="627">
        <v>2481780</v>
      </c>
      <c r="AE21" s="627"/>
      <c r="AF21" s="627"/>
      <c r="AG21" s="627"/>
      <c r="AH21" s="627"/>
      <c r="AI21" s="627"/>
      <c r="AJ21" s="627"/>
      <c r="AK21" s="627"/>
      <c r="AL21" s="628">
        <v>69.7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5569</v>
      </c>
      <c r="BH21" s="624"/>
      <c r="BI21" s="624"/>
      <c r="BJ21" s="624"/>
      <c r="BK21" s="624"/>
      <c r="BL21" s="624"/>
      <c r="BM21" s="624"/>
      <c r="BN21" s="625"/>
      <c r="BO21" s="626">
        <v>0.7</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2481780</v>
      </c>
      <c r="S22" s="624"/>
      <c r="T22" s="624"/>
      <c r="U22" s="624"/>
      <c r="V22" s="624"/>
      <c r="W22" s="624"/>
      <c r="X22" s="624"/>
      <c r="Y22" s="625"/>
      <c r="Z22" s="626">
        <v>32.1</v>
      </c>
      <c r="AA22" s="626"/>
      <c r="AB22" s="626"/>
      <c r="AC22" s="626"/>
      <c r="AD22" s="627">
        <v>2481780</v>
      </c>
      <c r="AE22" s="627"/>
      <c r="AF22" s="627"/>
      <c r="AG22" s="627"/>
      <c r="AH22" s="627"/>
      <c r="AI22" s="627"/>
      <c r="AJ22" s="627"/>
      <c r="AK22" s="627"/>
      <c r="AL22" s="628">
        <v>69.7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291091</v>
      </c>
      <c r="S23" s="624"/>
      <c r="T23" s="624"/>
      <c r="U23" s="624"/>
      <c r="V23" s="624"/>
      <c r="W23" s="624"/>
      <c r="X23" s="624"/>
      <c r="Y23" s="625"/>
      <c r="Z23" s="626">
        <v>3.8</v>
      </c>
      <c r="AA23" s="626"/>
      <c r="AB23" s="626"/>
      <c r="AC23" s="626"/>
      <c r="AD23" s="627" t="s">
        <v>242</v>
      </c>
      <c r="AE23" s="627"/>
      <c r="AF23" s="627"/>
      <c r="AG23" s="627"/>
      <c r="AH23" s="627"/>
      <c r="AI23" s="627"/>
      <c r="AJ23" s="627"/>
      <c r="AK23" s="627"/>
      <c r="AL23" s="628" t="s">
        <v>242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242</v>
      </c>
      <c r="BP23" s="626"/>
      <c r="BQ23" s="626"/>
      <c r="BR23" s="626"/>
      <c r="BS23" s="627" t="s">
        <v>242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242</v>
      </c>
      <c r="AE24" s="627"/>
      <c r="AF24" s="627"/>
      <c r="AG24" s="627"/>
      <c r="AH24" s="627"/>
      <c r="AI24" s="627"/>
      <c r="AJ24" s="627"/>
      <c r="AK24" s="627"/>
      <c r="AL24" s="628" t="s">
        <v>242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2461470</v>
      </c>
      <c r="CS24" s="613"/>
      <c r="CT24" s="613"/>
      <c r="CU24" s="613"/>
      <c r="CV24" s="613"/>
      <c r="CW24" s="613"/>
      <c r="CX24" s="613"/>
      <c r="CY24" s="614"/>
      <c r="CZ24" s="617">
        <v>32.6</v>
      </c>
      <c r="DA24" s="618"/>
      <c r="DB24" s="618"/>
      <c r="DC24" s="634"/>
      <c r="DD24" s="653">
        <v>1645250</v>
      </c>
      <c r="DE24" s="613"/>
      <c r="DF24" s="613"/>
      <c r="DG24" s="613"/>
      <c r="DH24" s="613"/>
      <c r="DI24" s="613"/>
      <c r="DJ24" s="613"/>
      <c r="DK24" s="614"/>
      <c r="DL24" s="653">
        <v>1611026</v>
      </c>
      <c r="DM24" s="613"/>
      <c r="DN24" s="613"/>
      <c r="DO24" s="613"/>
      <c r="DP24" s="613"/>
      <c r="DQ24" s="613"/>
      <c r="DR24" s="613"/>
      <c r="DS24" s="613"/>
      <c r="DT24" s="613"/>
      <c r="DU24" s="613"/>
      <c r="DV24" s="614"/>
      <c r="DW24" s="617">
        <v>44.8</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3822450</v>
      </c>
      <c r="S25" s="624"/>
      <c r="T25" s="624"/>
      <c r="U25" s="624"/>
      <c r="V25" s="624"/>
      <c r="W25" s="624"/>
      <c r="X25" s="624"/>
      <c r="Y25" s="625"/>
      <c r="Z25" s="626">
        <v>49.4</v>
      </c>
      <c r="AA25" s="626"/>
      <c r="AB25" s="626"/>
      <c r="AC25" s="626"/>
      <c r="AD25" s="627">
        <v>3531359</v>
      </c>
      <c r="AE25" s="627"/>
      <c r="AF25" s="627"/>
      <c r="AG25" s="627"/>
      <c r="AH25" s="627"/>
      <c r="AI25" s="627"/>
      <c r="AJ25" s="627"/>
      <c r="AK25" s="627"/>
      <c r="AL25" s="628">
        <v>99.2</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242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995660</v>
      </c>
      <c r="CS25" s="656"/>
      <c r="CT25" s="656"/>
      <c r="CU25" s="656"/>
      <c r="CV25" s="656"/>
      <c r="CW25" s="656"/>
      <c r="CX25" s="656"/>
      <c r="CY25" s="657"/>
      <c r="CZ25" s="628">
        <v>13.2</v>
      </c>
      <c r="DA25" s="654"/>
      <c r="DB25" s="654"/>
      <c r="DC25" s="658"/>
      <c r="DD25" s="632">
        <v>906218</v>
      </c>
      <c r="DE25" s="656"/>
      <c r="DF25" s="656"/>
      <c r="DG25" s="656"/>
      <c r="DH25" s="656"/>
      <c r="DI25" s="656"/>
      <c r="DJ25" s="656"/>
      <c r="DK25" s="657"/>
      <c r="DL25" s="632">
        <v>871994</v>
      </c>
      <c r="DM25" s="656"/>
      <c r="DN25" s="656"/>
      <c r="DO25" s="656"/>
      <c r="DP25" s="656"/>
      <c r="DQ25" s="656"/>
      <c r="DR25" s="656"/>
      <c r="DS25" s="656"/>
      <c r="DT25" s="656"/>
      <c r="DU25" s="656"/>
      <c r="DV25" s="657"/>
      <c r="DW25" s="628">
        <v>24.3</v>
      </c>
      <c r="DX25" s="654"/>
      <c r="DY25" s="654"/>
      <c r="DZ25" s="654"/>
      <c r="EA25" s="654"/>
      <c r="EB25" s="654"/>
      <c r="EC25" s="655"/>
    </row>
    <row r="26" spans="2:133" ht="11.25" customHeight="1" x14ac:dyDescent="0.2">
      <c r="B26" s="620" t="s">
        <v>303</v>
      </c>
      <c r="C26" s="621"/>
      <c r="D26" s="621"/>
      <c r="E26" s="621"/>
      <c r="F26" s="621"/>
      <c r="G26" s="621"/>
      <c r="H26" s="621"/>
      <c r="I26" s="621"/>
      <c r="J26" s="621"/>
      <c r="K26" s="621"/>
      <c r="L26" s="621"/>
      <c r="M26" s="621"/>
      <c r="N26" s="621"/>
      <c r="O26" s="621"/>
      <c r="P26" s="621"/>
      <c r="Q26" s="622"/>
      <c r="R26" s="623">
        <v>1011</v>
      </c>
      <c r="S26" s="624"/>
      <c r="T26" s="624"/>
      <c r="U26" s="624"/>
      <c r="V26" s="624"/>
      <c r="W26" s="624"/>
      <c r="X26" s="624"/>
      <c r="Y26" s="625"/>
      <c r="Z26" s="626">
        <v>0</v>
      </c>
      <c r="AA26" s="626"/>
      <c r="AB26" s="626"/>
      <c r="AC26" s="626"/>
      <c r="AD26" s="627">
        <v>1011</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130</v>
      </c>
      <c r="BP26" s="626"/>
      <c r="BQ26" s="626"/>
      <c r="BR26" s="626"/>
      <c r="BS26" s="627" t="s">
        <v>242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505252</v>
      </c>
      <c r="CS26" s="624"/>
      <c r="CT26" s="624"/>
      <c r="CU26" s="624"/>
      <c r="CV26" s="624"/>
      <c r="CW26" s="624"/>
      <c r="CX26" s="624"/>
      <c r="CY26" s="625"/>
      <c r="CZ26" s="628">
        <v>6.7</v>
      </c>
      <c r="DA26" s="654"/>
      <c r="DB26" s="654"/>
      <c r="DC26" s="658"/>
      <c r="DD26" s="632">
        <v>483616</v>
      </c>
      <c r="DE26" s="624"/>
      <c r="DF26" s="624"/>
      <c r="DG26" s="624"/>
      <c r="DH26" s="624"/>
      <c r="DI26" s="624"/>
      <c r="DJ26" s="624"/>
      <c r="DK26" s="625"/>
      <c r="DL26" s="632" t="s">
        <v>130</v>
      </c>
      <c r="DM26" s="624"/>
      <c r="DN26" s="624"/>
      <c r="DO26" s="624"/>
      <c r="DP26" s="624"/>
      <c r="DQ26" s="624"/>
      <c r="DR26" s="624"/>
      <c r="DS26" s="624"/>
      <c r="DT26" s="624"/>
      <c r="DU26" s="624"/>
      <c r="DV26" s="625"/>
      <c r="DW26" s="628" t="s">
        <v>242</v>
      </c>
      <c r="DX26" s="654"/>
      <c r="DY26" s="654"/>
      <c r="DZ26" s="654"/>
      <c r="EA26" s="654"/>
      <c r="EB26" s="654"/>
      <c r="EC26" s="655"/>
    </row>
    <row r="27" spans="2:133" ht="11.25" customHeight="1" x14ac:dyDescent="0.2">
      <c r="B27" s="620" t="s">
        <v>306</v>
      </c>
      <c r="C27" s="621"/>
      <c r="D27" s="621"/>
      <c r="E27" s="621"/>
      <c r="F27" s="621"/>
      <c r="G27" s="621"/>
      <c r="H27" s="621"/>
      <c r="I27" s="621"/>
      <c r="J27" s="621"/>
      <c r="K27" s="621"/>
      <c r="L27" s="621"/>
      <c r="M27" s="621"/>
      <c r="N27" s="621"/>
      <c r="O27" s="621"/>
      <c r="P27" s="621"/>
      <c r="Q27" s="622"/>
      <c r="R27" s="623">
        <v>19305</v>
      </c>
      <c r="S27" s="624"/>
      <c r="T27" s="624"/>
      <c r="U27" s="624"/>
      <c r="V27" s="624"/>
      <c r="W27" s="624"/>
      <c r="X27" s="624"/>
      <c r="Y27" s="625"/>
      <c r="Z27" s="626">
        <v>0.2</v>
      </c>
      <c r="AA27" s="626"/>
      <c r="AB27" s="626"/>
      <c r="AC27" s="626"/>
      <c r="AD27" s="627" t="s">
        <v>242</v>
      </c>
      <c r="AE27" s="627"/>
      <c r="AF27" s="627"/>
      <c r="AG27" s="627"/>
      <c r="AH27" s="627"/>
      <c r="AI27" s="627"/>
      <c r="AJ27" s="627"/>
      <c r="AK27" s="627"/>
      <c r="AL27" s="628" t="s">
        <v>242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769712</v>
      </c>
      <c r="BH27" s="624"/>
      <c r="BI27" s="624"/>
      <c r="BJ27" s="624"/>
      <c r="BK27" s="624"/>
      <c r="BL27" s="624"/>
      <c r="BM27" s="624"/>
      <c r="BN27" s="625"/>
      <c r="BO27" s="626">
        <v>100</v>
      </c>
      <c r="BP27" s="626"/>
      <c r="BQ27" s="626"/>
      <c r="BR27" s="626"/>
      <c r="BS27" s="627">
        <v>3089</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927596</v>
      </c>
      <c r="CS27" s="656"/>
      <c r="CT27" s="656"/>
      <c r="CU27" s="656"/>
      <c r="CV27" s="656"/>
      <c r="CW27" s="656"/>
      <c r="CX27" s="656"/>
      <c r="CY27" s="657"/>
      <c r="CZ27" s="628">
        <v>12.3</v>
      </c>
      <c r="DA27" s="654"/>
      <c r="DB27" s="654"/>
      <c r="DC27" s="658"/>
      <c r="DD27" s="632">
        <v>202268</v>
      </c>
      <c r="DE27" s="656"/>
      <c r="DF27" s="656"/>
      <c r="DG27" s="656"/>
      <c r="DH27" s="656"/>
      <c r="DI27" s="656"/>
      <c r="DJ27" s="656"/>
      <c r="DK27" s="657"/>
      <c r="DL27" s="632">
        <v>202268</v>
      </c>
      <c r="DM27" s="656"/>
      <c r="DN27" s="656"/>
      <c r="DO27" s="656"/>
      <c r="DP27" s="656"/>
      <c r="DQ27" s="656"/>
      <c r="DR27" s="656"/>
      <c r="DS27" s="656"/>
      <c r="DT27" s="656"/>
      <c r="DU27" s="656"/>
      <c r="DV27" s="657"/>
      <c r="DW27" s="628">
        <v>5.6</v>
      </c>
      <c r="DX27" s="654"/>
      <c r="DY27" s="654"/>
      <c r="DZ27" s="654"/>
      <c r="EA27" s="654"/>
      <c r="EB27" s="654"/>
      <c r="EC27" s="655"/>
    </row>
    <row r="28" spans="2:133" ht="11.25" customHeight="1" x14ac:dyDescent="0.2">
      <c r="B28" s="620" t="s">
        <v>309</v>
      </c>
      <c r="C28" s="621"/>
      <c r="D28" s="621"/>
      <c r="E28" s="621"/>
      <c r="F28" s="621"/>
      <c r="G28" s="621"/>
      <c r="H28" s="621"/>
      <c r="I28" s="621"/>
      <c r="J28" s="621"/>
      <c r="K28" s="621"/>
      <c r="L28" s="621"/>
      <c r="M28" s="621"/>
      <c r="N28" s="621"/>
      <c r="O28" s="621"/>
      <c r="P28" s="621"/>
      <c r="Q28" s="622"/>
      <c r="R28" s="623">
        <v>52652</v>
      </c>
      <c r="S28" s="624"/>
      <c r="T28" s="624"/>
      <c r="U28" s="624"/>
      <c r="V28" s="624"/>
      <c r="W28" s="624"/>
      <c r="X28" s="624"/>
      <c r="Y28" s="625"/>
      <c r="Z28" s="626">
        <v>0.7</v>
      </c>
      <c r="AA28" s="626"/>
      <c r="AB28" s="626"/>
      <c r="AC28" s="626"/>
      <c r="AD28" s="627">
        <v>2915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538214</v>
      </c>
      <c r="CS28" s="624"/>
      <c r="CT28" s="624"/>
      <c r="CU28" s="624"/>
      <c r="CV28" s="624"/>
      <c r="CW28" s="624"/>
      <c r="CX28" s="624"/>
      <c r="CY28" s="625"/>
      <c r="CZ28" s="628">
        <v>7.1</v>
      </c>
      <c r="DA28" s="654"/>
      <c r="DB28" s="654"/>
      <c r="DC28" s="658"/>
      <c r="DD28" s="632">
        <v>536764</v>
      </c>
      <c r="DE28" s="624"/>
      <c r="DF28" s="624"/>
      <c r="DG28" s="624"/>
      <c r="DH28" s="624"/>
      <c r="DI28" s="624"/>
      <c r="DJ28" s="624"/>
      <c r="DK28" s="625"/>
      <c r="DL28" s="632">
        <v>536764</v>
      </c>
      <c r="DM28" s="624"/>
      <c r="DN28" s="624"/>
      <c r="DO28" s="624"/>
      <c r="DP28" s="624"/>
      <c r="DQ28" s="624"/>
      <c r="DR28" s="624"/>
      <c r="DS28" s="624"/>
      <c r="DT28" s="624"/>
      <c r="DU28" s="624"/>
      <c r="DV28" s="625"/>
      <c r="DW28" s="628">
        <v>14.9</v>
      </c>
      <c r="DX28" s="654"/>
      <c r="DY28" s="654"/>
      <c r="DZ28" s="654"/>
      <c r="EA28" s="654"/>
      <c r="EB28" s="654"/>
      <c r="EC28" s="655"/>
    </row>
    <row r="29" spans="2:133" ht="11.25" customHeight="1" x14ac:dyDescent="0.2">
      <c r="B29" s="620" t="s">
        <v>311</v>
      </c>
      <c r="C29" s="621"/>
      <c r="D29" s="621"/>
      <c r="E29" s="621"/>
      <c r="F29" s="621"/>
      <c r="G29" s="621"/>
      <c r="H29" s="621"/>
      <c r="I29" s="621"/>
      <c r="J29" s="621"/>
      <c r="K29" s="621"/>
      <c r="L29" s="621"/>
      <c r="M29" s="621"/>
      <c r="N29" s="621"/>
      <c r="O29" s="621"/>
      <c r="P29" s="621"/>
      <c r="Q29" s="622"/>
      <c r="R29" s="623">
        <v>25362</v>
      </c>
      <c r="S29" s="624"/>
      <c r="T29" s="624"/>
      <c r="U29" s="624"/>
      <c r="V29" s="624"/>
      <c r="W29" s="624"/>
      <c r="X29" s="624"/>
      <c r="Y29" s="625"/>
      <c r="Z29" s="626">
        <v>0.3</v>
      </c>
      <c r="AA29" s="626"/>
      <c r="AB29" s="626"/>
      <c r="AC29" s="626"/>
      <c r="AD29" s="627" t="s">
        <v>242</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538214</v>
      </c>
      <c r="CS29" s="656"/>
      <c r="CT29" s="656"/>
      <c r="CU29" s="656"/>
      <c r="CV29" s="656"/>
      <c r="CW29" s="656"/>
      <c r="CX29" s="656"/>
      <c r="CY29" s="657"/>
      <c r="CZ29" s="628">
        <v>7.1</v>
      </c>
      <c r="DA29" s="654"/>
      <c r="DB29" s="654"/>
      <c r="DC29" s="658"/>
      <c r="DD29" s="632">
        <v>536764</v>
      </c>
      <c r="DE29" s="656"/>
      <c r="DF29" s="656"/>
      <c r="DG29" s="656"/>
      <c r="DH29" s="656"/>
      <c r="DI29" s="656"/>
      <c r="DJ29" s="656"/>
      <c r="DK29" s="657"/>
      <c r="DL29" s="632">
        <v>536764</v>
      </c>
      <c r="DM29" s="656"/>
      <c r="DN29" s="656"/>
      <c r="DO29" s="656"/>
      <c r="DP29" s="656"/>
      <c r="DQ29" s="656"/>
      <c r="DR29" s="656"/>
      <c r="DS29" s="656"/>
      <c r="DT29" s="656"/>
      <c r="DU29" s="656"/>
      <c r="DV29" s="657"/>
      <c r="DW29" s="628">
        <v>14.9</v>
      </c>
      <c r="DX29" s="654"/>
      <c r="DY29" s="654"/>
      <c r="DZ29" s="654"/>
      <c r="EA29" s="654"/>
      <c r="EB29" s="654"/>
      <c r="EC29" s="655"/>
    </row>
    <row r="30" spans="2:133" ht="11.25" customHeight="1" x14ac:dyDescent="0.2">
      <c r="B30" s="620" t="s">
        <v>314</v>
      </c>
      <c r="C30" s="621"/>
      <c r="D30" s="621"/>
      <c r="E30" s="621"/>
      <c r="F30" s="621"/>
      <c r="G30" s="621"/>
      <c r="H30" s="621"/>
      <c r="I30" s="621"/>
      <c r="J30" s="621"/>
      <c r="K30" s="621"/>
      <c r="L30" s="621"/>
      <c r="M30" s="621"/>
      <c r="N30" s="621"/>
      <c r="O30" s="621"/>
      <c r="P30" s="621"/>
      <c r="Q30" s="622"/>
      <c r="R30" s="623">
        <v>929032</v>
      </c>
      <c r="S30" s="624"/>
      <c r="T30" s="624"/>
      <c r="U30" s="624"/>
      <c r="V30" s="624"/>
      <c r="W30" s="624"/>
      <c r="X30" s="624"/>
      <c r="Y30" s="625"/>
      <c r="Z30" s="626">
        <v>12</v>
      </c>
      <c r="AA30" s="626"/>
      <c r="AB30" s="626"/>
      <c r="AC30" s="626"/>
      <c r="AD30" s="627" t="s">
        <v>242</v>
      </c>
      <c r="AE30" s="627"/>
      <c r="AF30" s="627"/>
      <c r="AG30" s="627"/>
      <c r="AH30" s="627"/>
      <c r="AI30" s="627"/>
      <c r="AJ30" s="627"/>
      <c r="AK30" s="627"/>
      <c r="AL30" s="628" t="s">
        <v>130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524599</v>
      </c>
      <c r="CS30" s="624"/>
      <c r="CT30" s="624"/>
      <c r="CU30" s="624"/>
      <c r="CV30" s="624"/>
      <c r="CW30" s="624"/>
      <c r="CX30" s="624"/>
      <c r="CY30" s="625"/>
      <c r="CZ30" s="628">
        <v>6.9</v>
      </c>
      <c r="DA30" s="654"/>
      <c r="DB30" s="654"/>
      <c r="DC30" s="658"/>
      <c r="DD30" s="632">
        <v>523617</v>
      </c>
      <c r="DE30" s="624"/>
      <c r="DF30" s="624"/>
      <c r="DG30" s="624"/>
      <c r="DH30" s="624"/>
      <c r="DI30" s="624"/>
      <c r="DJ30" s="624"/>
      <c r="DK30" s="625"/>
      <c r="DL30" s="632">
        <v>523617</v>
      </c>
      <c r="DM30" s="624"/>
      <c r="DN30" s="624"/>
      <c r="DO30" s="624"/>
      <c r="DP30" s="624"/>
      <c r="DQ30" s="624"/>
      <c r="DR30" s="624"/>
      <c r="DS30" s="624"/>
      <c r="DT30" s="624"/>
      <c r="DU30" s="624"/>
      <c r="DV30" s="625"/>
      <c r="DW30" s="628">
        <v>14.6</v>
      </c>
      <c r="DX30" s="654"/>
      <c r="DY30" s="654"/>
      <c r="DZ30" s="654"/>
      <c r="EA30" s="654"/>
      <c r="EB30" s="654"/>
      <c r="EC30" s="655"/>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242</v>
      </c>
      <c r="AE31" s="627"/>
      <c r="AF31" s="627"/>
      <c r="AG31" s="627"/>
      <c r="AH31" s="627"/>
      <c r="AI31" s="627"/>
      <c r="AJ31" s="627"/>
      <c r="AK31" s="627"/>
      <c r="AL31" s="628" t="s">
        <v>242</v>
      </c>
      <c r="AM31" s="629"/>
      <c r="AN31" s="629"/>
      <c r="AO31" s="630"/>
      <c r="AP31" s="669" t="s">
        <v>319</v>
      </c>
      <c r="AQ31" s="670"/>
      <c r="AR31" s="670"/>
      <c r="AS31" s="670"/>
      <c r="AT31" s="675" t="s">
        <v>320</v>
      </c>
      <c r="AU31" s="218"/>
      <c r="AV31" s="218"/>
      <c r="AW31" s="218"/>
      <c r="AX31" s="609" t="s">
        <v>193</v>
      </c>
      <c r="AY31" s="610"/>
      <c r="AZ31" s="610"/>
      <c r="BA31" s="610"/>
      <c r="BB31" s="610"/>
      <c r="BC31" s="610"/>
      <c r="BD31" s="610"/>
      <c r="BE31" s="610"/>
      <c r="BF31" s="611"/>
      <c r="BG31" s="679">
        <v>98.6</v>
      </c>
      <c r="BH31" s="667"/>
      <c r="BI31" s="667"/>
      <c r="BJ31" s="667"/>
      <c r="BK31" s="667"/>
      <c r="BL31" s="667"/>
      <c r="BM31" s="618">
        <v>97.3</v>
      </c>
      <c r="BN31" s="667"/>
      <c r="BO31" s="667"/>
      <c r="BP31" s="667"/>
      <c r="BQ31" s="668"/>
      <c r="BR31" s="679">
        <v>99</v>
      </c>
      <c r="BS31" s="667"/>
      <c r="BT31" s="667"/>
      <c r="BU31" s="667"/>
      <c r="BV31" s="667"/>
      <c r="BW31" s="667"/>
      <c r="BX31" s="618">
        <v>98</v>
      </c>
      <c r="BY31" s="667"/>
      <c r="BZ31" s="667"/>
      <c r="CA31" s="667"/>
      <c r="CB31" s="668"/>
      <c r="CD31" s="661"/>
      <c r="CE31" s="662"/>
      <c r="CF31" s="620" t="s">
        <v>321</v>
      </c>
      <c r="CG31" s="621"/>
      <c r="CH31" s="621"/>
      <c r="CI31" s="621"/>
      <c r="CJ31" s="621"/>
      <c r="CK31" s="621"/>
      <c r="CL31" s="621"/>
      <c r="CM31" s="621"/>
      <c r="CN31" s="621"/>
      <c r="CO31" s="621"/>
      <c r="CP31" s="621"/>
      <c r="CQ31" s="622"/>
      <c r="CR31" s="623">
        <v>13615</v>
      </c>
      <c r="CS31" s="656"/>
      <c r="CT31" s="656"/>
      <c r="CU31" s="656"/>
      <c r="CV31" s="656"/>
      <c r="CW31" s="656"/>
      <c r="CX31" s="656"/>
      <c r="CY31" s="657"/>
      <c r="CZ31" s="628">
        <v>0.2</v>
      </c>
      <c r="DA31" s="654"/>
      <c r="DB31" s="654"/>
      <c r="DC31" s="658"/>
      <c r="DD31" s="632">
        <v>13147</v>
      </c>
      <c r="DE31" s="656"/>
      <c r="DF31" s="656"/>
      <c r="DG31" s="656"/>
      <c r="DH31" s="656"/>
      <c r="DI31" s="656"/>
      <c r="DJ31" s="656"/>
      <c r="DK31" s="657"/>
      <c r="DL31" s="632">
        <v>13147</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322</v>
      </c>
      <c r="C32" s="621"/>
      <c r="D32" s="621"/>
      <c r="E32" s="621"/>
      <c r="F32" s="621"/>
      <c r="G32" s="621"/>
      <c r="H32" s="621"/>
      <c r="I32" s="621"/>
      <c r="J32" s="621"/>
      <c r="K32" s="621"/>
      <c r="L32" s="621"/>
      <c r="M32" s="621"/>
      <c r="N32" s="621"/>
      <c r="O32" s="621"/>
      <c r="P32" s="621"/>
      <c r="Q32" s="622"/>
      <c r="R32" s="623">
        <v>594370</v>
      </c>
      <c r="S32" s="624"/>
      <c r="T32" s="624"/>
      <c r="U32" s="624"/>
      <c r="V32" s="624"/>
      <c r="W32" s="624"/>
      <c r="X32" s="624"/>
      <c r="Y32" s="625"/>
      <c r="Z32" s="626">
        <v>7.7</v>
      </c>
      <c r="AA32" s="626"/>
      <c r="AB32" s="626"/>
      <c r="AC32" s="626"/>
      <c r="AD32" s="627" t="s">
        <v>242</v>
      </c>
      <c r="AE32" s="627"/>
      <c r="AF32" s="627"/>
      <c r="AG32" s="627"/>
      <c r="AH32" s="627"/>
      <c r="AI32" s="627"/>
      <c r="AJ32" s="627"/>
      <c r="AK32" s="627"/>
      <c r="AL32" s="628" t="s">
        <v>242</v>
      </c>
      <c r="AM32" s="629"/>
      <c r="AN32" s="629"/>
      <c r="AO32" s="630"/>
      <c r="AP32" s="671"/>
      <c r="AQ32" s="672"/>
      <c r="AR32" s="672"/>
      <c r="AS32" s="672"/>
      <c r="AT32" s="676"/>
      <c r="AU32" s="214" t="s">
        <v>323</v>
      </c>
      <c r="AX32" s="620" t="s">
        <v>324</v>
      </c>
      <c r="AY32" s="621"/>
      <c r="AZ32" s="621"/>
      <c r="BA32" s="621"/>
      <c r="BB32" s="621"/>
      <c r="BC32" s="621"/>
      <c r="BD32" s="621"/>
      <c r="BE32" s="621"/>
      <c r="BF32" s="622"/>
      <c r="BG32" s="680">
        <v>99.7</v>
      </c>
      <c r="BH32" s="656"/>
      <c r="BI32" s="656"/>
      <c r="BJ32" s="656"/>
      <c r="BK32" s="656"/>
      <c r="BL32" s="656"/>
      <c r="BM32" s="629">
        <v>99.1</v>
      </c>
      <c r="BN32" s="656"/>
      <c r="BO32" s="656"/>
      <c r="BP32" s="656"/>
      <c r="BQ32" s="678"/>
      <c r="BR32" s="680">
        <v>99.5</v>
      </c>
      <c r="BS32" s="656"/>
      <c r="BT32" s="656"/>
      <c r="BU32" s="656"/>
      <c r="BV32" s="656"/>
      <c r="BW32" s="656"/>
      <c r="BX32" s="629">
        <v>98.9</v>
      </c>
      <c r="BY32" s="656"/>
      <c r="BZ32" s="656"/>
      <c r="CA32" s="656"/>
      <c r="CB32" s="678"/>
      <c r="CD32" s="663"/>
      <c r="CE32" s="664"/>
      <c r="CF32" s="620" t="s">
        <v>325</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130</v>
      </c>
      <c r="DA32" s="654"/>
      <c r="DB32" s="654"/>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4"/>
      <c r="DY32" s="654"/>
      <c r="DZ32" s="654"/>
      <c r="EA32" s="654"/>
      <c r="EB32" s="654"/>
      <c r="EC32" s="655"/>
    </row>
    <row r="33" spans="2:133" ht="11.25" customHeight="1" x14ac:dyDescent="0.2">
      <c r="B33" s="620" t="s">
        <v>326</v>
      </c>
      <c r="C33" s="621"/>
      <c r="D33" s="621"/>
      <c r="E33" s="621"/>
      <c r="F33" s="621"/>
      <c r="G33" s="621"/>
      <c r="H33" s="621"/>
      <c r="I33" s="621"/>
      <c r="J33" s="621"/>
      <c r="K33" s="621"/>
      <c r="L33" s="621"/>
      <c r="M33" s="621"/>
      <c r="N33" s="621"/>
      <c r="O33" s="621"/>
      <c r="P33" s="621"/>
      <c r="Q33" s="622"/>
      <c r="R33" s="623">
        <v>25529</v>
      </c>
      <c r="S33" s="624"/>
      <c r="T33" s="624"/>
      <c r="U33" s="624"/>
      <c r="V33" s="624"/>
      <c r="W33" s="624"/>
      <c r="X33" s="624"/>
      <c r="Y33" s="625"/>
      <c r="Z33" s="626">
        <v>0.3</v>
      </c>
      <c r="AA33" s="626"/>
      <c r="AB33" s="626"/>
      <c r="AC33" s="626"/>
      <c r="AD33" s="627">
        <v>23115</v>
      </c>
      <c r="AE33" s="627"/>
      <c r="AF33" s="627"/>
      <c r="AG33" s="627"/>
      <c r="AH33" s="627"/>
      <c r="AI33" s="627"/>
      <c r="AJ33" s="627"/>
      <c r="AK33" s="627"/>
      <c r="AL33" s="628">
        <v>0.6</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97.6</v>
      </c>
      <c r="BH33" s="682"/>
      <c r="BI33" s="682"/>
      <c r="BJ33" s="682"/>
      <c r="BK33" s="682"/>
      <c r="BL33" s="682"/>
      <c r="BM33" s="683">
        <v>95.6</v>
      </c>
      <c r="BN33" s="682"/>
      <c r="BO33" s="682"/>
      <c r="BP33" s="682"/>
      <c r="BQ33" s="684"/>
      <c r="BR33" s="681">
        <v>98.3</v>
      </c>
      <c r="BS33" s="682"/>
      <c r="BT33" s="682"/>
      <c r="BU33" s="682"/>
      <c r="BV33" s="682"/>
      <c r="BW33" s="682"/>
      <c r="BX33" s="683">
        <v>97.1</v>
      </c>
      <c r="BY33" s="682"/>
      <c r="BZ33" s="682"/>
      <c r="CA33" s="682"/>
      <c r="CB33" s="684"/>
      <c r="CD33" s="620" t="s">
        <v>328</v>
      </c>
      <c r="CE33" s="621"/>
      <c r="CF33" s="621"/>
      <c r="CG33" s="621"/>
      <c r="CH33" s="621"/>
      <c r="CI33" s="621"/>
      <c r="CJ33" s="621"/>
      <c r="CK33" s="621"/>
      <c r="CL33" s="621"/>
      <c r="CM33" s="621"/>
      <c r="CN33" s="621"/>
      <c r="CO33" s="621"/>
      <c r="CP33" s="621"/>
      <c r="CQ33" s="622"/>
      <c r="CR33" s="623">
        <v>3760579</v>
      </c>
      <c r="CS33" s="656"/>
      <c r="CT33" s="656"/>
      <c r="CU33" s="656"/>
      <c r="CV33" s="656"/>
      <c r="CW33" s="656"/>
      <c r="CX33" s="656"/>
      <c r="CY33" s="657"/>
      <c r="CZ33" s="628">
        <v>49.8</v>
      </c>
      <c r="DA33" s="654"/>
      <c r="DB33" s="654"/>
      <c r="DC33" s="658"/>
      <c r="DD33" s="632">
        <v>2206531</v>
      </c>
      <c r="DE33" s="656"/>
      <c r="DF33" s="656"/>
      <c r="DG33" s="656"/>
      <c r="DH33" s="656"/>
      <c r="DI33" s="656"/>
      <c r="DJ33" s="656"/>
      <c r="DK33" s="657"/>
      <c r="DL33" s="632">
        <v>1607836</v>
      </c>
      <c r="DM33" s="656"/>
      <c r="DN33" s="656"/>
      <c r="DO33" s="656"/>
      <c r="DP33" s="656"/>
      <c r="DQ33" s="656"/>
      <c r="DR33" s="656"/>
      <c r="DS33" s="656"/>
      <c r="DT33" s="656"/>
      <c r="DU33" s="656"/>
      <c r="DV33" s="657"/>
      <c r="DW33" s="628">
        <v>44.7</v>
      </c>
      <c r="DX33" s="654"/>
      <c r="DY33" s="654"/>
      <c r="DZ33" s="654"/>
      <c r="EA33" s="654"/>
      <c r="EB33" s="654"/>
      <c r="EC33" s="655"/>
    </row>
    <row r="34" spans="2:133" ht="11.25" customHeight="1" x14ac:dyDescent="0.2">
      <c r="B34" s="620" t="s">
        <v>329</v>
      </c>
      <c r="C34" s="621"/>
      <c r="D34" s="621"/>
      <c r="E34" s="621"/>
      <c r="F34" s="621"/>
      <c r="G34" s="621"/>
      <c r="H34" s="621"/>
      <c r="I34" s="621"/>
      <c r="J34" s="621"/>
      <c r="K34" s="621"/>
      <c r="L34" s="621"/>
      <c r="M34" s="621"/>
      <c r="N34" s="621"/>
      <c r="O34" s="621"/>
      <c r="P34" s="621"/>
      <c r="Q34" s="622"/>
      <c r="R34" s="623">
        <v>580221</v>
      </c>
      <c r="S34" s="624"/>
      <c r="T34" s="624"/>
      <c r="U34" s="624"/>
      <c r="V34" s="624"/>
      <c r="W34" s="624"/>
      <c r="X34" s="624"/>
      <c r="Y34" s="625"/>
      <c r="Z34" s="626">
        <v>7.5</v>
      </c>
      <c r="AA34" s="626"/>
      <c r="AB34" s="626"/>
      <c r="AC34" s="626"/>
      <c r="AD34" s="627" t="s">
        <v>130</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1114405</v>
      </c>
      <c r="CS34" s="624"/>
      <c r="CT34" s="624"/>
      <c r="CU34" s="624"/>
      <c r="CV34" s="624"/>
      <c r="CW34" s="624"/>
      <c r="CX34" s="624"/>
      <c r="CY34" s="625"/>
      <c r="CZ34" s="628">
        <v>14.7</v>
      </c>
      <c r="DA34" s="654"/>
      <c r="DB34" s="654"/>
      <c r="DC34" s="658"/>
      <c r="DD34" s="632">
        <v>719149</v>
      </c>
      <c r="DE34" s="624"/>
      <c r="DF34" s="624"/>
      <c r="DG34" s="624"/>
      <c r="DH34" s="624"/>
      <c r="DI34" s="624"/>
      <c r="DJ34" s="624"/>
      <c r="DK34" s="625"/>
      <c r="DL34" s="632">
        <v>534377</v>
      </c>
      <c r="DM34" s="624"/>
      <c r="DN34" s="624"/>
      <c r="DO34" s="624"/>
      <c r="DP34" s="624"/>
      <c r="DQ34" s="624"/>
      <c r="DR34" s="624"/>
      <c r="DS34" s="624"/>
      <c r="DT34" s="624"/>
      <c r="DU34" s="624"/>
      <c r="DV34" s="625"/>
      <c r="DW34" s="628">
        <v>14.9</v>
      </c>
      <c r="DX34" s="654"/>
      <c r="DY34" s="654"/>
      <c r="DZ34" s="654"/>
      <c r="EA34" s="654"/>
      <c r="EB34" s="654"/>
      <c r="EC34" s="655"/>
    </row>
    <row r="35" spans="2:133" ht="11.25" customHeight="1" x14ac:dyDescent="0.2">
      <c r="B35" s="620" t="s">
        <v>331</v>
      </c>
      <c r="C35" s="621"/>
      <c r="D35" s="621"/>
      <c r="E35" s="621"/>
      <c r="F35" s="621"/>
      <c r="G35" s="621"/>
      <c r="H35" s="621"/>
      <c r="I35" s="621"/>
      <c r="J35" s="621"/>
      <c r="K35" s="621"/>
      <c r="L35" s="621"/>
      <c r="M35" s="621"/>
      <c r="N35" s="621"/>
      <c r="O35" s="621"/>
      <c r="P35" s="621"/>
      <c r="Q35" s="622"/>
      <c r="R35" s="623">
        <v>790448</v>
      </c>
      <c r="S35" s="624"/>
      <c r="T35" s="624"/>
      <c r="U35" s="624"/>
      <c r="V35" s="624"/>
      <c r="W35" s="624"/>
      <c r="X35" s="624"/>
      <c r="Y35" s="625"/>
      <c r="Z35" s="626">
        <v>10.199999999999999</v>
      </c>
      <c r="AA35" s="626"/>
      <c r="AB35" s="626"/>
      <c r="AC35" s="626"/>
      <c r="AD35" s="627" t="s">
        <v>242</v>
      </c>
      <c r="AE35" s="627"/>
      <c r="AF35" s="627"/>
      <c r="AG35" s="627"/>
      <c r="AH35" s="627"/>
      <c r="AI35" s="627"/>
      <c r="AJ35" s="627"/>
      <c r="AK35" s="627"/>
      <c r="AL35" s="628" t="s">
        <v>130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55537</v>
      </c>
      <c r="CS35" s="656"/>
      <c r="CT35" s="656"/>
      <c r="CU35" s="656"/>
      <c r="CV35" s="656"/>
      <c r="CW35" s="656"/>
      <c r="CX35" s="656"/>
      <c r="CY35" s="657"/>
      <c r="CZ35" s="628">
        <v>0.7</v>
      </c>
      <c r="DA35" s="654"/>
      <c r="DB35" s="654"/>
      <c r="DC35" s="658"/>
      <c r="DD35" s="632">
        <v>46897</v>
      </c>
      <c r="DE35" s="656"/>
      <c r="DF35" s="656"/>
      <c r="DG35" s="656"/>
      <c r="DH35" s="656"/>
      <c r="DI35" s="656"/>
      <c r="DJ35" s="656"/>
      <c r="DK35" s="657"/>
      <c r="DL35" s="632">
        <v>46897</v>
      </c>
      <c r="DM35" s="656"/>
      <c r="DN35" s="656"/>
      <c r="DO35" s="656"/>
      <c r="DP35" s="656"/>
      <c r="DQ35" s="656"/>
      <c r="DR35" s="656"/>
      <c r="DS35" s="656"/>
      <c r="DT35" s="656"/>
      <c r="DU35" s="656"/>
      <c r="DV35" s="657"/>
      <c r="DW35" s="628">
        <v>1.3</v>
      </c>
      <c r="DX35" s="654"/>
      <c r="DY35" s="654"/>
      <c r="DZ35" s="654"/>
      <c r="EA35" s="654"/>
      <c r="EB35" s="654"/>
      <c r="EC35" s="655"/>
    </row>
    <row r="36" spans="2:133" ht="11.25" customHeight="1" x14ac:dyDescent="0.2">
      <c r="B36" s="620" t="s">
        <v>335</v>
      </c>
      <c r="C36" s="621"/>
      <c r="D36" s="621"/>
      <c r="E36" s="621"/>
      <c r="F36" s="621"/>
      <c r="G36" s="621"/>
      <c r="H36" s="621"/>
      <c r="I36" s="621"/>
      <c r="J36" s="621"/>
      <c r="K36" s="621"/>
      <c r="L36" s="621"/>
      <c r="M36" s="621"/>
      <c r="N36" s="621"/>
      <c r="O36" s="621"/>
      <c r="P36" s="621"/>
      <c r="Q36" s="622"/>
      <c r="R36" s="623">
        <v>192197</v>
      </c>
      <c r="S36" s="624"/>
      <c r="T36" s="624"/>
      <c r="U36" s="624"/>
      <c r="V36" s="624"/>
      <c r="W36" s="624"/>
      <c r="X36" s="624"/>
      <c r="Y36" s="625"/>
      <c r="Z36" s="626">
        <v>2.5</v>
      </c>
      <c r="AA36" s="626"/>
      <c r="AB36" s="626"/>
      <c r="AC36" s="626"/>
      <c r="AD36" s="627" t="s">
        <v>242</v>
      </c>
      <c r="AE36" s="627"/>
      <c r="AF36" s="627"/>
      <c r="AG36" s="627"/>
      <c r="AH36" s="627"/>
      <c r="AI36" s="627"/>
      <c r="AJ36" s="627"/>
      <c r="AK36" s="627"/>
      <c r="AL36" s="628" t="s">
        <v>130</v>
      </c>
      <c r="AM36" s="629"/>
      <c r="AN36" s="629"/>
      <c r="AO36" s="630"/>
      <c r="AP36" s="222"/>
      <c r="AQ36" s="689" t="s">
        <v>336</v>
      </c>
      <c r="AR36" s="690"/>
      <c r="AS36" s="690"/>
      <c r="AT36" s="690"/>
      <c r="AU36" s="690"/>
      <c r="AV36" s="690"/>
      <c r="AW36" s="690"/>
      <c r="AX36" s="690"/>
      <c r="AY36" s="691"/>
      <c r="AZ36" s="612">
        <v>802457</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64308</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1280716</v>
      </c>
      <c r="CS36" s="624"/>
      <c r="CT36" s="624"/>
      <c r="CU36" s="624"/>
      <c r="CV36" s="624"/>
      <c r="CW36" s="624"/>
      <c r="CX36" s="624"/>
      <c r="CY36" s="625"/>
      <c r="CZ36" s="628">
        <v>16.899999999999999</v>
      </c>
      <c r="DA36" s="654"/>
      <c r="DB36" s="654"/>
      <c r="DC36" s="658"/>
      <c r="DD36" s="632">
        <v>880595</v>
      </c>
      <c r="DE36" s="624"/>
      <c r="DF36" s="624"/>
      <c r="DG36" s="624"/>
      <c r="DH36" s="624"/>
      <c r="DI36" s="624"/>
      <c r="DJ36" s="624"/>
      <c r="DK36" s="625"/>
      <c r="DL36" s="632">
        <v>610518</v>
      </c>
      <c r="DM36" s="624"/>
      <c r="DN36" s="624"/>
      <c r="DO36" s="624"/>
      <c r="DP36" s="624"/>
      <c r="DQ36" s="624"/>
      <c r="DR36" s="624"/>
      <c r="DS36" s="624"/>
      <c r="DT36" s="624"/>
      <c r="DU36" s="624"/>
      <c r="DV36" s="625"/>
      <c r="DW36" s="628">
        <v>17</v>
      </c>
      <c r="DX36" s="654"/>
      <c r="DY36" s="654"/>
      <c r="DZ36" s="654"/>
      <c r="EA36" s="654"/>
      <c r="EB36" s="654"/>
      <c r="EC36" s="655"/>
    </row>
    <row r="37" spans="2:133" ht="11.25" customHeight="1" x14ac:dyDescent="0.2">
      <c r="B37" s="620" t="s">
        <v>339</v>
      </c>
      <c r="C37" s="621"/>
      <c r="D37" s="621"/>
      <c r="E37" s="621"/>
      <c r="F37" s="621"/>
      <c r="G37" s="621"/>
      <c r="H37" s="621"/>
      <c r="I37" s="621"/>
      <c r="J37" s="621"/>
      <c r="K37" s="621"/>
      <c r="L37" s="621"/>
      <c r="M37" s="621"/>
      <c r="N37" s="621"/>
      <c r="O37" s="621"/>
      <c r="P37" s="621"/>
      <c r="Q37" s="622"/>
      <c r="R37" s="623">
        <v>145488</v>
      </c>
      <c r="S37" s="624"/>
      <c r="T37" s="624"/>
      <c r="U37" s="624"/>
      <c r="V37" s="624"/>
      <c r="W37" s="624"/>
      <c r="X37" s="624"/>
      <c r="Y37" s="625"/>
      <c r="Z37" s="626">
        <v>1.9</v>
      </c>
      <c r="AA37" s="626"/>
      <c r="AB37" s="626"/>
      <c r="AC37" s="626"/>
      <c r="AD37" s="627">
        <v>128</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223008</v>
      </c>
      <c r="BA37" s="624"/>
      <c r="BB37" s="624"/>
      <c r="BC37" s="624"/>
      <c r="BD37" s="656"/>
      <c r="BE37" s="656"/>
      <c r="BF37" s="678"/>
      <c r="BG37" s="620" t="s">
        <v>341</v>
      </c>
      <c r="BH37" s="621"/>
      <c r="BI37" s="621"/>
      <c r="BJ37" s="621"/>
      <c r="BK37" s="621"/>
      <c r="BL37" s="621"/>
      <c r="BM37" s="621"/>
      <c r="BN37" s="621"/>
      <c r="BO37" s="621"/>
      <c r="BP37" s="621"/>
      <c r="BQ37" s="621"/>
      <c r="BR37" s="621"/>
      <c r="BS37" s="621"/>
      <c r="BT37" s="621"/>
      <c r="BU37" s="622"/>
      <c r="BV37" s="623">
        <v>54127</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319516</v>
      </c>
      <c r="CS37" s="656"/>
      <c r="CT37" s="656"/>
      <c r="CU37" s="656"/>
      <c r="CV37" s="656"/>
      <c r="CW37" s="656"/>
      <c r="CX37" s="656"/>
      <c r="CY37" s="657"/>
      <c r="CZ37" s="628">
        <v>4.2</v>
      </c>
      <c r="DA37" s="654"/>
      <c r="DB37" s="654"/>
      <c r="DC37" s="658"/>
      <c r="DD37" s="632">
        <v>319344</v>
      </c>
      <c r="DE37" s="656"/>
      <c r="DF37" s="656"/>
      <c r="DG37" s="656"/>
      <c r="DH37" s="656"/>
      <c r="DI37" s="656"/>
      <c r="DJ37" s="656"/>
      <c r="DK37" s="657"/>
      <c r="DL37" s="632">
        <v>279463</v>
      </c>
      <c r="DM37" s="656"/>
      <c r="DN37" s="656"/>
      <c r="DO37" s="656"/>
      <c r="DP37" s="656"/>
      <c r="DQ37" s="656"/>
      <c r="DR37" s="656"/>
      <c r="DS37" s="656"/>
      <c r="DT37" s="656"/>
      <c r="DU37" s="656"/>
      <c r="DV37" s="657"/>
      <c r="DW37" s="628">
        <v>7.8</v>
      </c>
      <c r="DX37" s="654"/>
      <c r="DY37" s="654"/>
      <c r="DZ37" s="654"/>
      <c r="EA37" s="654"/>
      <c r="EB37" s="654"/>
      <c r="EC37" s="655"/>
    </row>
    <row r="38" spans="2:133" ht="11.25" customHeight="1" x14ac:dyDescent="0.2">
      <c r="B38" s="620" t="s">
        <v>343</v>
      </c>
      <c r="C38" s="621"/>
      <c r="D38" s="621"/>
      <c r="E38" s="621"/>
      <c r="F38" s="621"/>
      <c r="G38" s="621"/>
      <c r="H38" s="621"/>
      <c r="I38" s="621"/>
      <c r="J38" s="621"/>
      <c r="K38" s="621"/>
      <c r="L38" s="621"/>
      <c r="M38" s="621"/>
      <c r="N38" s="621"/>
      <c r="O38" s="621"/>
      <c r="P38" s="621"/>
      <c r="Q38" s="622"/>
      <c r="R38" s="623">
        <v>555240</v>
      </c>
      <c r="S38" s="624"/>
      <c r="T38" s="624"/>
      <c r="U38" s="624"/>
      <c r="V38" s="624"/>
      <c r="W38" s="624"/>
      <c r="X38" s="624"/>
      <c r="Y38" s="625"/>
      <c r="Z38" s="626">
        <v>7.2</v>
      </c>
      <c r="AA38" s="626"/>
      <c r="AB38" s="626"/>
      <c r="AC38" s="626"/>
      <c r="AD38" s="627" t="s">
        <v>242</v>
      </c>
      <c r="AE38" s="627"/>
      <c r="AF38" s="627"/>
      <c r="AG38" s="627"/>
      <c r="AH38" s="627"/>
      <c r="AI38" s="627"/>
      <c r="AJ38" s="627"/>
      <c r="AK38" s="627"/>
      <c r="AL38" s="628" t="s">
        <v>242</v>
      </c>
      <c r="AM38" s="629"/>
      <c r="AN38" s="629"/>
      <c r="AO38" s="630"/>
      <c r="AQ38" s="686" t="s">
        <v>344</v>
      </c>
      <c r="AR38" s="687"/>
      <c r="AS38" s="687"/>
      <c r="AT38" s="687"/>
      <c r="AU38" s="687"/>
      <c r="AV38" s="687"/>
      <c r="AW38" s="687"/>
      <c r="AX38" s="687"/>
      <c r="AY38" s="688"/>
      <c r="AZ38" s="623">
        <v>39696</v>
      </c>
      <c r="BA38" s="624"/>
      <c r="BB38" s="624"/>
      <c r="BC38" s="624"/>
      <c r="BD38" s="656"/>
      <c r="BE38" s="656"/>
      <c r="BF38" s="678"/>
      <c r="BG38" s="620" t="s">
        <v>345</v>
      </c>
      <c r="BH38" s="621"/>
      <c r="BI38" s="621"/>
      <c r="BJ38" s="621"/>
      <c r="BK38" s="621"/>
      <c r="BL38" s="621"/>
      <c r="BM38" s="621"/>
      <c r="BN38" s="621"/>
      <c r="BO38" s="621"/>
      <c r="BP38" s="621"/>
      <c r="BQ38" s="621"/>
      <c r="BR38" s="621"/>
      <c r="BS38" s="621"/>
      <c r="BT38" s="621"/>
      <c r="BU38" s="622"/>
      <c r="BV38" s="623">
        <v>1291</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579449</v>
      </c>
      <c r="CS38" s="624"/>
      <c r="CT38" s="624"/>
      <c r="CU38" s="624"/>
      <c r="CV38" s="624"/>
      <c r="CW38" s="624"/>
      <c r="CX38" s="624"/>
      <c r="CY38" s="625"/>
      <c r="CZ38" s="628">
        <v>7.7</v>
      </c>
      <c r="DA38" s="654"/>
      <c r="DB38" s="654"/>
      <c r="DC38" s="658"/>
      <c r="DD38" s="632">
        <v>462755</v>
      </c>
      <c r="DE38" s="624"/>
      <c r="DF38" s="624"/>
      <c r="DG38" s="624"/>
      <c r="DH38" s="624"/>
      <c r="DI38" s="624"/>
      <c r="DJ38" s="624"/>
      <c r="DK38" s="625"/>
      <c r="DL38" s="632">
        <v>416044</v>
      </c>
      <c r="DM38" s="624"/>
      <c r="DN38" s="624"/>
      <c r="DO38" s="624"/>
      <c r="DP38" s="624"/>
      <c r="DQ38" s="624"/>
      <c r="DR38" s="624"/>
      <c r="DS38" s="624"/>
      <c r="DT38" s="624"/>
      <c r="DU38" s="624"/>
      <c r="DV38" s="625"/>
      <c r="DW38" s="628">
        <v>11.6</v>
      </c>
      <c r="DX38" s="654"/>
      <c r="DY38" s="654"/>
      <c r="DZ38" s="654"/>
      <c r="EA38" s="654"/>
      <c r="EB38" s="654"/>
      <c r="EC38" s="655"/>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348</v>
      </c>
      <c r="AR39" s="687"/>
      <c r="AS39" s="687"/>
      <c r="AT39" s="687"/>
      <c r="AU39" s="687"/>
      <c r="AV39" s="687"/>
      <c r="AW39" s="687"/>
      <c r="AX39" s="687"/>
      <c r="AY39" s="688"/>
      <c r="AZ39" s="623">
        <v>34328</v>
      </c>
      <c r="BA39" s="624"/>
      <c r="BB39" s="624"/>
      <c r="BC39" s="624"/>
      <c r="BD39" s="656"/>
      <c r="BE39" s="656"/>
      <c r="BF39" s="678"/>
      <c r="BG39" s="620" t="s">
        <v>349</v>
      </c>
      <c r="BH39" s="621"/>
      <c r="BI39" s="621"/>
      <c r="BJ39" s="621"/>
      <c r="BK39" s="621"/>
      <c r="BL39" s="621"/>
      <c r="BM39" s="621"/>
      <c r="BN39" s="621"/>
      <c r="BO39" s="621"/>
      <c r="BP39" s="621"/>
      <c r="BQ39" s="621"/>
      <c r="BR39" s="621"/>
      <c r="BS39" s="621"/>
      <c r="BT39" s="621"/>
      <c r="BU39" s="622"/>
      <c r="BV39" s="623">
        <v>2325</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622892</v>
      </c>
      <c r="CS39" s="656"/>
      <c r="CT39" s="656"/>
      <c r="CU39" s="656"/>
      <c r="CV39" s="656"/>
      <c r="CW39" s="656"/>
      <c r="CX39" s="656"/>
      <c r="CY39" s="657"/>
      <c r="CZ39" s="628">
        <v>8.1999999999999993</v>
      </c>
      <c r="DA39" s="654"/>
      <c r="DB39" s="654"/>
      <c r="DC39" s="658"/>
      <c r="DD39" s="632">
        <v>39555</v>
      </c>
      <c r="DE39" s="656"/>
      <c r="DF39" s="656"/>
      <c r="DG39" s="656"/>
      <c r="DH39" s="656"/>
      <c r="DI39" s="656"/>
      <c r="DJ39" s="656"/>
      <c r="DK39" s="657"/>
      <c r="DL39" s="632" t="s">
        <v>130</v>
      </c>
      <c r="DM39" s="656"/>
      <c r="DN39" s="656"/>
      <c r="DO39" s="656"/>
      <c r="DP39" s="656"/>
      <c r="DQ39" s="656"/>
      <c r="DR39" s="656"/>
      <c r="DS39" s="656"/>
      <c r="DT39" s="656"/>
      <c r="DU39" s="656"/>
      <c r="DV39" s="657"/>
      <c r="DW39" s="628" t="s">
        <v>242</v>
      </c>
      <c r="DX39" s="654"/>
      <c r="DY39" s="654"/>
      <c r="DZ39" s="654"/>
      <c r="EA39" s="654"/>
      <c r="EB39" s="654"/>
      <c r="EC39" s="655"/>
    </row>
    <row r="40" spans="2:133" ht="11.25" customHeight="1" x14ac:dyDescent="0.2">
      <c r="B40" s="620" t="s">
        <v>351</v>
      </c>
      <c r="C40" s="621"/>
      <c r="D40" s="621"/>
      <c r="E40" s="621"/>
      <c r="F40" s="621"/>
      <c r="G40" s="621"/>
      <c r="H40" s="621"/>
      <c r="I40" s="621"/>
      <c r="J40" s="621"/>
      <c r="K40" s="621"/>
      <c r="L40" s="621"/>
      <c r="M40" s="621"/>
      <c r="N40" s="621"/>
      <c r="O40" s="621"/>
      <c r="P40" s="621"/>
      <c r="Q40" s="622"/>
      <c r="R40" s="623">
        <v>34740</v>
      </c>
      <c r="S40" s="624"/>
      <c r="T40" s="624"/>
      <c r="U40" s="624"/>
      <c r="V40" s="624"/>
      <c r="W40" s="624"/>
      <c r="X40" s="624"/>
      <c r="Y40" s="625"/>
      <c r="Z40" s="626">
        <v>0.4</v>
      </c>
      <c r="AA40" s="626"/>
      <c r="AB40" s="626"/>
      <c r="AC40" s="626"/>
      <c r="AD40" s="627" t="s">
        <v>130</v>
      </c>
      <c r="AE40" s="627"/>
      <c r="AF40" s="627"/>
      <c r="AG40" s="627"/>
      <c r="AH40" s="627"/>
      <c r="AI40" s="627"/>
      <c r="AJ40" s="627"/>
      <c r="AK40" s="627"/>
      <c r="AL40" s="628" t="s">
        <v>242</v>
      </c>
      <c r="AM40" s="629"/>
      <c r="AN40" s="629"/>
      <c r="AO40" s="630"/>
      <c r="AQ40" s="686" t="s">
        <v>352</v>
      </c>
      <c r="AR40" s="687"/>
      <c r="AS40" s="687"/>
      <c r="AT40" s="687"/>
      <c r="AU40" s="687"/>
      <c r="AV40" s="687"/>
      <c r="AW40" s="687"/>
      <c r="AX40" s="687"/>
      <c r="AY40" s="688"/>
      <c r="AZ40" s="623" t="s">
        <v>242</v>
      </c>
      <c r="BA40" s="624"/>
      <c r="BB40" s="624"/>
      <c r="BC40" s="624"/>
      <c r="BD40" s="656"/>
      <c r="BE40" s="656"/>
      <c r="BF40" s="678"/>
      <c r="BG40" s="671" t="s">
        <v>353</v>
      </c>
      <c r="BH40" s="672"/>
      <c r="BI40" s="672"/>
      <c r="BJ40" s="672"/>
      <c r="BK40" s="672"/>
      <c r="BL40" s="223"/>
      <c r="BM40" s="621" t="s">
        <v>354</v>
      </c>
      <c r="BN40" s="621"/>
      <c r="BO40" s="621"/>
      <c r="BP40" s="621"/>
      <c r="BQ40" s="621"/>
      <c r="BR40" s="621"/>
      <c r="BS40" s="621"/>
      <c r="BT40" s="621"/>
      <c r="BU40" s="622"/>
      <c r="BV40" s="623">
        <v>106</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107580</v>
      </c>
      <c r="CS40" s="624"/>
      <c r="CT40" s="624"/>
      <c r="CU40" s="624"/>
      <c r="CV40" s="624"/>
      <c r="CW40" s="624"/>
      <c r="CX40" s="624"/>
      <c r="CY40" s="625"/>
      <c r="CZ40" s="628">
        <v>1.4</v>
      </c>
      <c r="DA40" s="654"/>
      <c r="DB40" s="654"/>
      <c r="DC40" s="658"/>
      <c r="DD40" s="632">
        <v>57580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2">
      <c r="B41" s="644" t="s">
        <v>356</v>
      </c>
      <c r="C41" s="645"/>
      <c r="D41" s="645"/>
      <c r="E41" s="645"/>
      <c r="F41" s="645"/>
      <c r="G41" s="645"/>
      <c r="H41" s="645"/>
      <c r="I41" s="645"/>
      <c r="J41" s="645"/>
      <c r="K41" s="645"/>
      <c r="L41" s="645"/>
      <c r="M41" s="645"/>
      <c r="N41" s="645"/>
      <c r="O41" s="645"/>
      <c r="P41" s="645"/>
      <c r="Q41" s="646"/>
      <c r="R41" s="695">
        <v>7733305</v>
      </c>
      <c r="S41" s="696"/>
      <c r="T41" s="696"/>
      <c r="U41" s="696"/>
      <c r="V41" s="696"/>
      <c r="W41" s="696"/>
      <c r="X41" s="696"/>
      <c r="Y41" s="700"/>
      <c r="Z41" s="701">
        <v>100</v>
      </c>
      <c r="AA41" s="701"/>
      <c r="AB41" s="701"/>
      <c r="AC41" s="701"/>
      <c r="AD41" s="702">
        <v>3558528</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106684</v>
      </c>
      <c r="BA41" s="624"/>
      <c r="BB41" s="624"/>
      <c r="BC41" s="624"/>
      <c r="BD41" s="656"/>
      <c r="BE41" s="656"/>
      <c r="BF41" s="678"/>
      <c r="BG41" s="671"/>
      <c r="BH41" s="672"/>
      <c r="BI41" s="672"/>
      <c r="BJ41" s="672"/>
      <c r="BK41" s="672"/>
      <c r="BL41" s="223"/>
      <c r="BM41" s="621" t="s">
        <v>358</v>
      </c>
      <c r="BN41" s="621"/>
      <c r="BO41" s="621"/>
      <c r="BP41" s="621"/>
      <c r="BQ41" s="621"/>
      <c r="BR41" s="621"/>
      <c r="BS41" s="621"/>
      <c r="BT41" s="621"/>
      <c r="BU41" s="622"/>
      <c r="BV41" s="623" t="s">
        <v>130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4"/>
      <c r="DB41" s="654"/>
      <c r="DC41" s="658"/>
      <c r="DD41" s="632" t="s">
        <v>242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398741</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394</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1335526</v>
      </c>
      <c r="CS42" s="656"/>
      <c r="CT42" s="656"/>
      <c r="CU42" s="656"/>
      <c r="CV42" s="656"/>
      <c r="CW42" s="656"/>
      <c r="CX42" s="656"/>
      <c r="CY42" s="657"/>
      <c r="CZ42" s="628">
        <v>17.7</v>
      </c>
      <c r="DA42" s="654"/>
      <c r="DB42" s="654"/>
      <c r="DC42" s="658"/>
      <c r="DD42" s="632">
        <v>281556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32139</v>
      </c>
      <c r="CS43" s="656"/>
      <c r="CT43" s="656"/>
      <c r="CU43" s="656"/>
      <c r="CV43" s="656"/>
      <c r="CW43" s="656"/>
      <c r="CX43" s="656"/>
      <c r="CY43" s="657"/>
      <c r="CZ43" s="628">
        <v>0.4</v>
      </c>
      <c r="DA43" s="654"/>
      <c r="DB43" s="654"/>
      <c r="DC43" s="658"/>
      <c r="DD43" s="632">
        <v>32139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1206772</v>
      </c>
      <c r="CS44" s="624"/>
      <c r="CT44" s="624"/>
      <c r="CU44" s="624"/>
      <c r="CV44" s="624"/>
      <c r="CW44" s="624"/>
      <c r="CX44" s="624"/>
      <c r="CY44" s="625"/>
      <c r="CZ44" s="628">
        <v>16</v>
      </c>
      <c r="DA44" s="629"/>
      <c r="DB44" s="629"/>
      <c r="DC44" s="635"/>
      <c r="DD44" s="632">
        <v>276396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280617</v>
      </c>
      <c r="CS45" s="656"/>
      <c r="CT45" s="656"/>
      <c r="CU45" s="656"/>
      <c r="CV45" s="656"/>
      <c r="CW45" s="656"/>
      <c r="CX45" s="656"/>
      <c r="CY45" s="657"/>
      <c r="CZ45" s="628">
        <v>3.7</v>
      </c>
      <c r="DA45" s="654"/>
      <c r="DB45" s="654"/>
      <c r="DC45" s="658"/>
      <c r="DD45" s="632">
        <v>21149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369</v>
      </c>
      <c r="CG46" s="621"/>
      <c r="CH46" s="621"/>
      <c r="CI46" s="621"/>
      <c r="CJ46" s="621"/>
      <c r="CK46" s="621"/>
      <c r="CL46" s="621"/>
      <c r="CM46" s="621"/>
      <c r="CN46" s="621"/>
      <c r="CO46" s="621"/>
      <c r="CP46" s="621"/>
      <c r="CQ46" s="622"/>
      <c r="CR46" s="623">
        <v>913604</v>
      </c>
      <c r="CS46" s="624"/>
      <c r="CT46" s="624"/>
      <c r="CU46" s="624"/>
      <c r="CV46" s="624"/>
      <c r="CW46" s="624"/>
      <c r="CX46" s="624"/>
      <c r="CY46" s="625"/>
      <c r="CZ46" s="628">
        <v>12.1</v>
      </c>
      <c r="DA46" s="629"/>
      <c r="DB46" s="629"/>
      <c r="DC46" s="635"/>
      <c r="DD46" s="632">
        <v>242696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370</v>
      </c>
      <c r="CG47" s="621"/>
      <c r="CH47" s="621"/>
      <c r="CI47" s="621"/>
      <c r="CJ47" s="621"/>
      <c r="CK47" s="621"/>
      <c r="CL47" s="621"/>
      <c r="CM47" s="621"/>
      <c r="CN47" s="621"/>
      <c r="CO47" s="621"/>
      <c r="CP47" s="621"/>
      <c r="CQ47" s="622"/>
      <c r="CR47" s="623">
        <v>128754</v>
      </c>
      <c r="CS47" s="656"/>
      <c r="CT47" s="656"/>
      <c r="CU47" s="656"/>
      <c r="CV47" s="656"/>
      <c r="CW47" s="656"/>
      <c r="CX47" s="656"/>
      <c r="CY47" s="657"/>
      <c r="CZ47" s="628">
        <v>1.7</v>
      </c>
      <c r="DA47" s="654"/>
      <c r="DB47" s="654"/>
      <c r="DC47" s="658"/>
      <c r="DD47" s="632">
        <v>5160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371</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372</v>
      </c>
      <c r="CE49" s="645"/>
      <c r="CF49" s="645"/>
      <c r="CG49" s="645"/>
      <c r="CH49" s="645"/>
      <c r="CI49" s="645"/>
      <c r="CJ49" s="645"/>
      <c r="CK49" s="645"/>
      <c r="CL49" s="645"/>
      <c r="CM49" s="645"/>
      <c r="CN49" s="645"/>
      <c r="CO49" s="645"/>
      <c r="CP49" s="645"/>
      <c r="CQ49" s="646"/>
      <c r="CR49" s="695">
        <v>7557575</v>
      </c>
      <c r="CS49" s="682"/>
      <c r="CT49" s="682"/>
      <c r="CU49" s="682"/>
      <c r="CV49" s="682"/>
      <c r="CW49" s="682"/>
      <c r="CX49" s="682"/>
      <c r="CY49" s="711"/>
      <c r="CZ49" s="703">
        <v>100</v>
      </c>
      <c r="DA49" s="712"/>
      <c r="DB49" s="712"/>
      <c r="DC49" s="713"/>
      <c r="DD49" s="714">
        <v>4133337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2ZemU/d9xlWjohN46ksrf+sNQke8wE75g1Ozn2ZQ2jrqCUzd6iEhl62+MhJfPNzLMRgXWFX/FjrptutEtK6LA==" saltValue="KFon+YrR0uXvJtEFbSv+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7733</v>
      </c>
      <c r="R7" s="753"/>
      <c r="S7" s="753"/>
      <c r="T7" s="753"/>
      <c r="U7" s="753"/>
      <c r="V7" s="753">
        <v>7558</v>
      </c>
      <c r="W7" s="753"/>
      <c r="X7" s="753"/>
      <c r="Y7" s="753"/>
      <c r="Z7" s="753"/>
      <c r="AA7" s="753">
        <v>190</v>
      </c>
      <c r="AB7" s="753"/>
      <c r="AC7" s="753"/>
      <c r="AD7" s="753"/>
      <c r="AE7" s="754"/>
      <c r="AF7" s="755">
        <v>161</v>
      </c>
      <c r="AG7" s="756"/>
      <c r="AH7" s="756"/>
      <c r="AI7" s="756"/>
      <c r="AJ7" s="757"/>
      <c r="AK7" s="758">
        <v>790</v>
      </c>
      <c r="AL7" s="759"/>
      <c r="AM7" s="759"/>
      <c r="AN7" s="759"/>
      <c r="AO7" s="759"/>
      <c r="AP7" s="759">
        <v>4702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7733</v>
      </c>
      <c r="R23" s="793"/>
      <c r="S23" s="793"/>
      <c r="T23" s="793"/>
      <c r="U23" s="793"/>
      <c r="V23" s="793">
        <v>7558</v>
      </c>
      <c r="W23" s="793"/>
      <c r="X23" s="793"/>
      <c r="Y23" s="793"/>
      <c r="Z23" s="793"/>
      <c r="AA23" s="793">
        <v>190</v>
      </c>
      <c r="AB23" s="793"/>
      <c r="AC23" s="793"/>
      <c r="AD23" s="793"/>
      <c r="AE23" s="794"/>
      <c r="AF23" s="795">
        <v>161</v>
      </c>
      <c r="AG23" s="793"/>
      <c r="AH23" s="793"/>
      <c r="AI23" s="793"/>
      <c r="AJ23" s="796"/>
      <c r="AK23" s="797"/>
      <c r="AL23" s="798"/>
      <c r="AM23" s="798"/>
      <c r="AN23" s="798"/>
      <c r="AO23" s="798"/>
      <c r="AP23" s="793">
        <v>4702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1369</v>
      </c>
      <c r="R28" s="823"/>
      <c r="S28" s="823"/>
      <c r="T28" s="823"/>
      <c r="U28" s="823"/>
      <c r="V28" s="823">
        <v>1305</v>
      </c>
      <c r="W28" s="823"/>
      <c r="X28" s="823"/>
      <c r="Y28" s="823"/>
      <c r="Z28" s="823"/>
      <c r="AA28" s="823">
        <v>64</v>
      </c>
      <c r="AB28" s="823"/>
      <c r="AC28" s="823"/>
      <c r="AD28" s="823"/>
      <c r="AE28" s="824"/>
      <c r="AF28" s="825">
        <v>64</v>
      </c>
      <c r="AG28" s="823"/>
      <c r="AH28" s="823"/>
      <c r="AI28" s="823"/>
      <c r="AJ28" s="826"/>
      <c r="AK28" s="827">
        <v>107</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153</v>
      </c>
      <c r="R29" s="784"/>
      <c r="S29" s="784"/>
      <c r="T29" s="784"/>
      <c r="U29" s="784"/>
      <c r="V29" s="784">
        <v>153</v>
      </c>
      <c r="W29" s="784"/>
      <c r="X29" s="784"/>
      <c r="Y29" s="784"/>
      <c r="Z29" s="784"/>
      <c r="AA29" s="784">
        <v>0</v>
      </c>
      <c r="AB29" s="784"/>
      <c r="AC29" s="784"/>
      <c r="AD29" s="784"/>
      <c r="AE29" s="785"/>
      <c r="AF29" s="786">
        <v>0</v>
      </c>
      <c r="AG29" s="787"/>
      <c r="AH29" s="787"/>
      <c r="AI29" s="787"/>
      <c r="AJ29" s="788"/>
      <c r="AK29" s="834">
        <v>54</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51</v>
      </c>
      <c r="R30" s="784"/>
      <c r="S30" s="784"/>
      <c r="T30" s="784"/>
      <c r="U30" s="784"/>
      <c r="V30" s="784">
        <v>42</v>
      </c>
      <c r="W30" s="784"/>
      <c r="X30" s="784"/>
      <c r="Y30" s="784"/>
      <c r="Z30" s="784"/>
      <c r="AA30" s="784">
        <v>9</v>
      </c>
      <c r="AB30" s="784"/>
      <c r="AC30" s="784"/>
      <c r="AD30" s="784"/>
      <c r="AE30" s="785"/>
      <c r="AF30" s="786">
        <v>173</v>
      </c>
      <c r="AG30" s="787"/>
      <c r="AH30" s="787"/>
      <c r="AI30" s="787"/>
      <c r="AJ30" s="788"/>
      <c r="AK30" s="834" t="s">
        <v>581</v>
      </c>
      <c r="AL30" s="830"/>
      <c r="AM30" s="830"/>
      <c r="AN30" s="830"/>
      <c r="AO30" s="830"/>
      <c r="AP30" s="830">
        <v>71</v>
      </c>
      <c r="AQ30" s="830"/>
      <c r="AR30" s="830"/>
      <c r="AS30" s="830"/>
      <c r="AT30" s="830"/>
      <c r="AU30" s="830" t="s">
        <v>581</v>
      </c>
      <c r="AV30" s="830"/>
      <c r="AW30" s="830"/>
      <c r="AX30" s="830"/>
      <c r="AY30" s="830"/>
      <c r="AZ30" s="831" t="s">
        <v>581</v>
      </c>
      <c r="BA30" s="831"/>
      <c r="BB30" s="831"/>
      <c r="BC30" s="831"/>
      <c r="BD30" s="831"/>
      <c r="BE30" s="832" t="s">
        <v>412</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1281</v>
      </c>
      <c r="R31" s="784"/>
      <c r="S31" s="784"/>
      <c r="T31" s="784"/>
      <c r="U31" s="784"/>
      <c r="V31" s="784">
        <v>1184</v>
      </c>
      <c r="W31" s="784"/>
      <c r="X31" s="784"/>
      <c r="Y31" s="784"/>
      <c r="Z31" s="784"/>
      <c r="AA31" s="784">
        <v>97</v>
      </c>
      <c r="AB31" s="784"/>
      <c r="AC31" s="784"/>
      <c r="AD31" s="784"/>
      <c r="AE31" s="785"/>
      <c r="AF31" s="786">
        <v>1955</v>
      </c>
      <c r="AG31" s="787"/>
      <c r="AH31" s="787"/>
      <c r="AI31" s="787"/>
      <c r="AJ31" s="788"/>
      <c r="AK31" s="834">
        <v>223</v>
      </c>
      <c r="AL31" s="830"/>
      <c r="AM31" s="830"/>
      <c r="AN31" s="830"/>
      <c r="AO31" s="830"/>
      <c r="AP31" s="830">
        <v>1106</v>
      </c>
      <c r="AQ31" s="830"/>
      <c r="AR31" s="830"/>
      <c r="AS31" s="830"/>
      <c r="AT31" s="830"/>
      <c r="AU31" s="830">
        <v>787</v>
      </c>
      <c r="AV31" s="830"/>
      <c r="AW31" s="830"/>
      <c r="AX31" s="830"/>
      <c r="AY31" s="830"/>
      <c r="AZ31" s="831" t="s">
        <v>581</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117</v>
      </c>
      <c r="R32" s="784"/>
      <c r="S32" s="784"/>
      <c r="T32" s="784"/>
      <c r="U32" s="784"/>
      <c r="V32" s="784">
        <v>130</v>
      </c>
      <c r="W32" s="784"/>
      <c r="X32" s="784"/>
      <c r="Y32" s="784"/>
      <c r="Z32" s="784"/>
      <c r="AA32" s="784">
        <v>-13</v>
      </c>
      <c r="AB32" s="784"/>
      <c r="AC32" s="784"/>
      <c r="AD32" s="784"/>
      <c r="AE32" s="785"/>
      <c r="AF32" s="786">
        <v>14</v>
      </c>
      <c r="AG32" s="787"/>
      <c r="AH32" s="787"/>
      <c r="AI32" s="787"/>
      <c r="AJ32" s="788"/>
      <c r="AK32" s="834">
        <v>40</v>
      </c>
      <c r="AL32" s="830"/>
      <c r="AM32" s="830"/>
      <c r="AN32" s="830"/>
      <c r="AO32" s="830"/>
      <c r="AP32" s="830">
        <v>156</v>
      </c>
      <c r="AQ32" s="830"/>
      <c r="AR32" s="830"/>
      <c r="AS32" s="830"/>
      <c r="AT32" s="830"/>
      <c r="AU32" s="830">
        <v>79</v>
      </c>
      <c r="AV32" s="830"/>
      <c r="AW32" s="830"/>
      <c r="AX32" s="830"/>
      <c r="AY32" s="830"/>
      <c r="AZ32" s="831" t="s">
        <v>581</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416</v>
      </c>
      <c r="C33" s="781"/>
      <c r="D33" s="781"/>
      <c r="E33" s="781"/>
      <c r="F33" s="781"/>
      <c r="G33" s="781"/>
      <c r="H33" s="781"/>
      <c r="I33" s="781"/>
      <c r="J33" s="781"/>
      <c r="K33" s="781"/>
      <c r="L33" s="781"/>
      <c r="M33" s="781"/>
      <c r="N33" s="781"/>
      <c r="O33" s="781"/>
      <c r="P33" s="782"/>
      <c r="Q33" s="783">
        <v>43</v>
      </c>
      <c r="R33" s="784"/>
      <c r="S33" s="784"/>
      <c r="T33" s="784"/>
      <c r="U33" s="784"/>
      <c r="V33" s="784">
        <v>46</v>
      </c>
      <c r="W33" s="784"/>
      <c r="X33" s="784"/>
      <c r="Y33" s="784"/>
      <c r="Z33" s="784"/>
      <c r="AA33" s="784">
        <v>-3</v>
      </c>
      <c r="AB33" s="784"/>
      <c r="AC33" s="784"/>
      <c r="AD33" s="784"/>
      <c r="AE33" s="785"/>
      <c r="AF33" s="786">
        <v>2</v>
      </c>
      <c r="AG33" s="787"/>
      <c r="AH33" s="787"/>
      <c r="AI33" s="787"/>
      <c r="AJ33" s="788"/>
      <c r="AK33" s="834">
        <v>34</v>
      </c>
      <c r="AL33" s="830"/>
      <c r="AM33" s="830"/>
      <c r="AN33" s="830"/>
      <c r="AO33" s="830"/>
      <c r="AP33" s="830">
        <v>118</v>
      </c>
      <c r="AQ33" s="830"/>
      <c r="AR33" s="830"/>
      <c r="AS33" s="830"/>
      <c r="AT33" s="830"/>
      <c r="AU33" s="830">
        <v>118</v>
      </c>
      <c r="AV33" s="830"/>
      <c r="AW33" s="830"/>
      <c r="AX33" s="830"/>
      <c r="AY33" s="830"/>
      <c r="AZ33" s="831" t="s">
        <v>581</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2209</v>
      </c>
      <c r="AG63" s="844"/>
      <c r="AH63" s="844"/>
      <c r="AI63" s="844"/>
      <c r="AJ63" s="845"/>
      <c r="AK63" s="846"/>
      <c r="AL63" s="841"/>
      <c r="AM63" s="841"/>
      <c r="AN63" s="841"/>
      <c r="AO63" s="841"/>
      <c r="AP63" s="844">
        <v>1451</v>
      </c>
      <c r="AQ63" s="844"/>
      <c r="AR63" s="844"/>
      <c r="AS63" s="844"/>
      <c r="AT63" s="844"/>
      <c r="AU63" s="844">
        <v>984</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401</v>
      </c>
      <c r="R66" s="734"/>
      <c r="S66" s="734"/>
      <c r="T66" s="734"/>
      <c r="U66" s="735"/>
      <c r="V66" s="733" t="s">
        <v>421</v>
      </c>
      <c r="W66" s="734"/>
      <c r="X66" s="734"/>
      <c r="Y66" s="734"/>
      <c r="Z66" s="735"/>
      <c r="AA66" s="733" t="s">
        <v>403</v>
      </c>
      <c r="AB66" s="734"/>
      <c r="AC66" s="734"/>
      <c r="AD66" s="734"/>
      <c r="AE66" s="735"/>
      <c r="AF66" s="854" t="s">
        <v>404</v>
      </c>
      <c r="AG66" s="815"/>
      <c r="AH66" s="815"/>
      <c r="AI66" s="815"/>
      <c r="AJ66" s="855"/>
      <c r="AK66" s="733" t="s">
        <v>405</v>
      </c>
      <c r="AL66" s="728"/>
      <c r="AM66" s="728"/>
      <c r="AN66" s="728"/>
      <c r="AO66" s="729"/>
      <c r="AP66" s="733" t="s">
        <v>406</v>
      </c>
      <c r="AQ66" s="734"/>
      <c r="AR66" s="734"/>
      <c r="AS66" s="734"/>
      <c r="AT66" s="735"/>
      <c r="AU66" s="733" t="s">
        <v>422</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392</v>
      </c>
      <c r="R68" s="866"/>
      <c r="S68" s="866"/>
      <c r="T68" s="866"/>
      <c r="U68" s="866"/>
      <c r="V68" s="866">
        <v>375</v>
      </c>
      <c r="W68" s="866"/>
      <c r="X68" s="866"/>
      <c r="Y68" s="866"/>
      <c r="Z68" s="866"/>
      <c r="AA68" s="866">
        <v>17</v>
      </c>
      <c r="AB68" s="866"/>
      <c r="AC68" s="866"/>
      <c r="AD68" s="866"/>
      <c r="AE68" s="866"/>
      <c r="AF68" s="866">
        <v>17</v>
      </c>
      <c r="AG68" s="866"/>
      <c r="AH68" s="866"/>
      <c r="AI68" s="866"/>
      <c r="AJ68" s="866"/>
      <c r="AK68" s="866">
        <v>29</v>
      </c>
      <c r="AL68" s="866"/>
      <c r="AM68" s="866"/>
      <c r="AN68" s="866"/>
      <c r="AO68" s="866"/>
      <c r="AP68" s="866">
        <v>120</v>
      </c>
      <c r="AQ68" s="866"/>
      <c r="AR68" s="866"/>
      <c r="AS68" s="866"/>
      <c r="AT68" s="866"/>
      <c r="AU68" s="866">
        <v>24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4200</v>
      </c>
      <c r="R69" s="830"/>
      <c r="S69" s="830"/>
      <c r="T69" s="830"/>
      <c r="U69" s="830"/>
      <c r="V69" s="830">
        <v>4093</v>
      </c>
      <c r="W69" s="830"/>
      <c r="X69" s="830"/>
      <c r="Y69" s="830"/>
      <c r="Z69" s="830"/>
      <c r="AA69" s="830">
        <v>107</v>
      </c>
      <c r="AB69" s="830"/>
      <c r="AC69" s="830"/>
      <c r="AD69" s="830"/>
      <c r="AE69" s="830"/>
      <c r="AF69" s="830">
        <v>107</v>
      </c>
      <c r="AG69" s="830"/>
      <c r="AH69" s="830"/>
      <c r="AI69" s="830"/>
      <c r="AJ69" s="830"/>
      <c r="AK69" s="830">
        <v>79</v>
      </c>
      <c r="AL69" s="830"/>
      <c r="AM69" s="830"/>
      <c r="AN69" s="830"/>
      <c r="AO69" s="830"/>
      <c r="AP69" s="830">
        <v>2356</v>
      </c>
      <c r="AQ69" s="830"/>
      <c r="AR69" s="830"/>
      <c r="AS69" s="830"/>
      <c r="AT69" s="830"/>
      <c r="AU69" s="830">
        <v>106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18202</v>
      </c>
      <c r="R70" s="830"/>
      <c r="S70" s="830"/>
      <c r="T70" s="830"/>
      <c r="U70" s="830"/>
      <c r="V70" s="830">
        <v>17587</v>
      </c>
      <c r="W70" s="830"/>
      <c r="X70" s="830"/>
      <c r="Y70" s="830"/>
      <c r="Z70" s="830"/>
      <c r="AA70" s="830">
        <v>615</v>
      </c>
      <c r="AB70" s="830"/>
      <c r="AC70" s="830"/>
      <c r="AD70" s="830"/>
      <c r="AE70" s="830"/>
      <c r="AF70" s="830">
        <v>615</v>
      </c>
      <c r="AG70" s="830"/>
      <c r="AH70" s="830"/>
      <c r="AI70" s="830"/>
      <c r="AJ70" s="830"/>
      <c r="AK70" s="830">
        <v>2988</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120</v>
      </c>
      <c r="R71" s="830"/>
      <c r="S71" s="830"/>
      <c r="T71" s="830"/>
      <c r="U71" s="830"/>
      <c r="V71" s="830">
        <v>117</v>
      </c>
      <c r="W71" s="830"/>
      <c r="X71" s="830"/>
      <c r="Y71" s="830"/>
      <c r="Z71" s="830"/>
      <c r="AA71" s="830">
        <v>3</v>
      </c>
      <c r="AB71" s="830"/>
      <c r="AC71" s="830"/>
      <c r="AD71" s="830"/>
      <c r="AE71" s="830"/>
      <c r="AF71" s="830">
        <v>3</v>
      </c>
      <c r="AG71" s="830"/>
      <c r="AH71" s="830"/>
      <c r="AI71" s="830"/>
      <c r="AJ71" s="830"/>
      <c r="AK71" s="830">
        <v>40</v>
      </c>
      <c r="AL71" s="830"/>
      <c r="AM71" s="830"/>
      <c r="AN71" s="830"/>
      <c r="AO71" s="830"/>
      <c r="AP71" s="830" t="s">
        <v>581</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136135</v>
      </c>
      <c r="R72" s="830"/>
      <c r="S72" s="830"/>
      <c r="T72" s="830"/>
      <c r="U72" s="830"/>
      <c r="V72" s="830">
        <v>134116</v>
      </c>
      <c r="W72" s="830"/>
      <c r="X72" s="830"/>
      <c r="Y72" s="830"/>
      <c r="Z72" s="830"/>
      <c r="AA72" s="830">
        <v>2019</v>
      </c>
      <c r="AB72" s="830"/>
      <c r="AC72" s="830"/>
      <c r="AD72" s="830"/>
      <c r="AE72" s="830"/>
      <c r="AF72" s="830">
        <v>2019</v>
      </c>
      <c r="AG72" s="830"/>
      <c r="AH72" s="830"/>
      <c r="AI72" s="830"/>
      <c r="AJ72" s="830"/>
      <c r="AK72" s="830">
        <v>1629</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2801</v>
      </c>
      <c r="R73" s="830"/>
      <c r="S73" s="830"/>
      <c r="T73" s="830"/>
      <c r="U73" s="830"/>
      <c r="V73" s="830">
        <v>2696</v>
      </c>
      <c r="W73" s="830"/>
      <c r="X73" s="830"/>
      <c r="Y73" s="830"/>
      <c r="Z73" s="830"/>
      <c r="AA73" s="830">
        <v>105</v>
      </c>
      <c r="AB73" s="830"/>
      <c r="AC73" s="830"/>
      <c r="AD73" s="830"/>
      <c r="AE73" s="830"/>
      <c r="AF73" s="830">
        <v>105</v>
      </c>
      <c r="AG73" s="830"/>
      <c r="AH73" s="830"/>
      <c r="AI73" s="830"/>
      <c r="AJ73" s="830"/>
      <c r="AK73" s="830">
        <v>167</v>
      </c>
      <c r="AL73" s="830"/>
      <c r="AM73" s="830"/>
      <c r="AN73" s="830"/>
      <c r="AO73" s="830"/>
      <c r="AP73" s="830">
        <v>6126</v>
      </c>
      <c r="AQ73" s="830"/>
      <c r="AR73" s="830"/>
      <c r="AS73" s="830"/>
      <c r="AT73" s="830"/>
      <c r="AU73" s="830">
        <v>272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v>2843</v>
      </c>
      <c r="R74" s="830"/>
      <c r="S74" s="830"/>
      <c r="T74" s="830"/>
      <c r="U74" s="830"/>
      <c r="V74" s="830">
        <v>2688</v>
      </c>
      <c r="W74" s="830"/>
      <c r="X74" s="830"/>
      <c r="Y74" s="830"/>
      <c r="Z74" s="830"/>
      <c r="AA74" s="830">
        <v>155</v>
      </c>
      <c r="AB74" s="830"/>
      <c r="AC74" s="830"/>
      <c r="AD74" s="830"/>
      <c r="AE74" s="830"/>
      <c r="AF74" s="830">
        <v>155</v>
      </c>
      <c r="AG74" s="830"/>
      <c r="AH74" s="830"/>
      <c r="AI74" s="830"/>
      <c r="AJ74" s="830"/>
      <c r="AK74" s="830">
        <v>13</v>
      </c>
      <c r="AL74" s="830"/>
      <c r="AM74" s="830"/>
      <c r="AN74" s="830"/>
      <c r="AO74" s="830"/>
      <c r="AP74" s="830" t="s">
        <v>581</v>
      </c>
      <c r="AQ74" s="830"/>
      <c r="AR74" s="830"/>
      <c r="AS74" s="830"/>
      <c r="AT74" s="830"/>
      <c r="AU74" s="830" t="s">
        <v>581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28</v>
      </c>
      <c r="R75" s="878"/>
      <c r="S75" s="878"/>
      <c r="T75" s="878"/>
      <c r="U75" s="834"/>
      <c r="V75" s="879">
        <v>26</v>
      </c>
      <c r="W75" s="878"/>
      <c r="X75" s="878"/>
      <c r="Y75" s="878"/>
      <c r="Z75" s="834"/>
      <c r="AA75" s="879">
        <v>2</v>
      </c>
      <c r="AB75" s="878"/>
      <c r="AC75" s="878"/>
      <c r="AD75" s="878"/>
      <c r="AE75" s="834"/>
      <c r="AF75" s="879">
        <v>2</v>
      </c>
      <c r="AG75" s="878"/>
      <c r="AH75" s="878"/>
      <c r="AI75" s="878"/>
      <c r="AJ75" s="834"/>
      <c r="AK75" s="879">
        <v>4</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3023</v>
      </c>
      <c r="AG88" s="844"/>
      <c r="AH88" s="844"/>
      <c r="AI88" s="844"/>
      <c r="AJ88" s="844"/>
      <c r="AK88" s="841"/>
      <c r="AL88" s="841"/>
      <c r="AM88" s="841"/>
      <c r="AN88" s="841"/>
      <c r="AO88" s="841"/>
      <c r="AP88" s="844">
        <v>8602</v>
      </c>
      <c r="AQ88" s="844"/>
      <c r="AR88" s="844"/>
      <c r="AS88" s="844"/>
      <c r="AT88" s="844"/>
      <c r="AU88" s="844">
        <v>402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315</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315</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315</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487588</v>
      </c>
      <c r="AB110" s="900"/>
      <c r="AC110" s="900"/>
      <c r="AD110" s="900"/>
      <c r="AE110" s="901"/>
      <c r="AF110" s="902">
        <v>509633</v>
      </c>
      <c r="AG110" s="900"/>
      <c r="AH110" s="900"/>
      <c r="AI110" s="900"/>
      <c r="AJ110" s="901"/>
      <c r="AK110" s="902">
        <v>538214</v>
      </c>
      <c r="AL110" s="900"/>
      <c r="AM110" s="900"/>
      <c r="AN110" s="900"/>
      <c r="AO110" s="901"/>
      <c r="AP110" s="903">
        <v>17.399999999999999</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4549699</v>
      </c>
      <c r="BR110" s="931"/>
      <c r="BS110" s="931"/>
      <c r="BT110" s="931"/>
      <c r="BU110" s="931"/>
      <c r="BV110" s="931">
        <v>4671271</v>
      </c>
      <c r="BW110" s="931"/>
      <c r="BX110" s="931"/>
      <c r="BY110" s="931"/>
      <c r="BZ110" s="931"/>
      <c r="CA110" s="931">
        <v>4701912</v>
      </c>
      <c r="CB110" s="931"/>
      <c r="CC110" s="931"/>
      <c r="CD110" s="931"/>
      <c r="CE110" s="931"/>
      <c r="CF110" s="944">
        <v>152.4</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440</v>
      </c>
      <c r="DM110" s="931"/>
      <c r="DN110" s="931"/>
      <c r="DO110" s="931"/>
      <c r="DP110" s="931"/>
      <c r="DQ110" s="931" t="s">
        <v>440</v>
      </c>
      <c r="DR110" s="931"/>
      <c r="DS110" s="931"/>
      <c r="DT110" s="931"/>
      <c r="DU110" s="931"/>
      <c r="DV110" s="932" t="s">
        <v>130</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440</v>
      </c>
      <c r="AG111" s="938"/>
      <c r="AH111" s="938"/>
      <c r="AI111" s="938"/>
      <c r="AJ111" s="939"/>
      <c r="AK111" s="940" t="s">
        <v>440</v>
      </c>
      <c r="AL111" s="938"/>
      <c r="AM111" s="938"/>
      <c r="AN111" s="938"/>
      <c r="AO111" s="939"/>
      <c r="AP111" s="941" t="s">
        <v>130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440</v>
      </c>
      <c r="BW111" s="926"/>
      <c r="BX111" s="926"/>
      <c r="BY111" s="926"/>
      <c r="BZ111" s="926"/>
      <c r="CA111" s="926" t="s">
        <v>440</v>
      </c>
      <c r="CB111" s="926"/>
      <c r="CC111" s="926"/>
      <c r="CD111" s="926"/>
      <c r="CE111" s="926"/>
      <c r="CF111" s="920" t="s">
        <v>440</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440</v>
      </c>
      <c r="DR111" s="926"/>
      <c r="DS111" s="926"/>
      <c r="DT111" s="926"/>
      <c r="DU111" s="926"/>
      <c r="DV111" s="927" t="s">
        <v>130</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130</v>
      </c>
      <c r="AG112" s="959"/>
      <c r="AH112" s="959"/>
      <c r="AI112" s="959"/>
      <c r="AJ112" s="960"/>
      <c r="AK112" s="961" t="s">
        <v>446</v>
      </c>
      <c r="AL112" s="959"/>
      <c r="AM112" s="959"/>
      <c r="AN112" s="959"/>
      <c r="AO112" s="960"/>
      <c r="AP112" s="962" t="s">
        <v>130</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915793</v>
      </c>
      <c r="BR112" s="926"/>
      <c r="BS112" s="926"/>
      <c r="BT112" s="926"/>
      <c r="BU112" s="926"/>
      <c r="BV112" s="926">
        <v>743815</v>
      </c>
      <c r="BW112" s="926"/>
      <c r="BX112" s="926"/>
      <c r="BY112" s="926"/>
      <c r="BZ112" s="926"/>
      <c r="CA112" s="926">
        <v>787219</v>
      </c>
      <c r="CB112" s="926"/>
      <c r="CC112" s="926"/>
      <c r="CD112" s="926"/>
      <c r="CE112" s="926"/>
      <c r="CF112" s="920">
        <v>25.5</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440</v>
      </c>
      <c r="DM112" s="926"/>
      <c r="DN112" s="926"/>
      <c r="DO112" s="926"/>
      <c r="DP112" s="926"/>
      <c r="DQ112" s="926" t="s">
        <v>130</v>
      </c>
      <c r="DR112" s="926"/>
      <c r="DS112" s="926"/>
      <c r="DT112" s="926"/>
      <c r="DU112" s="926"/>
      <c r="DV112" s="927" t="s">
        <v>440</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84582</v>
      </c>
      <c r="AB113" s="938"/>
      <c r="AC113" s="938"/>
      <c r="AD113" s="938"/>
      <c r="AE113" s="939"/>
      <c r="AF113" s="940">
        <v>85057</v>
      </c>
      <c r="AG113" s="938"/>
      <c r="AH113" s="938"/>
      <c r="AI113" s="938"/>
      <c r="AJ113" s="939"/>
      <c r="AK113" s="940">
        <v>84231</v>
      </c>
      <c r="AL113" s="938"/>
      <c r="AM113" s="938"/>
      <c r="AN113" s="938"/>
      <c r="AO113" s="939"/>
      <c r="AP113" s="941">
        <v>2.7</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481427</v>
      </c>
      <c r="BR113" s="926"/>
      <c r="BS113" s="926"/>
      <c r="BT113" s="926"/>
      <c r="BU113" s="926"/>
      <c r="BV113" s="926">
        <v>454574</v>
      </c>
      <c r="BW113" s="926"/>
      <c r="BX113" s="926"/>
      <c r="BY113" s="926"/>
      <c r="BZ113" s="926"/>
      <c r="CA113" s="926">
        <v>402226</v>
      </c>
      <c r="CB113" s="926"/>
      <c r="CC113" s="926"/>
      <c r="CD113" s="926"/>
      <c r="CE113" s="926"/>
      <c r="CF113" s="920">
        <v>13</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130</v>
      </c>
      <c r="DM113" s="959"/>
      <c r="DN113" s="959"/>
      <c r="DO113" s="959"/>
      <c r="DP113" s="960"/>
      <c r="DQ113" s="961" t="s">
        <v>440</v>
      </c>
      <c r="DR113" s="959"/>
      <c r="DS113" s="959"/>
      <c r="DT113" s="959"/>
      <c r="DU113" s="960"/>
      <c r="DV113" s="962" t="s">
        <v>130</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63742</v>
      </c>
      <c r="AB114" s="959"/>
      <c r="AC114" s="959"/>
      <c r="AD114" s="959"/>
      <c r="AE114" s="960"/>
      <c r="AF114" s="961">
        <v>61258</v>
      </c>
      <c r="AG114" s="959"/>
      <c r="AH114" s="959"/>
      <c r="AI114" s="959"/>
      <c r="AJ114" s="960"/>
      <c r="AK114" s="961">
        <v>60542</v>
      </c>
      <c r="AL114" s="959"/>
      <c r="AM114" s="959"/>
      <c r="AN114" s="959"/>
      <c r="AO114" s="960"/>
      <c r="AP114" s="962">
        <v>2</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461450</v>
      </c>
      <c r="BR114" s="926"/>
      <c r="BS114" s="926"/>
      <c r="BT114" s="926"/>
      <c r="BU114" s="926"/>
      <c r="BV114" s="926">
        <v>407766</v>
      </c>
      <c r="BW114" s="926"/>
      <c r="BX114" s="926"/>
      <c r="BY114" s="926"/>
      <c r="BZ114" s="926"/>
      <c r="CA114" s="926">
        <v>404431</v>
      </c>
      <c r="CB114" s="926"/>
      <c r="CC114" s="926"/>
      <c r="CD114" s="926"/>
      <c r="CE114" s="926"/>
      <c r="CF114" s="920">
        <v>13.1</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78</v>
      </c>
      <c r="AB115" s="938"/>
      <c r="AC115" s="938"/>
      <c r="AD115" s="938"/>
      <c r="AE115" s="939"/>
      <c r="AF115" s="940">
        <v>47</v>
      </c>
      <c r="AG115" s="938"/>
      <c r="AH115" s="938"/>
      <c r="AI115" s="938"/>
      <c r="AJ115" s="939"/>
      <c r="AK115" s="940">
        <v>37</v>
      </c>
      <c r="AL115" s="938"/>
      <c r="AM115" s="938"/>
      <c r="AN115" s="938"/>
      <c r="AO115" s="939"/>
      <c r="AP115" s="941">
        <v>0</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446</v>
      </c>
      <c r="BW115" s="926"/>
      <c r="BX115" s="926"/>
      <c r="BY115" s="926"/>
      <c r="BZ115" s="926"/>
      <c r="CA115" s="926" t="s">
        <v>130</v>
      </c>
      <c r="CB115" s="926"/>
      <c r="CC115" s="926"/>
      <c r="CD115" s="926"/>
      <c r="CE115" s="926"/>
      <c r="CF115" s="920" t="s">
        <v>440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440</v>
      </c>
      <c r="DM115" s="959"/>
      <c r="DN115" s="959"/>
      <c r="DO115" s="959"/>
      <c r="DP115" s="960"/>
      <c r="DQ115" s="961" t="s">
        <v>440</v>
      </c>
      <c r="DR115" s="959"/>
      <c r="DS115" s="959"/>
      <c r="DT115" s="959"/>
      <c r="DU115" s="960"/>
      <c r="DV115" s="962" t="s">
        <v>130</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v>25</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130</v>
      </c>
      <c r="BW116" s="926"/>
      <c r="BX116" s="926"/>
      <c r="BY116" s="926"/>
      <c r="BZ116" s="926"/>
      <c r="CA116" s="926" t="s">
        <v>130</v>
      </c>
      <c r="CB116" s="926"/>
      <c r="CC116" s="926"/>
      <c r="CD116" s="926"/>
      <c r="CE116" s="926"/>
      <c r="CF116" s="920" t="s">
        <v>440</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635990</v>
      </c>
      <c r="AB117" s="979"/>
      <c r="AC117" s="979"/>
      <c r="AD117" s="979"/>
      <c r="AE117" s="980"/>
      <c r="AF117" s="981">
        <v>656020</v>
      </c>
      <c r="AG117" s="979"/>
      <c r="AH117" s="979"/>
      <c r="AI117" s="979"/>
      <c r="AJ117" s="980"/>
      <c r="AK117" s="981">
        <v>683024</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315</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440</v>
      </c>
      <c r="BW118" s="1000"/>
      <c r="BX118" s="1000"/>
      <c r="BY118" s="1000"/>
      <c r="BZ118" s="1000"/>
      <c r="CA118" s="1000" t="s">
        <v>440</v>
      </c>
      <c r="CB118" s="1000"/>
      <c r="CC118" s="1000"/>
      <c r="CD118" s="1000"/>
      <c r="CE118" s="1000"/>
      <c r="CF118" s="920" t="s">
        <v>440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130</v>
      </c>
      <c r="DM118" s="959"/>
      <c r="DN118" s="959"/>
      <c r="DO118" s="959"/>
      <c r="DP118" s="960"/>
      <c r="DQ118" s="961" t="s">
        <v>440</v>
      </c>
      <c r="DR118" s="959"/>
      <c r="DS118" s="959"/>
      <c r="DT118" s="959"/>
      <c r="DU118" s="960"/>
      <c r="DV118" s="962" t="s">
        <v>440</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466</v>
      </c>
      <c r="BP119" s="1005"/>
      <c r="BQ119" s="999">
        <v>6408369</v>
      </c>
      <c r="BR119" s="1000"/>
      <c r="BS119" s="1000"/>
      <c r="BT119" s="1000"/>
      <c r="BU119" s="1000"/>
      <c r="BV119" s="1000">
        <v>6277426</v>
      </c>
      <c r="BW119" s="1000"/>
      <c r="BX119" s="1000"/>
      <c r="BY119" s="1000"/>
      <c r="BZ119" s="1000"/>
      <c r="CA119" s="1000">
        <v>6295788</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440</v>
      </c>
      <c r="DM119" s="986"/>
      <c r="DN119" s="986"/>
      <c r="DO119" s="986"/>
      <c r="DP119" s="987"/>
      <c r="DQ119" s="985" t="s">
        <v>440</v>
      </c>
      <c r="DR119" s="986"/>
      <c r="DS119" s="986"/>
      <c r="DT119" s="986"/>
      <c r="DU119" s="987"/>
      <c r="DV119" s="988" t="s">
        <v>440</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440</v>
      </c>
      <c r="AG120" s="959"/>
      <c r="AH120" s="959"/>
      <c r="AI120" s="959"/>
      <c r="AJ120" s="960"/>
      <c r="AK120" s="961" t="s">
        <v>440</v>
      </c>
      <c r="AL120" s="959"/>
      <c r="AM120" s="959"/>
      <c r="AN120" s="959"/>
      <c r="AO120" s="960"/>
      <c r="AP120" s="962" t="s">
        <v>440</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7095016</v>
      </c>
      <c r="BR120" s="931"/>
      <c r="BS120" s="931"/>
      <c r="BT120" s="931"/>
      <c r="BU120" s="931"/>
      <c r="BV120" s="931">
        <v>7539543</v>
      </c>
      <c r="BW120" s="931"/>
      <c r="BX120" s="931"/>
      <c r="BY120" s="931"/>
      <c r="BZ120" s="931"/>
      <c r="CA120" s="931">
        <v>7594406</v>
      </c>
      <c r="CB120" s="931"/>
      <c r="CC120" s="931"/>
      <c r="CD120" s="931"/>
      <c r="CE120" s="931"/>
      <c r="CF120" s="944">
        <v>246.2</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723588</v>
      </c>
      <c r="DH120" s="931"/>
      <c r="DI120" s="931"/>
      <c r="DJ120" s="931"/>
      <c r="DK120" s="931"/>
      <c r="DL120" s="931">
        <v>743815</v>
      </c>
      <c r="DM120" s="931"/>
      <c r="DN120" s="931"/>
      <c r="DO120" s="931"/>
      <c r="DP120" s="931"/>
      <c r="DQ120" s="931">
        <v>787219</v>
      </c>
      <c r="DR120" s="931"/>
      <c r="DS120" s="931"/>
      <c r="DT120" s="931"/>
      <c r="DU120" s="931"/>
      <c r="DV120" s="932">
        <v>25.5</v>
      </c>
      <c r="DW120" s="932"/>
      <c r="DX120" s="932"/>
      <c r="DY120" s="932"/>
      <c r="DZ120" s="933"/>
    </row>
    <row r="121" spans="1:130" s="230" customFormat="1" ht="26.25" customHeight="1" x14ac:dyDescent="0.2">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133039</v>
      </c>
      <c r="BR121" s="926"/>
      <c r="BS121" s="926"/>
      <c r="BT121" s="926"/>
      <c r="BU121" s="926"/>
      <c r="BV121" s="926">
        <v>145390</v>
      </c>
      <c r="BW121" s="926"/>
      <c r="BX121" s="926"/>
      <c r="BY121" s="926"/>
      <c r="BZ121" s="926"/>
      <c r="CA121" s="926">
        <v>144408</v>
      </c>
      <c r="CB121" s="926"/>
      <c r="CC121" s="926"/>
      <c r="CD121" s="926"/>
      <c r="CE121" s="926"/>
      <c r="CF121" s="920">
        <v>4.7</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50499</v>
      </c>
      <c r="DH121" s="926"/>
      <c r="DI121" s="926"/>
      <c r="DJ121" s="926"/>
      <c r="DK121" s="926"/>
      <c r="DL121" s="926" t="s">
        <v>440</v>
      </c>
      <c r="DM121" s="926"/>
      <c r="DN121" s="926"/>
      <c r="DO121" s="926"/>
      <c r="DP121" s="926"/>
      <c r="DQ121" s="926" t="s">
        <v>440</v>
      </c>
      <c r="DR121" s="926"/>
      <c r="DS121" s="926"/>
      <c r="DT121" s="926"/>
      <c r="DU121" s="926"/>
      <c r="DV121" s="927" t="s">
        <v>440</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4206127</v>
      </c>
      <c r="BR122" s="1000"/>
      <c r="BS122" s="1000"/>
      <c r="BT122" s="1000"/>
      <c r="BU122" s="1000"/>
      <c r="BV122" s="1000">
        <v>4167090</v>
      </c>
      <c r="BW122" s="1000"/>
      <c r="BX122" s="1000"/>
      <c r="BY122" s="1000"/>
      <c r="BZ122" s="1000"/>
      <c r="CA122" s="1000">
        <v>4183647</v>
      </c>
      <c r="CB122" s="1000"/>
      <c r="CC122" s="1000"/>
      <c r="CD122" s="1000"/>
      <c r="CE122" s="1000"/>
      <c r="CF122" s="1017">
        <v>135.6</v>
      </c>
      <c r="CG122" s="1018"/>
      <c r="CH122" s="1018"/>
      <c r="CI122" s="1018"/>
      <c r="CJ122" s="1018"/>
      <c r="CK122" s="1009"/>
      <c r="CL122" s="1010"/>
      <c r="CM122" s="1010"/>
      <c r="CN122" s="1010"/>
      <c r="CO122" s="1011"/>
      <c r="CP122" s="1019" t="s">
        <v>416</v>
      </c>
      <c r="CQ122" s="1020"/>
      <c r="CR122" s="1020"/>
      <c r="CS122" s="1020"/>
      <c r="CT122" s="1020"/>
      <c r="CU122" s="1020"/>
      <c r="CV122" s="1020"/>
      <c r="CW122" s="1020"/>
      <c r="CX122" s="1020"/>
      <c r="CY122" s="1020"/>
      <c r="CZ122" s="1020"/>
      <c r="DA122" s="1020"/>
      <c r="DB122" s="1020"/>
      <c r="DC122" s="1020"/>
      <c r="DD122" s="1020"/>
      <c r="DE122" s="1020"/>
      <c r="DF122" s="1021"/>
      <c r="DG122" s="925">
        <v>141706</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476</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477</v>
      </c>
      <c r="BP123" s="1005"/>
      <c r="BQ123" s="1063">
        <v>11434182</v>
      </c>
      <c r="BR123" s="1064"/>
      <c r="BS123" s="1064"/>
      <c r="BT123" s="1064"/>
      <c r="BU123" s="1064"/>
      <c r="BV123" s="1064">
        <v>11852023</v>
      </c>
      <c r="BW123" s="1064"/>
      <c r="BX123" s="1064"/>
      <c r="BY123" s="1064"/>
      <c r="BZ123" s="1064"/>
      <c r="CA123" s="1064">
        <v>11922461</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476</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476</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476</v>
      </c>
      <c r="AB125" s="959"/>
      <c r="AC125" s="959"/>
      <c r="AD125" s="959"/>
      <c r="AE125" s="960"/>
      <c r="AF125" s="961" t="s">
        <v>130</v>
      </c>
      <c r="AG125" s="959"/>
      <c r="AH125" s="959"/>
      <c r="AI125" s="959"/>
      <c r="AJ125" s="960"/>
      <c r="AK125" s="961" t="s">
        <v>130</v>
      </c>
      <c r="AL125" s="959"/>
      <c r="AM125" s="959"/>
      <c r="AN125" s="959"/>
      <c r="AO125" s="960"/>
      <c r="AP125" s="962" t="s">
        <v>476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476</v>
      </c>
      <c r="DR125" s="931"/>
      <c r="DS125" s="931"/>
      <c r="DT125" s="931"/>
      <c r="DU125" s="931"/>
      <c r="DV125" s="932" t="s">
        <v>130</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476</v>
      </c>
      <c r="AL126" s="959"/>
      <c r="AM126" s="959"/>
      <c r="AN126" s="959"/>
      <c r="AO126" s="960"/>
      <c r="AP126" s="962" t="s">
        <v>476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476</v>
      </c>
      <c r="DH126" s="926"/>
      <c r="DI126" s="926"/>
      <c r="DJ126" s="926"/>
      <c r="DK126" s="926"/>
      <c r="DL126" s="926" t="s">
        <v>130</v>
      </c>
      <c r="DM126" s="926"/>
      <c r="DN126" s="926"/>
      <c r="DO126" s="926"/>
      <c r="DP126" s="926"/>
      <c r="DQ126" s="926" t="s">
        <v>476</v>
      </c>
      <c r="DR126" s="926"/>
      <c r="DS126" s="926"/>
      <c r="DT126" s="926"/>
      <c r="DU126" s="926"/>
      <c r="DV126" s="927" t="s">
        <v>476</v>
      </c>
      <c r="DW126" s="927"/>
      <c r="DX126" s="927"/>
      <c r="DY126" s="927"/>
      <c r="DZ126" s="928"/>
    </row>
    <row r="127" spans="1:130" s="230" customFormat="1" ht="26.25" customHeight="1" x14ac:dyDescent="0.2">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78</v>
      </c>
      <c r="AB127" s="959"/>
      <c r="AC127" s="959"/>
      <c r="AD127" s="959"/>
      <c r="AE127" s="960"/>
      <c r="AF127" s="961">
        <v>47</v>
      </c>
      <c r="AG127" s="959"/>
      <c r="AH127" s="959"/>
      <c r="AI127" s="959"/>
      <c r="AJ127" s="960"/>
      <c r="AK127" s="961">
        <v>37</v>
      </c>
      <c r="AL127" s="959"/>
      <c r="AM127" s="959"/>
      <c r="AN127" s="959"/>
      <c r="AO127" s="960"/>
      <c r="AP127" s="962">
        <v>0</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1023</v>
      </c>
      <c r="AB128" s="1046"/>
      <c r="AC128" s="1046"/>
      <c r="AD128" s="1046"/>
      <c r="AE128" s="1047"/>
      <c r="AF128" s="1048">
        <v>1379</v>
      </c>
      <c r="AG128" s="1046"/>
      <c r="AH128" s="1046"/>
      <c r="AI128" s="1046"/>
      <c r="AJ128" s="1047"/>
      <c r="AK128" s="1048">
        <v>1450</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3388693</v>
      </c>
      <c r="AB129" s="959"/>
      <c r="AC129" s="959"/>
      <c r="AD129" s="959"/>
      <c r="AE129" s="960"/>
      <c r="AF129" s="961">
        <v>3653646</v>
      </c>
      <c r="AG129" s="959"/>
      <c r="AH129" s="959"/>
      <c r="AI129" s="959"/>
      <c r="AJ129" s="960"/>
      <c r="AK129" s="961">
        <v>3575239</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488514</v>
      </c>
      <c r="AB130" s="959"/>
      <c r="AC130" s="959"/>
      <c r="AD130" s="959"/>
      <c r="AE130" s="960"/>
      <c r="AF130" s="961">
        <v>481097</v>
      </c>
      <c r="AG130" s="959"/>
      <c r="AH130" s="959"/>
      <c r="AI130" s="959"/>
      <c r="AJ130" s="960"/>
      <c r="AK130" s="961">
        <v>490063</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5.5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2900179</v>
      </c>
      <c r="AB131" s="986"/>
      <c r="AC131" s="986"/>
      <c r="AD131" s="986"/>
      <c r="AE131" s="987"/>
      <c r="AF131" s="985">
        <v>3172549</v>
      </c>
      <c r="AG131" s="986"/>
      <c r="AH131" s="986"/>
      <c r="AI131" s="986"/>
      <c r="AJ131" s="987"/>
      <c r="AK131" s="985">
        <v>3085176</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5.0497917540000001</v>
      </c>
      <c r="AB132" s="1097"/>
      <c r="AC132" s="1097"/>
      <c r="AD132" s="1097"/>
      <c r="AE132" s="1098"/>
      <c r="AF132" s="1099">
        <v>5.4701755590000003</v>
      </c>
      <c r="AG132" s="1097"/>
      <c r="AH132" s="1097"/>
      <c r="AI132" s="1097"/>
      <c r="AJ132" s="1098"/>
      <c r="AK132" s="1099">
        <v>6.2074578569999996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4.5</v>
      </c>
      <c r="AB133" s="1080"/>
      <c r="AC133" s="1080"/>
      <c r="AD133" s="1080"/>
      <c r="AE133" s="1081"/>
      <c r="AF133" s="1079">
        <v>5</v>
      </c>
      <c r="AG133" s="1080"/>
      <c r="AH133" s="1080"/>
      <c r="AI133" s="1080"/>
      <c r="AJ133" s="1081"/>
      <c r="AK133" s="1079">
        <v>5.5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O0W/KTYfRFnifZ4/vkVIQgpkSIeQCbt2Cgc4IB4CLh7ctUR5+vUWA5JK85gn5RLcpiMTx0fDsxyKhngHkP7Q==" saltValue="Ie7/wcbx5C6VcDBHgvfj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6"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1aP3FNIPZg8ZEQ0xyKJ056NOyShvraH7T3cZG6n3XYqE4ekkRjGefLCup+Sf7BcUb/U75MkV6IxF2sZT9tuJQ==" saltValue="f3G76VHwwXDsF8RNfJxG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6jLzhC3nMbAMqb52ggBNgz5C8CqVcq/I4rk+vlwcVDIsVuv2ocohzxst3YzDnl6uBqZSwWJqNHxcM7hiwd5hQ==" saltValue="VIFeWRB+anBBuWAzP+yB0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6" zoomScaleSheetLayoutView="86"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995660</v>
      </c>
      <c r="AP9" s="281">
        <v>120598</v>
      </c>
      <c r="AQ9" s="282">
        <v>166998</v>
      </c>
      <c r="AR9" s="283">
        <v>-27.8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118591</v>
      </c>
      <c r="AP10" s="284">
        <v>14364</v>
      </c>
      <c r="AQ10" s="285">
        <v>26170</v>
      </c>
      <c r="AR10" s="286">
        <v>-45.1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12721</v>
      </c>
      <c r="AP11" s="284">
        <v>1541</v>
      </c>
      <c r="AQ11" s="285">
        <v>5047</v>
      </c>
      <c r="AR11" s="286">
        <v>-69.5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43241</v>
      </c>
      <c r="AP13" s="284">
        <v>5238</v>
      </c>
      <c r="AQ13" s="285">
        <v>6466</v>
      </c>
      <c r="AR13" s="286">
        <v>-19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32139</v>
      </c>
      <c r="AP14" s="284">
        <v>3893</v>
      </c>
      <c r="AQ14" s="285">
        <v>3589</v>
      </c>
      <c r="AR14" s="286">
        <v>8.5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-70996</v>
      </c>
      <c r="AP15" s="284">
        <v>-8599</v>
      </c>
      <c r="AQ15" s="285">
        <v>-12920</v>
      </c>
      <c r="AR15" s="286">
        <v>-33.4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1131356</v>
      </c>
      <c r="AP16" s="284">
        <v>137034</v>
      </c>
      <c r="AQ16" s="285">
        <v>195349</v>
      </c>
      <c r="AR16" s="286">
        <v>-29.9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11.39</v>
      </c>
      <c r="AP21" s="298">
        <v>16.600000000000001</v>
      </c>
      <c r="AQ21" s="299">
        <v>-5.21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95.8</v>
      </c>
      <c r="AP22" s="303">
        <v>95.6</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538214</v>
      </c>
      <c r="AP32" s="312">
        <v>65191</v>
      </c>
      <c r="AQ32" s="313">
        <v>125145</v>
      </c>
      <c r="AR32" s="314">
        <v>-47.9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v>142</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186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84231</v>
      </c>
      <c r="AP35" s="312">
        <v>10202</v>
      </c>
      <c r="AQ35" s="313">
        <v>24116</v>
      </c>
      <c r="AR35" s="314">
        <v>-57.7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60542</v>
      </c>
      <c r="AP36" s="312">
        <v>7333</v>
      </c>
      <c r="AQ36" s="313">
        <v>3945</v>
      </c>
      <c r="AR36" s="314">
        <v>85.9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37</v>
      </c>
      <c r="AP37" s="312">
        <v>4</v>
      </c>
      <c r="AQ37" s="313">
        <v>817</v>
      </c>
      <c r="AR37" s="314">
        <v>-99.5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16</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-1450</v>
      </c>
      <c r="AP39" s="312">
        <v>-176</v>
      </c>
      <c r="AQ39" s="313">
        <v>-6780</v>
      </c>
      <c r="AR39" s="314">
        <v>-97.4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-490063</v>
      </c>
      <c r="AP40" s="312">
        <v>-59358</v>
      </c>
      <c r="AQ40" s="313">
        <v>-98746</v>
      </c>
      <c r="AR40" s="314">
        <v>-39.9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191511</v>
      </c>
      <c r="AP41" s="312">
        <v>23197</v>
      </c>
      <c r="AQ41" s="313">
        <v>48842</v>
      </c>
      <c r="AR41" s="314">
        <v>-52.5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1095471</v>
      </c>
      <c r="AN51" s="334">
        <v>123225</v>
      </c>
      <c r="AO51" s="335">
        <v>0.1</v>
      </c>
      <c r="AP51" s="336">
        <v>167497</v>
      </c>
      <c r="AQ51" s="337">
        <v>-17.399999999999999</v>
      </c>
      <c r="AR51" s="338">
        <v>17.5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903016</v>
      </c>
      <c r="AN52" s="342">
        <v>101577</v>
      </c>
      <c r="AO52" s="343">
        <v>62.4</v>
      </c>
      <c r="AP52" s="344">
        <v>82571</v>
      </c>
      <c r="AQ52" s="345">
        <v>3.6</v>
      </c>
      <c r="AR52" s="346">
        <v>58.8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614073</v>
      </c>
      <c r="AN53" s="334">
        <v>70470</v>
      </c>
      <c r="AO53" s="335">
        <v>-42.8</v>
      </c>
      <c r="AP53" s="336">
        <v>190274</v>
      </c>
      <c r="AQ53" s="337">
        <v>13.6</v>
      </c>
      <c r="AR53" s="338">
        <v>-56.4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373460</v>
      </c>
      <c r="AN54" s="342">
        <v>42857</v>
      </c>
      <c r="AO54" s="343">
        <v>-57.8</v>
      </c>
      <c r="AP54" s="344">
        <v>88584</v>
      </c>
      <c r="AQ54" s="345">
        <v>7.3</v>
      </c>
      <c r="AR54" s="346">
        <v>-65.099999999999994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1150173</v>
      </c>
      <c r="AN55" s="334">
        <v>134791</v>
      </c>
      <c r="AO55" s="335">
        <v>91.3</v>
      </c>
      <c r="AP55" s="336">
        <v>200194</v>
      </c>
      <c r="AQ55" s="337">
        <v>5.2</v>
      </c>
      <c r="AR55" s="338">
        <v>86.1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503196</v>
      </c>
      <c r="AN56" s="342">
        <v>58971</v>
      </c>
      <c r="AO56" s="343">
        <v>37.6</v>
      </c>
      <c r="AP56" s="344">
        <v>106422</v>
      </c>
      <c r="AQ56" s="345">
        <v>20.100000000000001</v>
      </c>
      <c r="AR56" s="346">
        <v>17.5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1118286</v>
      </c>
      <c r="AN57" s="334">
        <v>132924</v>
      </c>
      <c r="AO57" s="335">
        <v>-1.4</v>
      </c>
      <c r="AP57" s="336">
        <v>196914</v>
      </c>
      <c r="AQ57" s="337">
        <v>-1.6</v>
      </c>
      <c r="AR57" s="338">
        <v>0.2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704866</v>
      </c>
      <c r="AN58" s="342">
        <v>83783</v>
      </c>
      <c r="AO58" s="343">
        <v>42.1</v>
      </c>
      <c r="AP58" s="344">
        <v>98966</v>
      </c>
      <c r="AQ58" s="345">
        <v>-7</v>
      </c>
      <c r="AR58" s="346">
        <v>49.1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1206772</v>
      </c>
      <c r="AN59" s="334">
        <v>146169</v>
      </c>
      <c r="AO59" s="335">
        <v>10</v>
      </c>
      <c r="AP59" s="336">
        <v>204757</v>
      </c>
      <c r="AQ59" s="337">
        <v>4</v>
      </c>
      <c r="AR59" s="338">
        <v>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913604</v>
      </c>
      <c r="AN60" s="342">
        <v>110659</v>
      </c>
      <c r="AO60" s="343">
        <v>32.1</v>
      </c>
      <c r="AP60" s="344">
        <v>106071</v>
      </c>
      <c r="AQ60" s="345">
        <v>7.2</v>
      </c>
      <c r="AR60" s="346">
        <v>24.9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1036955</v>
      </c>
      <c r="AN61" s="349">
        <v>121516</v>
      </c>
      <c r="AO61" s="350">
        <v>11.4</v>
      </c>
      <c r="AP61" s="351">
        <v>191927</v>
      </c>
      <c r="AQ61" s="352">
        <v>0.8</v>
      </c>
      <c r="AR61" s="338">
        <v>10.6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679628</v>
      </c>
      <c r="AN62" s="342">
        <v>79569</v>
      </c>
      <c r="AO62" s="343">
        <v>23.3</v>
      </c>
      <c r="AP62" s="344">
        <v>96523</v>
      </c>
      <c r="AQ62" s="345">
        <v>6.2</v>
      </c>
      <c r="AR62" s="346">
        <v>17.100000000000001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9q6RYlwYC2NCImNX63yEVtzslU4Ct9Ptd9OQjWnCLjs1Tk0L2IXw2UGnHoqMhhy9DQC7g/Dstr14oylsTS2TA==" saltValue="TXlP6W0IiPecVhuVAoEb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kDwennjcYaHHJZsT1p6Hbs+iziGBir2otYtwzJWDsLIIFQIxW5EeqlZYhjqageuXIdMxw8bXTcvWkR7HKpkk6Q==" saltValue="hwZOuOG1R/nvnmUXC/Rnq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QlX3Tye3HrPTQtM68XgvFyAglIjEkONZFeYBa4vlepxE9sgLXjF5AyBUO6UblX8b1KkelIglyZvRc5gJMefxWQ==" saltValue="qirmxcREZAurf5Gydmaps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46.03</v>
      </c>
      <c r="G47" s="12">
        <v>44.04</v>
      </c>
      <c r="H47" s="12">
        <v>42.17</v>
      </c>
      <c r="I47" s="12">
        <v>41</v>
      </c>
      <c r="J47" s="13">
        <v>45.92</v>
      </c>
    </row>
    <row r="48" spans="2:10" ht="57.75" customHeight="1" x14ac:dyDescent="0.2">
      <c r="B48" s="14"/>
      <c r="C48" s="1141" t="s">
        <v>4</v>
      </c>
      <c r="D48" s="1141"/>
      <c r="E48" s="1142"/>
      <c r="F48" s="15">
        <v>3.68</v>
      </c>
      <c r="G48" s="16">
        <v>3.71</v>
      </c>
      <c r="H48" s="16">
        <v>3.96</v>
      </c>
      <c r="I48" s="16">
        <v>7.83</v>
      </c>
      <c r="J48" s="17">
        <v>4.51</v>
      </c>
    </row>
    <row r="49" spans="2:10" ht="57.75" customHeight="1" thickBot="1" x14ac:dyDescent="0.25">
      <c r="B49" s="18"/>
      <c r="C49" s="1143" t="s">
        <v>5</v>
      </c>
      <c r="D49" s="1143"/>
      <c r="E49" s="1144"/>
      <c r="F49" s="19" t="s">
        <v>562</v>
      </c>
      <c r="G49" s="20" t="s">
        <v>563</v>
      </c>
      <c r="H49" s="20" t="s">
        <v>564</v>
      </c>
      <c r="I49" s="20">
        <v>4.18</v>
      </c>
      <c r="J49" s="21" t="s">
        <v>565</v>
      </c>
    </row>
    <row r="50" spans="2:10" ht="13.2" x14ac:dyDescent="0.2"/>
  </sheetData>
  <sheetProtection algorithmName="SHA-512" hashValue="+MnoRI7CqIDDsocMl7LaBGPcr9onU63r1OG7zsMf51ECThIduoQOcSc9PjZlygXHk72UfppVQmtp0gCFu8PMlw==" saltValue="SPgtAeCdy9xvmVHxGPsL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船岡　美里（市町支援課）</cp:lastModifiedBy>
  <cp:lastPrinted>2024-03-19T01:00:02Z</cp:lastPrinted>
  <dcterms:created xsi:type="dcterms:W3CDTF">2024-02-05T03:32:51Z</dcterms:created>
  <dcterms:modified xsi:type="dcterms:W3CDTF">2024-03-21T02:08:53Z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