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8D903E87-1B1E-40BE-8FBF-5A4556FC78FC}"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5"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U38" i="10"/>
  <c r="C38" i="10"/>
  <c r="BE37" i="10"/>
  <c r="U37" i="10"/>
  <c r="C37" i="10"/>
  <c r="BE36" i="10"/>
  <c r="C36" i="10"/>
  <c r="BE35" i="10"/>
  <c r="C35" i="10"/>
  <c r="BE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AM38" i="10" s="1"/>
  <c r="BW34" i="10" s="1"/>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<sst xmlns="http://schemas.openxmlformats.org/spreadsheetml/2006/main" count="1117" uniqueCount="633">
  <si>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</si>
  <si>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</si>
  <si>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</si>
  <si>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</si>
  <si>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</si>
  <si>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</si>
  <si>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</si>
  <si>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</si>
  <si>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</si>
  <si>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</si>
  <si>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</si>
  <si>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</si>
  <si>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</si>
  <si>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</si>
  <si>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</si>
  <si>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</si>
  <si>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</si>
  <si>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</si>
  <si>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</si>
  <si>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</si>
  <si>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</si>
  <si>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</si>
  <si>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</si>
  <si>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</si>
  <si>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</si>
  <si>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</si>
  <si>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</si>
  <si>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</si>
  <si>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</si>
  <si>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</si>
  <si>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</si>
  <si>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</si>
  <si>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</si>
  <si>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</si>
  <si>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</si>
  <si>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</si>
  <si>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</si>
  <si>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</si>
  <si>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</si>
  <si>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</si>
  <si>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</si>
  <si>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</si>
  <si>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</si>
  <si>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</si>
  <si>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</si>
  <si>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</si>
  <si>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</si>
  <si>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</si>
  <si>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</si>
  <si>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</si>
  <si>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</si>
  <si>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</si>
  <si>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</si>
  <si>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</si>
  <si>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</si>
  <si>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</si>
  <si>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</si>
  <si>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</si>
  <si>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</si>
  <si>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</si>
  <si>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</si>
  <si>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</si>
  <si>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</si>
  <si>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</si>
  <si>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</si>
  <si>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</si>
  <si>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</si>
  <si>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</si>
  <si>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</si>
  <si>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</si>
  <si>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</si>
  <si>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</si>
  <si>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</si>
  <si>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</si>
  <si>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</si>
  <si>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</si>
  <si>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</si>
  <si>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</si>
  <si>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</si>
  <si>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</si>
  <si>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</si>
  <si>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</si>
  <si>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</si>
  <si>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</si>
  <si>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</si>
  <si>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</si>
  <si>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</si>
  <si>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</si>
  <si>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</si>
  <si>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</si>
  <si>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</si>
  <si>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</si>
  <si>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</si>
  <si>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</si>
  <si>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</si>
  <si>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</si>
  <si>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</si>
  <si>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</si>
  <si>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</si>
  <si>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</si>
  <si>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</si>
  <si>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</si>
  <si>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</si>
  <si>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</si>
  <si>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</si>
  <si>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</si>
  <si>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</si>
  <si>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</si>
  <si>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</si>
  <si>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</si>
  <si>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</si>
  <si>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</si>
  <si>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</si>
  <si>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</si>
  <si>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</si>
  <si>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</si>
  <si>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</si>
  <si>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</si>
  <si>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</si>
  <si>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</si>
  <si>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</si>
  <si>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</si>
  <si>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</si>
  <si>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</si>
  <si>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</si>
  <si>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</si>
  <si>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</si>
  <si>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</si>
  <si>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</si>
  <si>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</si>
  <si>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</si>
  <si>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</si>
  <si>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</si>
  <si>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</si>
  <si>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</si>
  <si>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</si>
  <si>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</si>
  <si>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</si>
  <si>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</si>
  <si>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</si>
  <si>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</si>
  <si>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</si>
  <si>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</si>
  <si>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</si>
  <si>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</si>
  <si>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</si>
  <si>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</si>
  <si>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</si>
  <si>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</si>
  <si>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</si>
  <si>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</si>
  <si>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</si>
  <si>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</si>
  <si>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</si>
  <si>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</si>
  <si>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</si>
  <si>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</si>
  <si>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</si>
  <si>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</si>
  <si>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</si>
  <si>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</si>
  <si>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</si>
  <si>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</si>
  <si>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</si>
  <si>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</si>
  <si>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</si>
  <si>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</si>
  <si>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</si>
  <si>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</si>
  <si>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</si>
  <si>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</si>
  <si>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</si>
  <si>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</si>
  <si>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</si>
  <si>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</si>
  <si>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</si>
  <si>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</si>
  <si>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</si>
  <si>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</si>
  <si>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</si>
  <si>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</si>
  <si>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</si>
  <si>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</si>
  <si>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</si>
  <si>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</si>
  <si>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</si>
  <si>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</si>
  <si>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</si>
  <si>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</si>
  <si>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</si>
  <si>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</si>
  <si>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</si>
  <si>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</si>
  <si>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</si>
  <si>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</si>
  <si>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</si>
  <si>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</si>
  <si>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</si>
  <si>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</si>
  <si>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</si>
  <si>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</si>
  <si>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</si>
  <si>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</si>
  <si>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</si>
  <si>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</si>
  <si>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</si>
  <si>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</si>
  <si>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</si>
  <si>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</si>
  <si>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</si>
  <si>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</si>
  <si>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</si>
  <si>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</si>
  <si>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</si>
  <si>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</si>
  <si>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</si>
  <si>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</si>
  <si>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</si>
  <si>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</si>
  <si>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</si>
  <si>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佐賀県佐賀市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</si>
  <si>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</si>
  <si>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</si>
  <si>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</si>
  <si>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</si>
  <si>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</si>
  <si>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</si>
  <si>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</si>
  <si>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</si>
  <si>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</si>
  <si>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</si>
  <si>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</si>
  <si>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</si>
  <si>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</si>
  <si>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</si>
  <si>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</si>
  <si>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</si>
  <si>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</si>
  <si>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</si>
  <si>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</si>
  <si>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</si>
  <si>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</si>
  <si>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</si>
  <si>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</si>
  <si>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</si>
  <si>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</si>
  <si>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</si>
  <si>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</si>
  <si>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</si>
  <si>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</si>
  <si>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</si>
  <si>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</si>
  <si>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</si>
  <si>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</si>
  <si>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</si>
  <si>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</si>
  <si>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</si>
  <si>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</si>
  <si>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</si>
  <si>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</si>
  <si>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</si>
  <si>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</si>
  <si>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</si>
  <si>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</si>
  <si>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</si>
  <si>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</si>
  <si>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</si>
  <si>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</si>
  <si>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</si>
  <si>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</si>
  <si>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</si>
  <si>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</si>
  <si>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</si>
  <si>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</si>
  <si>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</si>
  <si>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</si>
  <si>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</si>
  <si>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</si>
  <si>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</si>
  <si>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</si>
  <si>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</si>
  <si>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</si>
  <si>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</si>
  <si>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</si>
  <si>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</si>
  <si>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</si>
  <si>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</si>
  <si>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</si>
  <si>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</si>
  <si>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</si>
  <si>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</si>
  <si>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</si>
  <si>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</si>
  <si>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</si>
  <si>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</si>
  <si>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</si>
  <si>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</si>
  <si>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</si>
  <si>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</si>
  <si>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</si>
  <si>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</si>
  <si>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</si>
  <si>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</si>
  <si>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</si>
  <si>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</si>
  <si>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</si>
  <si>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</si>
  <si>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</si>
  <si>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</si>
  <si>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</si>
  <si>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</si>
  <si>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</si>
  <si>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</si>
  <si>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</si>
  <si>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</si>
  <si>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</si>
  <si>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</si>
  <si>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</si>
  <si>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</si>
  <si>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</si>
  <si>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</si>
  <si>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</si>
  <si>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</si>
  <si>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</si>
  <si>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</si>
  <si>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</si>
  <si>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</si>
  <si>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</si>
  <si>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</si>
  <si>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</si>
  <si>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</si>
  <si>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</si>
  <si>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</si>
  <si>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</si>
  <si>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</si>
  <si>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</si>
  <si>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</si>
  <si>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</si>
  <si>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</si>
  <si>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</si>
  <si>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</si>
  <si>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</si>
  <si>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</si>
  <si>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</si>
  <si>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</si>
  <si>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</si>
  <si>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</si>
  <si>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</si>
  <si>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</si>
  <si>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</si>
  <si>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</si>
  <si>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</si>
  <si>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</si>
  <si>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</si>
  <si>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</si>
  <si>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</si>
  <si>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</si>
  <si>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</si>
  <si>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</si>
  <si>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</si>
  <si>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</si>
  <si>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</si>
  <si>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</si>
  <si>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</si>
  <si>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</si>
  <si>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</si>
  <si>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</si>
  <si>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</si>
  <si>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</si>
  <si>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</si>
  <si>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</si>
  <si>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</si>
  <si>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佐賀県佐賀市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</si>
  <si>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</si>
  <si>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</si>
  <si>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</si>
  <si>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</si>
  <si>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</si>
  <si>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</si>
  <si>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</si>
  <si>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</si>
  <si>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</si>
  <si>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</si>
  <si>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</si>
  <si>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</si>
  <si>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</si>
  <si>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</si>
  <si>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</si>
  <si>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</si>
  <si>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</si>
  <si>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</si>
  <si>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</si>
  <si>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</si>
  <si>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</si>
  <si>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</si>
  <si>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</si>
  <si>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</si>
  <si>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</si>
  <si>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</si>
  <si>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</si>
  <si>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</si>
  <si>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</si>
  <si>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</si>
  <si>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</si>
  <si>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</si>
  <si>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</si>
  <si>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</si>
  <si>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</si>
  <si>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</si>
  <si>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</si>
  <si>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</si>
  <si>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</si>
  <si>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</si>
  <si>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下水道事業会計</t>
    <phoneticPr fontId="5"/>
  </si>
  <si>
    <t>法適用企業</t>
    <phoneticPr fontId="5"/>
  </si>
  <si>
    <t>工業用水道事業会計</t>
    <phoneticPr fontId="5"/>
  </si>
  <si>
    <t>富士大和温泉病院事業会計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</si>
  <si>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</si>
  <si>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</si>
  <si>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</si>
  <si>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</si>
  <si>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</si>
  <si>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</si>
  <si>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</si>
  <si>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</si>
  <si>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</si>
  <si>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</si>
  <si>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</si>
  <si>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</si>
  <si>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</si>
  <si>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</si>
  <si>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</si>
  <si>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</si>
  <si>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</si>
  <si>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</si>
  <si>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</si>
  <si>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</si>
  <si>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</si>
  <si>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</si>
  <si>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</si>
  <si>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</si>
  <si>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</si>
  <si>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</si>
  <si>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</si>
  <si>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</si>
  <si>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</si>
  <si>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</si>
  <si>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</si>
  <si>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</si>
  <si>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</si>
  <si>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</si>
  <si>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</si>
  <si>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</si>
  <si>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</si>
  <si>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</si>
  <si>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</si>
  <si>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</si>
  <si>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</si>
  <si>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</si>
  <si>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</si>
  <si>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</si>
  <si>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</si>
  <si>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</si>
  <si>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</si>
  <si>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</si>
  <si>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</si>
  <si>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</si>
  <si>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</si>
  <si>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</si>
  <si>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</si>
  <si>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</si>
  <si>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</si>
  <si>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</si>
  <si>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</si>
  <si>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</si>
  <si>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</si>
  <si>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</si>
  <si>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</si>
  <si>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</si>
  <si>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</si>
  <si>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</si>
  <si>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</si>
  <si>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</si>
  <si>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富士大和温泉病院事業会計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</si>
  <si>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</si>
  <si>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</si>
  <si>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</si>
  <si>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</si>
  <si>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</si>
  <si>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</si>
  <si>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</si>
  <si>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</si>
  <si>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</si>
  <si>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</si>
  <si>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</si>
  <si>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</si>
  <si>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</si>
  <si>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</si>
  <si>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</si>
  <si>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</si>
  <si>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</si>
  <si>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</si>
  <si>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</si>
  <si>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</si>
  <si>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</si>
  <si>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</si>
  <si>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</si>
  <si>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</si>
  <si>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</si>
  <si>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</si>
  <si>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</si>
  <si>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</si>
  <si>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</si>
  <si>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</si>
  <si>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</si>
  <si>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</si>
  <si>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</si>
  <si>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</si>
  <si>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</si>
  <si>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</si>
  <si>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</si>
  <si>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</si>
  <si>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</si>
  <si>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</si>
  <si>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</si>
  <si>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</si>
  <si>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</si>
  <si>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</si>
  <si>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</si>
  <si>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</si>
  <si>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</si>
  <si>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</si>
  <si>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</si>
  <si>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</si>
  <si>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</si>
  <si>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</si>
  <si>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</si>
  <si>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</si>
  <si>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</si>
  <si>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</si>
  <si>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</si>
  <si>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</si>
  <si>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</si>
  <si>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</si>
  <si>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</si>
  <si>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</si>
  <si>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</si>
  <si>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</si>
  <si>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</si>
  <si>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</si>
  <si>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</si>
  <si>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</si>
  <si>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</si>
  <si>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</si>
  <si>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</si>
  <si>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</si>
  <si>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</si>
  <si>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</si>
  <si>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</si>
  <si>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</si>
  <si>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</si>
  <si>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</si>
  <si>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</si>
  <si>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</si>
  <si>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</si>
  <si>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</si>
  <si>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</si>
  <si>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</si>
  <si>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</si>
  <si>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</si>
  <si>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</si>
  <si>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</si>
  <si>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3.57</t>
  </si>
  <si>
    <t>▲ 6.44</t>
  </si>
  <si>
    <t>▲ 0.30</t>
  </si>
  <si>
    <t>▲ 0.17</t>
  </si>
  <si>
    <t>水道事業会計</t>
  </si>
  <si>
    <t>一般会計</t>
  </si>
  <si>
    <t>下水道事業会計</t>
  </si>
  <si>
    <t>富士大和温泉病院事業会計</t>
  </si>
  <si>
    <t>自動車運送事業会計</t>
  </si>
  <si>
    <t>後期高齢者医療特別会計</t>
  </si>
  <si>
    <t>国民健康保険特別会計</t>
  </si>
  <si>
    <t>工業用水道事業会計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</si>
  <si>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</si>
  <si>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</si>
  <si>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</si>
  <si>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</si>
  <si>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</si>
  <si>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</si>
  <si>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</si>
  <si>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</si>
  <si>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</si>
  <si>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佐賀市文化振興財団</t>
    <rPh sb="0" eb="3">
      <t>サガシ</t>
    </rPh>
    <rPh sb="3" eb="5">
      <t>ブンカ</t>
    </rPh>
    <rPh sb="5" eb="7">
      <t>シンコウ</t>
    </rPh>
    <rPh sb="7" eb="9">
      <t>ザイダン</t>
    </rPh>
    <phoneticPr fontId="18"/>
  </si>
  <si>
    <t>佐賀資源化センター</t>
    <rPh sb="0" eb="2">
      <t>サガ</t>
    </rPh>
    <rPh sb="2" eb="4">
      <t>シゲン</t>
    </rPh>
    <rPh sb="4" eb="5">
      <t>カ</t>
    </rPh>
    <phoneticPr fontId="18"/>
  </si>
  <si>
    <t>熊の川温泉ちどりの湯</t>
    <rPh sb="0" eb="1">
      <t>クマ</t>
    </rPh>
    <rPh sb="2" eb="3">
      <t>カワ</t>
    </rPh>
    <rPh sb="3" eb="5">
      <t>オンセン</t>
    </rPh>
    <rPh sb="9" eb="10">
      <t>ユ</t>
    </rPh>
    <phoneticPr fontId="18"/>
  </si>
  <si>
    <t>佐賀市土地開発公社</t>
    <rPh sb="0" eb="3">
      <t>サガシ</t>
    </rPh>
    <rPh sb="3" eb="5">
      <t>トチ</t>
    </rPh>
    <rPh sb="5" eb="7">
      <t>カイハツ</t>
    </rPh>
    <rPh sb="7" eb="9">
      <t>コウシャ</t>
    </rPh>
    <phoneticPr fontId="18"/>
  </si>
  <si>
    <t>嘉瀬川水辺環境整備センター</t>
    <rPh sb="0" eb="2">
      <t>カセ</t>
    </rPh>
    <rPh sb="2" eb="3">
      <t>カワ</t>
    </rPh>
    <rPh sb="3" eb="5">
      <t>ミズベ</t>
    </rPh>
    <rPh sb="5" eb="7">
      <t>カンキョウ</t>
    </rPh>
    <rPh sb="7" eb="9">
      <t>セイビ</t>
    </rPh>
    <phoneticPr fontId="18"/>
  </si>
  <si>
    <t>スマイルアース</t>
  </si>
  <si>
    <t>-</t>
    <phoneticPr fontId="2"/>
  </si>
  <si>
    <t>佐賀市スポーツ協会</t>
    <rPh sb="0" eb="3">
      <t>サガシ</t>
    </rPh>
    <rPh sb="7" eb="9">
      <t>キョウカイ</t>
    </rPh>
    <phoneticPr fontId="18"/>
  </si>
  <si>
    <t>〇</t>
    <phoneticPr fontId="2"/>
  </si>
  <si>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</si>
  <si>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</si>
  <si>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</si>
  <si>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</si>
  <si>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</si>
  <si>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</si>
  <si>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</si>
  <si>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</si>
  <si>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</si>
  <si>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</si>
  <si>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</si>
  <si>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</si>
  <si>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</si>
  <si>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公共用施設建設基金</t>
    <phoneticPr fontId="2"/>
  </si>
  <si>
    <t>合併振興基金</t>
    <rPh sb="0" eb="2">
      <t>ガッペイ</t>
    </rPh>
    <rPh sb="2" eb="4">
      <t>シンコウ</t>
    </rPh>
    <rPh sb="4" eb="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</si>
  <si>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</si>
  <si>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</si>
  <si>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廃棄物処理施設建設基金</t>
    <rPh sb="0" eb="3">
      <t>ハイキブツ</t>
    </rPh>
    <rPh sb="3" eb="5">
      <t>ショリ</t>
    </rPh>
    <rPh sb="5" eb="7">
      <t>シセツ</t>
    </rPh>
    <rPh sb="7" eb="9">
      <t>ケンセツ</t>
    </rPh>
    <rPh sb="9" eb="11">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</si>
  <si>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</si>
  <si>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</si>
  <si>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</si>
  <si>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</si>
  <si>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将来負担比率はH24年度以降０％以下のため該当なしとなっている。これは、基金や今後交付される地方交付税等の額が、将来負担すべき負債残高の額を上回っているためである。
　また、有形固定資産減価償却率は上昇傾向にあることから、施設等の資産の老朽化が進んでいると考えられる。</t>
    <rPh sb="1" eb="3">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</si>
  <si>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</si>
  <si>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</si>
  <si>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</si>
  <si>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</si>
  <si>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</si>
  <si>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</si>
  <si>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</si>
  <si>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将来負担比率はH24年度以降該当なしである。これは、基金や今後交付される地方交付税等の額が、将来負担すべき負債残高の額を上回っているためである。
　また、実質公債費比率は、H23年度以降R3年度まで減少傾向であったが、R4年度に増加に転じている。これは、地方債元利償還額が、臨時財政対策債、合併特例事業債などに係る償還額の増により増加した一方で、標準財政規模が、普通交付税及び臨時財政対策債発行可能額の減により減少したことが主な要因である。</t>
    <rPh sb="11" eb="12">
      <t>ネン</t>
    </rPh>
    <rPh sb="12" eb="13">
      <t>ド</t>
    </rPh>
    <rPh sb="90" eb="91">
      <t>ネン</t>
    </rPh>
    <rPh sb="91" eb="92">
      <t>ド</t>
    </rPh>
    <rPh sb="96" eb="97">
      <t>ネン</t>
    </rPh>
    <rPh sb="97" eb="98">
      <t>ド</t>
    </rPh>
    <rPh sb="100" eb="102">
      <t>ゲンショウ</t>
    </rPh>
    <rPh sb="112" eb="113">
      <t>ネン</t>
    </rPh>
    <rPh sb="113" eb="114">
      <t>ド</t>
    </rPh>
    <rPh sb="115" eb="117">
      <t>ゾウカ</t>
    </rPh>
    <rPh sb="118" eb="119">
      <t>テン</t>
    </rPh>
    <rPh sb="128" eb="131">
      <t>チホウサイ</t>
    </rPh>
    <rPh sb="131" eb="133">
      <t>ガンリ</t>
    </rPh>
    <rPh sb="133" eb="135">
      <t>ショウカン</t>
    </rPh>
    <rPh sb="135" eb="136">
      <t>ガク</t>
    </rPh>
    <rPh sb="156" eb="157">
      <t>カカ</t>
    </rPh>
    <rPh sb="170" eb="172">
      <t>イッポウ</t>
    </rPh>
    <rPh sb="174" eb="176">
      <t>ヒョウジュン</t>
    </rPh>
    <rPh sb="176" eb="178">
      <t>ザイセイ</t>
    </rPh>
    <rPh sb="178" eb="180">
      <t>キボ</t>
    </rPh>
    <rPh sb="182" eb="184">
      <t>フツウ</t>
    </rPh>
    <rPh sb="184" eb="187">
      <t>コウフゼイ</t>
    </rPh>
    <rPh sb="187" eb="188">
      <t>オヨ</t>
    </rPh>
    <rPh sb="189" eb="191">
      <t>リンジ</t>
    </rPh>
    <rPh sb="191" eb="193">
      <t>ザイセイ</t>
    </rPh>
    <rPh sb="193" eb="195">
      <t>タイサク</t>
    </rPh>
    <rPh sb="195" eb="196">
      <t>サイ</t>
    </rPh>
    <rPh sb="196" eb="198">
      <t>ハッコウ</t>
    </rPh>
    <rPh sb="198" eb="201">
      <t>カノウガク</t>
    </rPh>
    <rPh sb="213" eb="214">
      <t>オモ</t>
    </rPh>
    <rPh sb="215" eb="21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</si>
</sst>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D82-4D46-88F6-2ECF5F7882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54879</c:v>
                </c:pt>
                <c:pt idx="1">
                  <c:v>42741</c:v>
                </c:pt>
                <c:pt idx="2">
                  <c:v>59428</c:v>
                </c:pt>
                <c:pt idx="3">
                  <c:v>53769</c:v>
                </c:pt>
                <c:pt idx="4">
                  <c:v>50367</c:v>
                </c:pt>
              </c:numCache>
            </c:numRef>
          </c:val>
          <c:smooth val="0"/>
          <c:extLst>
            <c:ext xmlns:c16="http://schemas.microsoft.com/office/drawing/2014/chart" uri="{C3380CC4-5D6E-409C-BE32-E72D297353CC}">
              <c16:uniqueId val="{00000001-DD82-4D46-88F6-2ECF5F7882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2.2200000000000002</c:v>
                </c:pt>
                <c:pt idx="1">
                  <c:v>2.4300000000000002</c:v>
                </c:pt>
                <c:pt idx="2">
                  <c:v>2.86</c:v>
                </c:pt>
                <c:pt idx="3">
                  <c:v>5.58</c:v>
                </c:pt>
                <c:pt idx="4">
                  <c:v>3.81</c:v>
                </c:pt>
              </c:numCache>
            </c:numRef>
          </c:val>
          <c:extLst>
            <c:ext xmlns:c16="http://schemas.microsoft.com/office/drawing/2014/chart" uri="{C3380CC4-5D6E-409C-BE32-E72D297353CC}">
              <c16:uniqueId val="{00000000-4ACC-4433-85DC-C907582DD4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19.29</c:v>
                </c:pt>
                <c:pt idx="1">
                  <c:v>13.04</c:v>
                </c:pt>
                <c:pt idx="2">
                  <c:v>11.81</c:v>
                </c:pt>
                <c:pt idx="3">
                  <c:v>14.2</c:v>
                </c:pt>
                <c:pt idx="4">
                  <c:v>16.22</c:v>
                </c:pt>
              </c:numCache>
            </c:numRef>
          </c:val>
          <c:extLst>
            <c:ext xmlns:c16="http://schemas.microsoft.com/office/drawing/2014/chart" uri="{C3380CC4-5D6E-409C-BE32-E72D297353CC}">
              <c16:uniqueId val="{00000001-4ACC-4433-85DC-C907582DD4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-3.57</c:v>
                </c:pt>
                <c:pt idx="1">
                  <c:v>-6.44</c:v>
                </c:pt>
                <c:pt idx="2">
                  <c:v>-0.3</c:v>
                </c:pt>
                <c:pt idx="3">
                  <c:v>5.7</c:v>
                </c:pt>
                <c:pt idx="4">
                  <c:v>-0.17</c:v>
                </c:pt>
              </c:numCache>
            </c:numRef>
          </c:val>
          <c:smooth val="0"/>
          <c:extLst>
            <c:ext xmlns:c16="http://schemas.microsoft.com/office/drawing/2014/chart" uri="{C3380CC4-5D6E-409C-BE32-E72D297353CC}">
              <c16:uniqueId val="{00000002-4ACC-4433-85DC-C907582DD4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066-4F74-8C01-DDD06D2C11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66-4F74-8C01-DDD06D2C113F}"/>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4066-4F74-8C01-DDD06D2C113F}"/>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0.41</c:v>
                </c:pt>
                <c:pt idx="2">
                  <c:v>#N/A</c:v>
                </c:pt>
                <c:pt idx="3">
                  <c:v>0.32</c:v>
                </c:pt>
                <c:pt idx="4">
                  <c:v>#N/A</c:v>
                </c:pt>
                <c:pt idx="5">
                  <c:v>0.53</c:v>
                </c:pt>
                <c:pt idx="6">
                  <c:v>#N/A</c:v>
                </c:pt>
                <c:pt idx="7">
                  <c:v>0.55000000000000004</c:v>
                </c:pt>
                <c:pt idx="8">
                  <c:v>#N/A</c:v>
                </c:pt>
                <c:pt idx="9">
                  <c:v>0.15</c:v>
                </c:pt>
              </c:numCache>
            </c:numRef>
          </c:val>
          <c:extLst>
            <c:ext xmlns:c16="http://schemas.microsoft.com/office/drawing/2014/chart" uri="{C3380CC4-5D6E-409C-BE32-E72D297353CC}">
              <c16:uniqueId val="{00000003-4066-4F74-8C01-DDD06D2C11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4-4066-4F74-8C01-DDD06D2C113F}"/>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0.71</c:v>
                </c:pt>
                <c:pt idx="2">
                  <c:v>#N/A</c:v>
                </c:pt>
                <c:pt idx="3">
                  <c:v>0.77</c:v>
                </c:pt>
                <c:pt idx="4">
                  <c:v>#N/A</c:v>
                </c:pt>
                <c:pt idx="5">
                  <c:v>0.93</c:v>
                </c:pt>
                <c:pt idx="6">
                  <c:v>#N/A</c:v>
                </c:pt>
                <c:pt idx="7">
                  <c:v>0.85</c:v>
                </c:pt>
                <c:pt idx="8">
                  <c:v>#N/A</c:v>
                </c:pt>
                <c:pt idx="9">
                  <c:v>0.92</c:v>
                </c:pt>
              </c:numCache>
            </c:numRef>
          </c:val>
          <c:extLst>
            <c:ext xmlns:c16="http://schemas.microsoft.com/office/drawing/2014/chart" uri="{C3380CC4-5D6E-409C-BE32-E72D297353CC}">
              <c16:uniqueId val="{00000005-4066-4F74-8C01-DDD06D2C113F}"/>
            </c:ext>
          </c:extLst>
        </c:ser>
        <c:ser>
          <c:idx val="6"/>
          <c:order val="6"/>
          <c:tx>
            <c:strRef>
              <c:f>データシート!$A$33</c:f>
              <c:strCache>
                <c:ptCount val="1"/>
                <c:pt idx="0">
                  <c:v>富士大和温泉病院事業会計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2.08</c:v>
                </c:pt>
                <c:pt idx="2">
                  <c:v>#N/A</c:v>
                </c:pt>
                <c:pt idx="3">
                  <c:v>2.14</c:v>
                </c:pt>
                <c:pt idx="4">
                  <c:v>#N/A</c:v>
                </c:pt>
                <c:pt idx="5">
                  <c:v>2.2400000000000002</c:v>
                </c:pt>
                <c:pt idx="6">
                  <c:v>#N/A</c:v>
                </c:pt>
                <c:pt idx="7">
                  <c:v>2.5499999999999998</c:v>
                </c:pt>
                <c:pt idx="8">
                  <c:v>#N/A</c:v>
                </c:pt>
                <c:pt idx="9">
                  <c:v>2.61</c:v>
                </c:pt>
              </c:numCache>
            </c:numRef>
          </c:val>
          <c:extLst>
            <c:ext xmlns:c16="http://schemas.microsoft.com/office/drawing/2014/chart" uri="{C3380CC4-5D6E-409C-BE32-E72D297353CC}">
              <c16:uniqueId val="{00000006-4066-4F74-8C01-DDD06D2C11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2.4900000000000002</c:v>
                </c:pt>
                <c:pt idx="2">
                  <c:v>#N/A</c:v>
                </c:pt>
                <c:pt idx="3">
                  <c:v>2.95</c:v>
                </c:pt>
                <c:pt idx="4">
                  <c:v>#N/A</c:v>
                </c:pt>
                <c:pt idx="5">
                  <c:v>3.19</c:v>
                </c:pt>
                <c:pt idx="6">
                  <c:v>#N/A</c:v>
                </c:pt>
                <c:pt idx="7">
                  <c:v>3.16</c:v>
                </c:pt>
                <c:pt idx="8">
                  <c:v>#N/A</c:v>
                </c:pt>
                <c:pt idx="9">
                  <c:v>3.29</c:v>
                </c:pt>
              </c:numCache>
            </c:numRef>
          </c:val>
          <c:extLst>
            <c:ext xmlns:c16="http://schemas.microsoft.com/office/drawing/2014/chart" uri="{C3380CC4-5D6E-409C-BE32-E72D297353CC}">
              <c16:uniqueId val="{00000007-4066-4F74-8C01-DDD06D2C11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2.2200000000000002</c:v>
                </c:pt>
                <c:pt idx="2">
                  <c:v>#N/A</c:v>
                </c:pt>
                <c:pt idx="3">
                  <c:v>2.4300000000000002</c:v>
                </c:pt>
                <c:pt idx="4">
                  <c:v>#N/A</c:v>
                </c:pt>
                <c:pt idx="5">
                  <c:v>2.85</c:v>
                </c:pt>
                <c:pt idx="6">
                  <c:v>#N/A</c:v>
                </c:pt>
                <c:pt idx="7">
                  <c:v>5.57</c:v>
                </c:pt>
                <c:pt idx="8">
                  <c:v>#N/A</c:v>
                </c:pt>
                <c:pt idx="9">
                  <c:v>3.81</c:v>
                </c:pt>
              </c:numCache>
            </c:numRef>
          </c:val>
          <c:extLst>
            <c:ext xmlns:c16="http://schemas.microsoft.com/office/drawing/2014/chart" uri="{C3380CC4-5D6E-409C-BE32-E72D297353CC}">
              <c16:uniqueId val="{00000008-4066-4F74-8C01-DDD06D2C11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10.36</c:v>
                </c:pt>
                <c:pt idx="2">
                  <c:v>#N/A</c:v>
                </c:pt>
                <c:pt idx="3">
                  <c:v>10.37</c:v>
                </c:pt>
                <c:pt idx="4">
                  <c:v>#N/A</c:v>
                </c:pt>
                <c:pt idx="5">
                  <c:v>10.33</c:v>
                </c:pt>
                <c:pt idx="6">
                  <c:v>#N/A</c:v>
                </c:pt>
                <c:pt idx="7">
                  <c:v>10.23</c:v>
                </c:pt>
                <c:pt idx="8">
                  <c:v>#N/A</c:v>
                </c:pt>
                <c:pt idx="9">
                  <c:v>10.15</c:v>
                </c:pt>
              </c:numCache>
            </c:numRef>
          </c:val>
          <c:extLst>
            <c:ext xmlns:c16="http://schemas.microsoft.com/office/drawing/2014/chart" uri="{C3380CC4-5D6E-409C-BE32-E72D297353CC}">
              <c16:uniqueId val="{00000009-4066-4F74-8C01-DDD06D2C11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10166</c:v>
                </c:pt>
                <c:pt idx="5">
                  <c:v>10171</c:v>
                </c:pt>
                <c:pt idx="8">
                  <c:v>10187</c:v>
                </c:pt>
                <c:pt idx="11">
                  <c:v>10249</c:v>
                </c:pt>
                <c:pt idx="14">
                  <c:v>10029</c:v>
                </c:pt>
              </c:numCache>
            </c:numRef>
          </c:val>
          <c:extLst>
            <c:ext xmlns:c16="http://schemas.microsoft.com/office/drawing/2014/chart" uri="{C3380CC4-5D6E-409C-BE32-E72D297353CC}">
              <c16:uniqueId val="{00000000-E7F3-4418-BF33-1D70076877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F3-4418-BF33-1D70076877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67</c:v>
                </c:pt>
                <c:pt idx="3">
                  <c:v>63</c:v>
                </c:pt>
                <c:pt idx="6">
                  <c:v>51</c:v>
                </c:pt>
                <c:pt idx="9">
                  <c:v>36</c:v>
                </c:pt>
                <c:pt idx="12">
                  <c:v>26</c:v>
                </c:pt>
              </c:numCache>
            </c:numRef>
          </c:val>
          <c:extLst>
            <c:ext xmlns:c16="http://schemas.microsoft.com/office/drawing/2014/chart" uri="{C3380CC4-5D6E-409C-BE32-E72D297353CC}">
              <c16:uniqueId val="{00000002-E7F3-4418-BF33-1D70076877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320</c:v>
                </c:pt>
                <c:pt idx="3">
                  <c:v>343</c:v>
                </c:pt>
                <c:pt idx="6">
                  <c:v>369</c:v>
                </c:pt>
                <c:pt idx="9">
                  <c:v>456</c:v>
                </c:pt>
                <c:pt idx="12">
                  <c:v>456</c:v>
                </c:pt>
              </c:numCache>
            </c:numRef>
          </c:val>
          <c:extLst>
            <c:ext xmlns:c16="http://schemas.microsoft.com/office/drawing/2014/chart" uri="{C3380CC4-5D6E-409C-BE32-E72D297353CC}">
              <c16:uniqueId val="{00000003-E7F3-4418-BF33-1D70076877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1334</c:v>
                </c:pt>
                <c:pt idx="3">
                  <c:v>1216</c:v>
                </c:pt>
                <c:pt idx="6">
                  <c:v>1132</c:v>
                </c:pt>
                <c:pt idx="9">
                  <c:v>1075</c:v>
                </c:pt>
                <c:pt idx="12">
                  <c:v>1084</c:v>
                </c:pt>
              </c:numCache>
            </c:numRef>
          </c:val>
          <c:extLst>
            <c:ext xmlns:c16="http://schemas.microsoft.com/office/drawing/2014/chart" uri="{C3380CC4-5D6E-409C-BE32-E72D297353CC}">
              <c16:uniqueId val="{00000004-E7F3-4418-BF33-1D70076877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F3-4418-BF33-1D70076877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F3-4418-BF33-1D70076877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9334</c:v>
                </c:pt>
                <c:pt idx="3">
                  <c:v>9301</c:v>
                </c:pt>
                <c:pt idx="6">
                  <c:v>9349</c:v>
                </c:pt>
                <c:pt idx="9">
                  <c:v>9582</c:v>
                </c:pt>
                <c:pt idx="12">
                  <c:v>9711</c:v>
                </c:pt>
              </c:numCache>
            </c:numRef>
          </c:val>
          <c:extLst>
            <c:ext xmlns:c16="http://schemas.microsoft.com/office/drawing/2014/chart" uri="{C3380CC4-5D6E-409C-BE32-E72D297353CC}">
              <c16:uniqueId val="{00000007-E7F3-4418-BF33-1D70076877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889</c:v>
                </c:pt>
                <c:pt idx="2">
                  <c:v>#N/A</c:v>
                </c:pt>
                <c:pt idx="3">
                  <c:v>#N/A</c:v>
                </c:pt>
                <c:pt idx="4">
                  <c:v>752</c:v>
                </c:pt>
                <c:pt idx="5">
                  <c:v>#N/A</c:v>
                </c:pt>
                <c:pt idx="6">
                  <c:v>#N/A</c:v>
                </c:pt>
                <c:pt idx="7">
                  <c:v>714</c:v>
                </c:pt>
                <c:pt idx="8">
                  <c:v>#N/A</c:v>
                </c:pt>
                <c:pt idx="9">
                  <c:v>#N/A</c:v>
                </c:pt>
                <c:pt idx="10">
                  <c:v>900</c:v>
                </c:pt>
                <c:pt idx="11">
                  <c:v>#N/A</c:v>
                </c:pt>
                <c:pt idx="12">
                  <c:v>#N/A</c:v>
                </c:pt>
                <c:pt idx="13">
                  <c:v>1248</c:v>
                </c:pt>
                <c:pt idx="14">
                  <c:v>#N/A</c:v>
                </c:pt>
              </c:numCache>
            </c:numRef>
          </c:val>
          <c:smooth val="0"/>
          <c:extLst>
            <c:ext xmlns:c16="http://schemas.microsoft.com/office/drawing/2014/chart" uri="{C3380CC4-5D6E-409C-BE32-E72D297353CC}">
              <c16:uniqueId val="{00000008-E7F3-4418-BF33-1D70076877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107863</c:v>
                </c:pt>
                <c:pt idx="5">
                  <c:v>106139</c:v>
                </c:pt>
                <c:pt idx="8">
                  <c:v>105680</c:v>
                </c:pt>
                <c:pt idx="11">
                  <c:v>104919</c:v>
                </c:pt>
                <c:pt idx="14">
                  <c:v>102753</c:v>
                </c:pt>
              </c:numCache>
            </c:numRef>
          </c:val>
          <c:extLst>
            <c:ext xmlns:c16="http://schemas.microsoft.com/office/drawing/2014/chart" uri="{C3380CC4-5D6E-409C-BE32-E72D297353CC}">
              <c16:uniqueId val="{00000000-318F-4F2E-A4B7-76CCC566C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9334</c:v>
                </c:pt>
                <c:pt idx="5">
                  <c:v>9055</c:v>
                </c:pt>
                <c:pt idx="8">
                  <c:v>9021</c:v>
                </c:pt>
                <c:pt idx="11">
                  <c:v>8813</c:v>
                </c:pt>
                <c:pt idx="14">
                  <c:v>8495</c:v>
                </c:pt>
              </c:numCache>
            </c:numRef>
          </c:val>
          <c:extLst>
            <c:ext xmlns:c16="http://schemas.microsoft.com/office/drawing/2014/chart" uri="{C3380CC4-5D6E-409C-BE32-E72D297353CC}">
              <c16:uniqueId val="{00000001-318F-4F2E-A4B7-76CCC566C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24190</c:v>
                </c:pt>
                <c:pt idx="5">
                  <c:v>20714</c:v>
                </c:pt>
                <c:pt idx="8">
                  <c:v>17355</c:v>
                </c:pt>
                <c:pt idx="11">
                  <c:v>22968</c:v>
                </c:pt>
                <c:pt idx="14">
                  <c:v>23438</c:v>
                </c:pt>
              </c:numCache>
            </c:numRef>
          </c:val>
          <c:extLst>
            <c:ext xmlns:c16="http://schemas.microsoft.com/office/drawing/2014/chart" uri="{C3380CC4-5D6E-409C-BE32-E72D297353CC}">
              <c16:uniqueId val="{00000002-318F-4F2E-A4B7-76CCC566C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8F-4F2E-A4B7-76CCC566C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8F-4F2E-A4B7-76CCC566C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318F-4F2E-A4B7-76CCC566C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13226</c:v>
                </c:pt>
                <c:pt idx="3">
                  <c:v>12783</c:v>
                </c:pt>
                <c:pt idx="6">
                  <c:v>12806</c:v>
                </c:pt>
                <c:pt idx="9">
                  <c:v>12658</c:v>
                </c:pt>
                <c:pt idx="12">
                  <c:v>12242</c:v>
                </c:pt>
              </c:numCache>
            </c:numRef>
          </c:val>
          <c:extLst>
            <c:ext xmlns:c16="http://schemas.microsoft.com/office/drawing/2014/chart" uri="{C3380CC4-5D6E-409C-BE32-E72D297353CC}">
              <c16:uniqueId val="{00000006-318F-4F2E-A4B7-76CCC566C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1408</c:v>
                </c:pt>
                <c:pt idx="3">
                  <c:v>2152</c:v>
                </c:pt>
                <c:pt idx="6">
                  <c:v>3559</c:v>
                </c:pt>
                <c:pt idx="9">
                  <c:v>3341</c:v>
                </c:pt>
                <c:pt idx="12">
                  <c:v>2908</c:v>
                </c:pt>
              </c:numCache>
            </c:numRef>
          </c:val>
          <c:extLst>
            <c:ext xmlns:c16="http://schemas.microsoft.com/office/drawing/2014/chart" uri="{C3380CC4-5D6E-409C-BE32-E72D297353CC}">
              <c16:uniqueId val="{00000007-318F-4F2E-A4B7-76CCC566C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17650</c:v>
                </c:pt>
                <c:pt idx="3">
                  <c:v>16102</c:v>
                </c:pt>
                <c:pt idx="6">
                  <c:v>14775</c:v>
                </c:pt>
                <c:pt idx="9">
                  <c:v>13269</c:v>
                </c:pt>
                <c:pt idx="12">
                  <c:v>12463</c:v>
                </c:pt>
              </c:numCache>
            </c:numRef>
          </c:val>
          <c:extLst>
            <c:ext xmlns:c16="http://schemas.microsoft.com/office/drawing/2014/chart" uri="{C3380CC4-5D6E-409C-BE32-E72D297353CC}">
              <c16:uniqueId val="{00000008-318F-4F2E-A4B7-76CCC566C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599</c:v>
                </c:pt>
                <c:pt idx="3">
                  <c:v>547</c:v>
                </c:pt>
                <c:pt idx="6">
                  <c:v>507</c:v>
                </c:pt>
                <c:pt idx="9">
                  <c:v>481</c:v>
                </c:pt>
                <c:pt idx="12">
                  <c:v>465</c:v>
                </c:pt>
              </c:numCache>
            </c:numRef>
          </c:val>
          <c:extLst>
            <c:ext xmlns:c16="http://schemas.microsoft.com/office/drawing/2014/chart" uri="{C3380CC4-5D6E-409C-BE32-E72D297353CC}">
              <c16:uniqueId val="{00000009-318F-4F2E-A4B7-76CCC566C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95554</c:v>
                </c:pt>
                <c:pt idx="3">
                  <c:v>93790</c:v>
                </c:pt>
                <c:pt idx="6">
                  <c:v>94921</c:v>
                </c:pt>
                <c:pt idx="9">
                  <c:v>94303</c:v>
                </c:pt>
                <c:pt idx="12">
                  <c:v>92406</c:v>
                </c:pt>
              </c:numCache>
            </c:numRef>
          </c:val>
          <c:extLst>
            <c:ext xmlns:c16="http://schemas.microsoft.com/office/drawing/2014/chart" uri="{C3380CC4-5D6E-409C-BE32-E72D297353CC}">
              <c16:uniqueId val="{0000000A-318F-4F2E-A4B7-76CCC566C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8F-4F2E-A4B7-76CCC566C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6380</c:v>
                </c:pt>
                <c:pt idx="1">
                  <c:v>7992</c:v>
                </c:pt>
                <c:pt idx="2">
                  <c:v>8937</c:v>
                </c:pt>
              </c:numCache>
            </c:numRef>
          </c:val>
          <c:extLst>
            <c:ext xmlns:c16="http://schemas.microsoft.com/office/drawing/2014/chart" uri="{C3380CC4-5D6E-409C-BE32-E72D297353CC}">
              <c16:uniqueId val="{00000000-6DE5-4C49-AE26-55BB3D654E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6023</c:v>
                </c:pt>
                <c:pt idx="1">
                  <c:v>6047</c:v>
                </c:pt>
                <c:pt idx="2">
                  <c:v>5509</c:v>
                </c:pt>
              </c:numCache>
            </c:numRef>
          </c:val>
          <c:extLst>
            <c:ext xmlns:c16="http://schemas.microsoft.com/office/drawing/2014/chart" uri="{C3380CC4-5D6E-409C-BE32-E72D297353CC}">
              <c16:uniqueId val="{00000001-6DE5-4C49-AE26-55BB3D654E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8366</c:v>
                </c:pt>
                <c:pt idx="1">
                  <c:v>8936</c:v>
                </c:pt>
                <c:pt idx="2">
                  <c:v>8909</c:v>
                </c:pt>
              </c:numCache>
            </c:numRef>
          </c:val>
          <c:extLst>
            <c:ext xmlns:c16="http://schemas.microsoft.com/office/drawing/2014/chart" uri="{C3380CC4-5D6E-409C-BE32-E72D297353CC}">
              <c16:uniqueId val="{00000002-6DE5-4C49-AE26-55BB3D654E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{64B9628C-4957-4CCC-A652-C0350ECCFB93}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4F0-4DD4-B542-9E9C3E486F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{2C31B4C3-7432-477D-96AD-01611B4226AB}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0-4DD4-B542-9E9C3E486F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{CBB3EB11-0527-43F1-B67D-54F6502FD8F3}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0-4DD4-B542-9E9C3E486F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{F0A733E8-9D40-4A83-A514-9810557B2FC6}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0-4DD4-B542-9E9C3E486F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{DD3FADE0-3343-45BC-9B7C-EC20EDFA92BC}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0-4DD4-B542-9E9C3E486F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{2DEAADE1-85EC-4191-947C-4E42D3354533}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4F0-4DD4-B542-9E9C3E486F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{B57EAD93-D875-4396-84A0-F1FBAC1C364E}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4F0-4DD4-B542-9E9C3E486F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{50FF1473-B2A1-4B6F-A9C9-2170CA06E245}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4F0-4DD4-B542-9E9C3E486F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{3B1D1BE7-A23B-4FF0-90EA-4A83882113FA}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4F0-4DD4-B542-9E9C3E486F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c:v>
                </c:pt>
                <c:pt idx="16">
                  <c:v>63.4</c:v>
                </c:pt>
                <c:pt idx="24">
                  <c:v>64.599999999999994</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F0-4DD4-B542-9E9C3E486F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{37F428F8-6829-41D8-8191-9F185F5356ED}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4F0-4DD4-B542-9E9C3E486F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{33883D25-A5C8-4ACA-9D0D-4063FBDE67E1}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0-4DD4-B542-9E9C3E486F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{A0E36271-9277-4C5D-81A1-68A4B5FBF506}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0-4DD4-B542-9E9C3E486F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{C7591C6D-BBF0-4844-8FBB-309ECE2A6148}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0-4DD4-B542-9E9C3E486F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{371494E6-8736-4A8C-B9C3-A33B4C07843A}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0-4DD4-B542-9E9C3E486F2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{1BFCFEFA-EFAB-4358-B4D5-888CB9279B0C}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4F0-4DD4-B542-9E9C3E486F2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{860EC02B-5155-4EEA-B922-AAACB2A22142}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4F0-4DD4-B542-9E9C3E486F2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{7E4DD7D2-4F08-4F15-AF0E-C9253E121B8C}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4F0-4DD4-B542-9E9C3E486F2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{19BD918E-6D13-4A2B-AC8E-567CCA6DA721}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4F0-4DD4-B542-9E9C3E486F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C4F0-4DD4-B542-9E9C3E486F28}"/>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{399211F9-70D3-4ECA-ACF0-AF9CE6E5EA21}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53-4475-9E45-E226B7987B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{4BD25893-E083-402F-BFB0-1B5C91913228}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53-4475-9E45-E226B7987B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{1B8BD4AC-A7B8-4407-8AF0-46BF71F62617}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53-4475-9E45-E226B7987B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{1E56E218-07F7-4C6B-8A81-D3E0FFA4C1D0}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53-4475-9E45-E226B7987B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{3A7C0EBA-AAE7-42C5-AEA2-5D818D5729C8}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53-4475-9E45-E226B7987BF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{C1DD547D-D46A-4A09-AE3E-149B67A9529E}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53-4475-9E45-E226B7987BF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{88E5D4B7-FF01-4B52-A892-8B8E27F38963}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53-4475-9E45-E226B7987BF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{29FCD796-BA38-49B2-96A5-4E498868F8BA}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53-4475-9E45-E226B7987BF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{933A3CFF-FD7B-44FF-ACEE-18D0E88512C8}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53-4475-9E45-E226B7987B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2.2999999999999998</c:v>
                </c:pt>
                <c:pt idx="16">
                  <c:v>1.7</c:v>
                </c:pt>
                <c:pt idx="24">
                  <c:v>1.7</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53-4475-9E45-E226B7987B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{440969B3-CB31-440E-BF87-F8879F1B2068}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53-4475-9E45-E226B7987B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{15C78899-C85F-40D1-A3E6-3B6A164748B4}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53-4475-9E45-E226B7987B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{3EFF6C65-B22E-470E-86CF-87775E38631A}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53-4475-9E45-E226B7987B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{496F4DBB-7674-4850-BA9B-EDE8A26645DA}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53-4475-9E45-E226B7987B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{943BE2F6-4A8C-4747-B1EA-981A2B588943}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53-4475-9E45-E226B7987B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{F295E998-89BA-4BD3-996C-2356403508B5}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53-4475-9E45-E226B7987B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{FDC18E76-4851-413D-8D55-B75200D9875A}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53-4475-9E45-E226B7987B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{A35E1B22-EE04-4DB8-B892-783476F3021B}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53-4475-9E45-E226B7987B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{6F8DED07-FC3C-43B4-90E2-B2E6CF415ACD}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53-4475-9E45-E226B7987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C453-4475-9E45-E226B7987BF1}"/>
            </c:ext>
          </c:extLst>
        </c:ser>
        <c:dLbls>
          <c:showLegendKey val="0"/>
          <c:showVal val="1"/>
          <c:showCatName val="0"/>
          <c:showSerName val="0"/>
          <c:showPercent val="0"/>
          <c:showBubbleSize val="0"/>
        </c:dLbls>
        <c:axId val="84219776"/>
        <c:axId val="84234240"/>
      </c:scatterChart>
      <c:valAx>
        <c:axId val="84219776"/>
        <c:scaling>
          <c:orientation val="maxMin"/>
          <c:max val="4.3"/>
          <c:min val="3.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年度単年度の財政力指数は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年平均は前年度から変動していない。</a:t>
          </a:r>
        </a:p>
        <a:p>
          <a:r>
            <a:rPr kumimoji="1" lang="ja-JP" altLang="en-US" sz="1300">
              <a:latin typeface="ＭＳ Ｐゴシック" panose="020B0600070205080204" pitchFamily="50" charset="-128"/>
              <a:ea typeface="ＭＳ Ｐゴシック" panose="020B0600070205080204" pitchFamily="50" charset="-128"/>
            </a:rPr>
            <a:t>　安定した財政基盤を確立するため、産業振興や定住促進などを通した市税収入の確保に努めるとともに、効果的、効率的な行財政経営に努める必要がある。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161307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89.2%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これは、経常的な歳入について、臨時財政対策債が約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億円減、地方交付税が約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億円減となるなど約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億円減少し、一方で、経常的な歳出については、定年退職者の増などによる人件費の約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億円増、公債費の約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億円増など約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億円増加したことによる。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依然として、類似団体平均を上回っているため、今後も自主財源の確保や事務事業の見直しによる経常的な支出の削減に努める必要がある。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127846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30654"/>
          <a:ext cx="8382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64</xdr:row>
      <xdr:rowOff>151977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3065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125306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125306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88040"/>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これは、新型コロナウイルスワクチン接種に係る物件費の減などが主な要因である。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より高い水準であり、会計年度任用職員を含めた定員管理の適正化などによる人件費の抑制を図るとともに、公共施設等総合管理計画に基づく施設の統廃合や事務事業の見直しによる支出の節減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22647</xdr:rowOff>
    </xdr:from>
    <xdr:to>
      <xdr:col>23</xdr:col>
      <xdr:colOff>133350</xdr:colOff>
      <xdr:row>84</xdr:row>
      <xdr:rowOff>27694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24447"/>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128576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29048</xdr:rowOff>
    </xdr:from>
    <xdr:to>
      <xdr:col>19</xdr:col>
      <xdr:colOff>133350</xdr:colOff>
      <xdr:row>84</xdr:row>
      <xdr:rowOff>27694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9398"/>
          <a:ext cx="889000" cy="17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157570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12525</xdr:rowOff>
    </xdr:from>
    <xdr:to>
      <xdr:col>15</xdr:col>
      <xdr:colOff>82550</xdr:colOff>
      <xdr:row>83</xdr:row>
      <xdr:rowOff>29048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1425"/>
          <a:ext cx="889000" cy="1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110559</xdr:rowOff>
    </xdr:from>
    <xdr:to>
      <xdr:col>11</xdr:col>
      <xdr:colOff>31750</xdr:colOff>
      <xdr:row>82</xdr:row>
      <xdr:rowOff>12525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8009"/>
          <a:ext cx="889000" cy="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143297</xdr:rowOff>
    </xdr:from>
    <xdr:to>
      <xdr:col>23</xdr:col>
      <xdr:colOff>184150</xdr:colOff>
      <xdr:row>84</xdr:row>
      <xdr:rowOff>73447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115374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148344</xdr:rowOff>
    </xdr:from>
    <xdr:to>
      <xdr:col>19</xdr:col>
      <xdr:colOff>184150</xdr:colOff>
      <xdr:row>84</xdr:row>
      <xdr:rowOff>78494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63271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5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149698</xdr:rowOff>
    </xdr:from>
    <xdr:to>
      <xdr:col>15</xdr:col>
      <xdr:colOff>133350</xdr:colOff>
      <xdr:row>83</xdr:row>
      <xdr:rowOff>79848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64625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133175</xdr:rowOff>
    </xdr:from>
    <xdr:to>
      <xdr:col>11</xdr:col>
      <xdr:colOff>82550</xdr:colOff>
      <xdr:row>82</xdr:row>
      <xdr:rowOff>63325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48102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59759</xdr:rowOff>
    </xdr:from>
    <xdr:to>
      <xdr:col>7</xdr:col>
      <xdr:colOff>31750</xdr:colOff>
      <xdr:row>81</xdr:row>
      <xdr:rowOff>161359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146136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3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今後も、国や他の地方公共団体及び地域の民間企業の給与水準を考慮しながら適正化に努めるとともに、定員管理の適正化や早期退職希望者の募集の実施により人件費の抑制に努める必要がある。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41275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457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859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111125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272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これは、</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年度に開催となる</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国スポ・全障スポ大会に向け、臨時的に職員を増員したことなどによる。</a:t>
          </a:r>
        </a:p>
        <a:p>
          <a:r>
            <a:rPr kumimoji="1" lang="ja-JP" altLang="en-US" sz="1300">
              <a:latin typeface="ＭＳ Ｐゴシック" panose="020B0600070205080204" pitchFamily="50" charset="-128"/>
              <a:ea typeface="ＭＳ Ｐゴシック" panose="020B0600070205080204" pitchFamily="50" charset="-128"/>
            </a:rPr>
            <a:t>　事務事業の見直し、民間委託、人員の適正配置等による定数管理に努める必要がある。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75142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0141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26881</xdr:rowOff>
    </xdr:from>
    <xdr:to>
      <xdr:col>77</xdr:col>
      <xdr:colOff>44450</xdr:colOff>
      <xdr:row>61</xdr:row>
      <xdr:rowOff>42969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53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26881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51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158115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250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年度の実質公債費比率は、前年度の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％に増加し、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に増加した。</a:t>
          </a:r>
        </a:p>
        <a:p>
          <a:r>
            <a:rPr kumimoji="1" lang="ja-JP" altLang="en-US" sz="1300">
              <a:latin typeface="ＭＳ Ｐゴシック" panose="020B0600070205080204" pitchFamily="50" charset="-128"/>
              <a:ea typeface="ＭＳ Ｐゴシック" panose="020B0600070205080204" pitchFamily="50" charset="-128"/>
            </a:rPr>
            <a:t>　これは、普通交付税額、臨時財政対策債発行可能額が減となり、、合併特例事業債、臨時財政対策債に係る償還額が増になったことなどによる。</a:t>
          </a:r>
        </a:p>
        <a:p>
          <a:r>
            <a:rPr kumimoji="1" lang="ja-JP" altLang="en-US" sz="1300">
              <a:latin typeface="ＭＳ Ｐゴシック" panose="020B0600070205080204" pitchFamily="50" charset="-128"/>
              <a:ea typeface="ＭＳ Ｐゴシック" panose="020B0600070205080204" pitchFamily="50" charset="-128"/>
            </a:rPr>
            <a:t>　類似団体平均と比べ、数値は低いため、今後も、普通建設事業等の見直しによる地方債の発行抑制や、交付税措置がある有利な地方債の借入を行うなどの取組に努めていく。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11188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32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38</xdr:row>
      <xdr:rowOff>148167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45659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80131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債償還や、一般会計の小中学校の耐震補強や庁舎改修等で過去借入した合併特例事業債の償還が進んだことなどから、将来負担額が減少した。また、財政調整基金の充当可能財源等が増加したことで、将来負担額を上回りマイナスとなったため、将来負担比率は算出されていない。</a:t>
          </a:r>
        </a:p>
        <a:p>
          <a:r>
            <a:rPr kumimoji="1" lang="ja-JP" altLang="en-US" sz="1300">
              <a:latin typeface="ＭＳ Ｐゴシック" panose="020B0600070205080204" pitchFamily="50" charset="-128"/>
              <a:ea typeface="ＭＳ Ｐゴシック" panose="020B0600070205080204" pitchFamily="50" charset="-128"/>
            </a:rPr>
            <a:t>　類似団体内では最も健全な数値となっているが、今後も、将来世代の負担を軽減し、健全な財政運営を維持するため、地方債発行の抑制や基金残高の確保などに努めていく。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退職者数の増による退職手当の増、支給率改定による期末勤勉手当の増などにより、経常収支比率は増加した。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今後も定員管理の適正化や早期退職希望者の募集の実施による人件費の抑制に努めていく。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127000</xdr:rowOff>
    </xdr:from>
    <xdr:to>
      <xdr:col>24</xdr:col>
      <xdr:colOff>25400</xdr:colOff>
      <xdr:row>35</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48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4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3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35</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76200</xdr:rowOff>
    </xdr:from>
    <xdr:to>
      <xdr:col>20</xdr:col>
      <xdr:colOff>38100</xdr:colOff>
      <xdr:row>34</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76200</xdr:rowOff>
    </xdr:from>
    <xdr:to>
      <xdr:col>6</xdr:col>
      <xdr:colOff>171450</xdr:colOff>
      <xdr:row>34</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施設管理に係る業務委託のコスト増や小中学校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支援業務委託料の増などにより、経常収支比率が増加した。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類似団体内平均値を大きく下回っている状況であるが、公共施設等総合管理計画に基づく施設の統廃合などによる施設管理経費の削減や、経常的な事務事業の見直しを図り、コストの削減に努めていく。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95250</xdr:rowOff>
    </xdr:from>
    <xdr:to>
      <xdr:col>82</xdr:col>
      <xdr:colOff>107950</xdr:colOff>
      <xdr:row>20</xdr:row>
      <xdr:rowOff>152400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24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124477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152400</xdr:rowOff>
    </xdr:from>
    <xdr:to>
      <xdr:col>82</xdr:col>
      <xdr:colOff>196850</xdr:colOff>
      <xdr:row>20</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95250</xdr:rowOff>
    </xdr:from>
    <xdr:to>
      <xdr:col>82</xdr:col>
      <xdr:colOff>196850</xdr:colOff>
      <xdr:row>13</xdr:row>
      <xdr:rowOff>95250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19050</xdr:rowOff>
    </xdr:from>
    <xdr:to>
      <xdr:col>82</xdr:col>
      <xdr:colOff>107950</xdr:colOff>
      <xdr:row>13</xdr:row>
      <xdr:rowOff>95250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47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19050</xdr:rowOff>
    </xdr:from>
    <xdr:to>
      <xdr:col>78</xdr:col>
      <xdr:colOff>69850</xdr:colOff>
      <xdr:row>13</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4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107950</xdr:rowOff>
    </xdr:from>
    <xdr:to>
      <xdr:col>78</xdr:col>
      <xdr:colOff>120650</xdr:colOff>
      <xdr:row>16</xdr:row>
      <xdr:rowOff>38100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22877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57150</xdr:rowOff>
    </xdr:from>
    <xdr:to>
      <xdr:col>73</xdr:col>
      <xdr:colOff>180975</xdr:colOff>
      <xdr:row>13</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8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4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44450</xdr:rowOff>
    </xdr:from>
    <xdr:to>
      <xdr:col>82</xdr:col>
      <xdr:colOff>158750</xdr:colOff>
      <xdr:row>13</xdr:row>
      <xdr:rowOff>146050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139700</xdr:rowOff>
    </xdr:from>
    <xdr:to>
      <xdr:col>78</xdr:col>
      <xdr:colOff>120650</xdr:colOff>
      <xdr:row>13</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196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サービス利用者の増などによる障害児通所支援や介護給付費・訓練等給付費などの増により、経常収支比率は増加した。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依然として類似団体平均を上回っているため、資格審査の適正化などを図り、適正な給付に努める必要がある。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38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59</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59</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221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繰出金、維持補修費の支出は減少したが、充当財源の減少により経常収支比率が増加した。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依然として類似団体平均を上回っているため、公共施設等総合管理計画に基づく施設の統廃合などに努める必要がある。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1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3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一部事務組合、公営企業会計への負担金、補助金の増などにより、経常収支比率は増加した。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経常的に類似団体平均を上回っているため、事業内容の精査や見直しを行い、適正な交付に努める必要がある。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53848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53848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合併特例事業債等に係る元利償還金の増により、経常収支比率は増加した。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依然として類似団体平均を上回っているため、今後も普通建設事業等の見直しによる地方債の発行抑制等に努める必要がある。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113047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人件費や物件費などの増により、経常収支比率は増加した。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今後も、効率的な行財運営などによる財政の健全性を確保し、経常収支比率の改善に努めていく。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80735</xdr:rowOff>
    </xdr:from>
    <xdr:to>
      <xdr:col>82</xdr:col>
      <xdr:colOff>107950</xdr:colOff>
      <xdr:row>75</xdr:row>
      <xdr:rowOff>162379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596585"/>
          <a:ext cx="8382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80735</xdr:rowOff>
    </xdr:from>
    <xdr:to>
      <xdr:col>78</xdr:col>
      <xdr:colOff>69850</xdr:colOff>
      <xdr:row>76</xdr:row>
      <xdr:rowOff>34471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596585"/>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34471</xdr:rowOff>
    </xdr:from>
    <xdr:to>
      <xdr:col>73</xdr:col>
      <xdr:colOff>180975</xdr:colOff>
      <xdr:row>77</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64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20865</xdr:rowOff>
    </xdr:from>
    <xdr:to>
      <xdr:col>69</xdr:col>
      <xdr:colOff>92075</xdr:colOff>
      <xdr:row>77</xdr:row>
      <xdr:rowOff>26307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79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111578</xdr:rowOff>
    </xdr:from>
    <xdr:to>
      <xdr:col>82</xdr:col>
      <xdr:colOff>158750</xdr:colOff>
      <xdr:row>76</xdr:row>
      <xdr:rowOff>41728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128105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29935</xdr:rowOff>
    </xdr:from>
    <xdr:to>
      <xdr:col>78</xdr:col>
      <xdr:colOff>120650</xdr:colOff>
      <xdr:row>73</xdr:row>
      <xdr:rowOff>131535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141712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1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155121</xdr:rowOff>
    </xdr:from>
    <xdr:to>
      <xdr:col>74</xdr:col>
      <xdr:colOff>31750</xdr:colOff>
      <xdr:row>76</xdr:row>
      <xdr:rowOff>85271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146957</xdr:rowOff>
    </xdr:from>
    <xdr:to>
      <xdr:col>69</xdr:col>
      <xdr:colOff>142875</xdr:colOff>
      <xdr:row>77</xdr:row>
      <xdr:rowOff>77107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87284</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141515</xdr:rowOff>
    </xdr:from>
    <xdr:to>
      <xdr:col>65</xdr:col>
      <xdr:colOff>53975</xdr:colOff>
      <xdr:row>75</xdr:row>
      <xdr:rowOff>71665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81842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124888</xdr:rowOff>
    </xdr:from>
    <xdr:to>
      <xdr:col>29</xdr:col>
      <xdr:colOff>127000</xdr:colOff>
      <xdr:row>15</xdr:row>
      <xdr:rowOff>163913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4263"/>
          <a:ext cx="6477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12659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163913</xdr:rowOff>
    </xdr:from>
    <xdr:to>
      <xdr:col>26</xdr:col>
      <xdr:colOff>50800</xdr:colOff>
      <xdr:row>15</xdr:row>
      <xdr:rowOff>168290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83288"/>
          <a:ext cx="6985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147108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168290</xdr:rowOff>
    </xdr:from>
    <xdr:to>
      <xdr:col>22</xdr:col>
      <xdr:colOff>114300</xdr:colOff>
      <xdr:row>16</xdr:row>
      <xdr:rowOff>59313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87665"/>
          <a:ext cx="698500" cy="6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165723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59313</xdr:rowOff>
    </xdr:from>
    <xdr:to>
      <xdr:col>18</xdr:col>
      <xdr:colOff>177800</xdr:colOff>
      <xdr:row>16</xdr:row>
      <xdr:rowOff>93047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50138"/>
          <a:ext cx="698500" cy="3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53350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77843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74088</xdr:rowOff>
    </xdr:from>
    <xdr:to>
      <xdr:col>29</xdr:col>
      <xdr:colOff>177800</xdr:colOff>
      <xdr:row>16</xdr:row>
      <xdr:rowOff>4238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90615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113113</xdr:rowOff>
    </xdr:from>
    <xdr:to>
      <xdr:col>26</xdr:col>
      <xdr:colOff>101600</xdr:colOff>
      <xdr:row>16</xdr:row>
      <xdr:rowOff>43263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53440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117490</xdr:rowOff>
    </xdr:from>
    <xdr:to>
      <xdr:col>22</xdr:col>
      <xdr:colOff>165100</xdr:colOff>
      <xdr:row>16</xdr:row>
      <xdr:rowOff>47640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3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57817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0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8513</xdr:rowOff>
    </xdr:from>
    <xdr:to>
      <xdr:col>19</xdr:col>
      <xdr:colOff>38100</xdr:colOff>
      <xdr:row>16</xdr:row>
      <xdr:rowOff>110113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9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120290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42247</xdr:rowOff>
    </xdr:from>
    <xdr:to>
      <xdr:col>15</xdr:col>
      <xdr:colOff>101600</xdr:colOff>
      <xdr:row>16</xdr:row>
      <xdr:rowOff>143847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154024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224422</xdr:rowOff>
    </xdr:from>
    <xdr:to>
      <xdr:col>29</xdr:col>
      <xdr:colOff>127000</xdr:colOff>
      <xdr:row>37</xdr:row>
      <xdr:rowOff>282791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49122"/>
          <a:ext cx="6477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49141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0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282791</xdr:rowOff>
    </xdr:from>
    <xdr:to>
      <xdr:col>26</xdr:col>
      <xdr:colOff>50800</xdr:colOff>
      <xdr:row>37</xdr:row>
      <xdr:rowOff>314337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07491"/>
          <a:ext cx="698500" cy="3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46702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9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308699</xdr:rowOff>
    </xdr:from>
    <xdr:to>
      <xdr:col>22</xdr:col>
      <xdr:colOff>114300</xdr:colOff>
      <xdr:row>37</xdr:row>
      <xdr:rowOff>314337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33399"/>
          <a:ext cx="698500" cy="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73944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2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286715</xdr:rowOff>
    </xdr:from>
    <xdr:to>
      <xdr:col>18</xdr:col>
      <xdr:colOff>177800</xdr:colOff>
      <xdr:row>37</xdr:row>
      <xdr:rowOff>308699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411415"/>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77525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65028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1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173622</xdr:rowOff>
    </xdr:from>
    <xdr:to>
      <xdr:col>29</xdr:col>
      <xdr:colOff>177800</xdr:colOff>
      <xdr:row>37</xdr:row>
      <xdr:rowOff>275222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145699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231991</xdr:rowOff>
    </xdr:from>
    <xdr:to>
      <xdr:col>26</xdr:col>
      <xdr:colOff>101600</xdr:colOff>
      <xdr:row>37</xdr:row>
      <xdr:rowOff>333591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5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318368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4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263537</xdr:rowOff>
    </xdr:from>
    <xdr:to>
      <xdr:col>22</xdr:col>
      <xdr:colOff>165100</xdr:colOff>
      <xdr:row>38</xdr:row>
      <xdr:rowOff>22237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8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7014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7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257899</xdr:rowOff>
    </xdr:from>
    <xdr:to>
      <xdr:col>19</xdr:col>
      <xdr:colOff>38100</xdr:colOff>
      <xdr:row>38</xdr:row>
      <xdr:rowOff>16599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2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1376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6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235915</xdr:rowOff>
    </xdr:from>
    <xdr:to>
      <xdr:col>15</xdr:col>
      <xdr:colOff>101600</xdr:colOff>
      <xdr:row>37</xdr:row>
      <xdr:rowOff>337515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6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322292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4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26968</xdr:rowOff>
    </xdr:from>
    <xdr:to>
      <xdr:col>24</xdr:col>
      <xdr:colOff>63500</xdr:colOff>
      <xdr:row>34</xdr:row>
      <xdr:rowOff>87253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6268"/>
          <a:ext cx="8382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87253</xdr:rowOff>
    </xdr:from>
    <xdr:to>
      <xdr:col>19</xdr:col>
      <xdr:colOff>177800</xdr:colOff>
      <xdr:row>34</xdr:row>
      <xdr:rowOff>107467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6553"/>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107467</xdr:rowOff>
    </xdr:from>
    <xdr:to>
      <xdr:col>15</xdr:col>
      <xdr:colOff>50800</xdr:colOff>
      <xdr:row>35</xdr:row>
      <xdr:rowOff>48619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6767"/>
          <a:ext cx="889000" cy="1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48619</xdr:rowOff>
    </xdr:from>
    <xdr:to>
      <xdr:col>10</xdr:col>
      <xdr:colOff>114300</xdr:colOff>
      <xdr:row>35</xdr:row>
      <xdr:rowOff>126115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9369"/>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147618</xdr:rowOff>
    </xdr:from>
    <xdr:to>
      <xdr:col>24</xdr:col>
      <xdr:colOff>114300</xdr:colOff>
      <xdr:row>34</xdr:row>
      <xdr:rowOff>77768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170495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36453</xdr:rowOff>
    </xdr:from>
    <xdr:to>
      <xdr:col>20</xdr:col>
      <xdr:colOff>38100</xdr:colOff>
      <xdr:row>34</xdr:row>
      <xdr:rowOff>138053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56667</xdr:rowOff>
    </xdr:from>
    <xdr:to>
      <xdr:col>15</xdr:col>
      <xdr:colOff>101600</xdr:colOff>
      <xdr:row>34</xdr:row>
      <xdr:rowOff>158267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3344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169269</xdr:rowOff>
    </xdr:from>
    <xdr:to>
      <xdr:col>10</xdr:col>
      <xdr:colOff>165100</xdr:colOff>
      <xdr:row>35</xdr:row>
      <xdr:rowOff>99419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115946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75315</xdr:rowOff>
    </xdr:from>
    <xdr:to>
      <xdr:col>6</xdr:col>
      <xdr:colOff>38100</xdr:colOff>
      <xdr:row>36</xdr:row>
      <xdr:rowOff>5465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21992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111239</xdr:rowOff>
    </xdr:from>
    <xdr:to>
      <xdr:col>24</xdr:col>
      <xdr:colOff>63500</xdr:colOff>
      <xdr:row>54</xdr:row>
      <xdr:rowOff>169075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69539"/>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111239</xdr:rowOff>
    </xdr:from>
    <xdr:to>
      <xdr:col>19</xdr:col>
      <xdr:colOff>177800</xdr:colOff>
      <xdr:row>56</xdr:row>
      <xdr:rowOff>74244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69539"/>
          <a:ext cx="889000" cy="3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18407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74244</xdr:rowOff>
    </xdr:from>
    <xdr:to>
      <xdr:col>15</xdr:col>
      <xdr:colOff>50800</xdr:colOff>
      <xdr:row>57</xdr:row>
      <xdr:rowOff>105753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5444"/>
          <a:ext cx="889000" cy="20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105753</xdr:rowOff>
    </xdr:from>
    <xdr:to>
      <xdr:col>10</xdr:col>
      <xdr:colOff>114300</xdr:colOff>
      <xdr:row>58</xdr:row>
      <xdr:rowOff>36602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8403"/>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118275</xdr:rowOff>
    </xdr:from>
    <xdr:to>
      <xdr:col>24</xdr:col>
      <xdr:colOff>114300</xdr:colOff>
      <xdr:row>55</xdr:row>
      <xdr:rowOff>48425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96702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60439</xdr:rowOff>
    </xdr:from>
    <xdr:to>
      <xdr:col>20</xdr:col>
      <xdr:colOff>38100</xdr:colOff>
      <xdr:row>54</xdr:row>
      <xdr:rowOff>162039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23444</xdr:rowOff>
    </xdr:from>
    <xdr:to>
      <xdr:col>15</xdr:col>
      <xdr:colOff>101600</xdr:colOff>
      <xdr:row>56</xdr:row>
      <xdr:rowOff>125044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141571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54953</xdr:rowOff>
    </xdr:from>
    <xdr:to>
      <xdr:col>10</xdr:col>
      <xdr:colOff>165100</xdr:colOff>
      <xdr:row>57</xdr:row>
      <xdr:rowOff>156553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147680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157252</xdr:rowOff>
    </xdr:from>
    <xdr:to>
      <xdr:col>6</xdr:col>
      <xdr:colOff>38100</xdr:colOff>
      <xdr:row>58</xdr:row>
      <xdr:rowOff>87402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104175</xdr:rowOff>
    </xdr:from>
    <xdr:to>
      <xdr:col>24</xdr:col>
      <xdr:colOff>63500</xdr:colOff>
      <xdr:row>76</xdr:row>
      <xdr:rowOff>114416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34375"/>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147657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114416</xdr:rowOff>
    </xdr:from>
    <xdr:to>
      <xdr:col>19</xdr:col>
      <xdr:colOff>177800</xdr:colOff>
      <xdr:row>76</xdr:row>
      <xdr:rowOff>129733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461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96221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125527</xdr:rowOff>
    </xdr:from>
    <xdr:to>
      <xdr:col>15</xdr:col>
      <xdr:colOff>50800</xdr:colOff>
      <xdr:row>76</xdr:row>
      <xdr:rowOff>129733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5572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99102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125527</xdr:rowOff>
    </xdr:from>
    <xdr:to>
      <xdr:col>10</xdr:col>
      <xdr:colOff>114300</xdr:colOff>
      <xdr:row>76</xdr:row>
      <xdr:rowOff>125755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557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141668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147063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4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53375</xdr:rowOff>
    </xdr:from>
    <xdr:to>
      <xdr:col>24</xdr:col>
      <xdr:colOff>114300</xdr:colOff>
      <xdr:row>76</xdr:row>
      <xdr:rowOff>154975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76253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63616</xdr:rowOff>
    </xdr:from>
    <xdr:to>
      <xdr:col>20</xdr:col>
      <xdr:colOff>38100</xdr:colOff>
      <xdr:row>76</xdr:row>
      <xdr:rowOff>165216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10294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78933</xdr:rowOff>
    </xdr:from>
    <xdr:to>
      <xdr:col>15</xdr:col>
      <xdr:colOff>101600</xdr:colOff>
      <xdr:row>77</xdr:row>
      <xdr:rowOff>9083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25610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74727</xdr:rowOff>
    </xdr:from>
    <xdr:to>
      <xdr:col>10</xdr:col>
      <xdr:colOff>165100</xdr:colOff>
      <xdr:row>77</xdr:row>
      <xdr:rowOff>4877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21403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74955</xdr:rowOff>
    </xdr:from>
    <xdr:to>
      <xdr:col>6</xdr:col>
      <xdr:colOff>38100</xdr:colOff>
      <xdr:row>77</xdr:row>
      <xdr:rowOff>5105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21632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8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178</xdr:rowOff>
    </xdr:from>
    <xdr:to>
      <xdr:col>24</xdr:col>
      <xdr:colOff>63500</xdr:colOff>
      <xdr:row>91</xdr:row>
      <xdr:rowOff>144214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602128"/>
          <a:ext cx="8382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128267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178</xdr:rowOff>
    </xdr:from>
    <xdr:to>
      <xdr:col>19</xdr:col>
      <xdr:colOff>177800</xdr:colOff>
      <xdr:row>93</xdr:row>
      <xdr:rowOff>126879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602128"/>
          <a:ext cx="889000" cy="4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126879</xdr:rowOff>
    </xdr:from>
    <xdr:to>
      <xdr:col>15</xdr:col>
      <xdr:colOff>50800</xdr:colOff>
      <xdr:row>94</xdr:row>
      <xdr:rowOff>89884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71729"/>
          <a:ext cx="8890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89884</xdr:rowOff>
    </xdr:from>
    <xdr:to>
      <xdr:col>10</xdr:col>
      <xdr:colOff>114300</xdr:colOff>
      <xdr:row>95</xdr:row>
      <xdr:rowOff>70910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06184"/>
          <a:ext cx="889000" cy="1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93414</xdr:rowOff>
    </xdr:from>
    <xdr:to>
      <xdr:col>24</xdr:col>
      <xdr:colOff>114300</xdr:colOff>
      <xdr:row>92</xdr:row>
      <xdr:rowOff>23564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116291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120828</xdr:rowOff>
    </xdr:from>
    <xdr:to>
      <xdr:col>20</xdr:col>
      <xdr:colOff>38100</xdr:colOff>
      <xdr:row>91</xdr:row>
      <xdr:rowOff>50978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67505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32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76079</xdr:rowOff>
    </xdr:from>
    <xdr:to>
      <xdr:col>15</xdr:col>
      <xdr:colOff>101600</xdr:colOff>
      <xdr:row>94</xdr:row>
      <xdr:rowOff>6229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22756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9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39084</xdr:rowOff>
    </xdr:from>
    <xdr:to>
      <xdr:col>10</xdr:col>
      <xdr:colOff>165100</xdr:colOff>
      <xdr:row>94</xdr:row>
      <xdr:rowOff>140684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157211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3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20110</xdr:rowOff>
    </xdr:from>
    <xdr:to>
      <xdr:col>6</xdr:col>
      <xdr:colOff>38100</xdr:colOff>
      <xdr:row>95</xdr:row>
      <xdr:rowOff>121710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138237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8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116383</xdr:rowOff>
    </xdr:from>
    <xdr:to>
      <xdr:col>55</xdr:col>
      <xdr:colOff>0</xdr:colOff>
      <xdr:row>37</xdr:row>
      <xdr:rowOff>134315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0033"/>
          <a:ext cx="8382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19609</xdr:rowOff>
    </xdr:from>
    <xdr:to>
      <xdr:col>50</xdr:col>
      <xdr:colOff>114300</xdr:colOff>
      <xdr:row>37</xdr:row>
      <xdr:rowOff>134315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63109"/>
          <a:ext cx="889000" cy="13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160786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19609</xdr:rowOff>
    </xdr:from>
    <xdr:to>
      <xdr:col>45</xdr:col>
      <xdr:colOff>177800</xdr:colOff>
      <xdr:row>37</xdr:row>
      <xdr:rowOff>155753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63109"/>
          <a:ext cx="889000" cy="13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155753</xdr:rowOff>
    </xdr:from>
    <xdr:to>
      <xdr:col>41</xdr:col>
      <xdr:colOff>50800</xdr:colOff>
      <xdr:row>38</xdr:row>
      <xdr:rowOff>25933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99403"/>
          <a:ext cx="889000" cy="4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65583</xdr:rowOff>
    </xdr:from>
    <xdr:to>
      <xdr:col>55</xdr:col>
      <xdr:colOff>50800</xdr:colOff>
      <xdr:row>37</xdr:row>
      <xdr:rowOff>167183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88460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83515</xdr:rowOff>
    </xdr:from>
    <xdr:to>
      <xdr:col>50</xdr:col>
      <xdr:colOff>165100</xdr:colOff>
      <xdr:row>38</xdr:row>
      <xdr:rowOff>13665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30192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2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140259</xdr:rowOff>
    </xdr:from>
    <xdr:to>
      <xdr:col>46</xdr:col>
      <xdr:colOff>38100</xdr:colOff>
      <xdr:row>30</xdr:row>
      <xdr:rowOff>70409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86936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488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104953</xdr:rowOff>
    </xdr:from>
    <xdr:to>
      <xdr:col>41</xdr:col>
      <xdr:colOff>101600</xdr:colOff>
      <xdr:row>38</xdr:row>
      <xdr:rowOff>35103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51630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146583</xdr:rowOff>
    </xdr:from>
    <xdr:to>
      <xdr:col>36</xdr:col>
      <xdr:colOff>165100</xdr:colOff>
      <xdr:row>38</xdr:row>
      <xdr:rowOff>76733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93260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86951</xdr:rowOff>
    </xdr:from>
    <xdr:to>
      <xdr:col>55</xdr:col>
      <xdr:colOff>0</xdr:colOff>
      <xdr:row>55</xdr:row>
      <xdr:rowOff>151759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16701"/>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150596</xdr:rowOff>
    </xdr:from>
    <xdr:to>
      <xdr:col>50</xdr:col>
      <xdr:colOff>114300</xdr:colOff>
      <xdr:row>55</xdr:row>
      <xdr:rowOff>86951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08896"/>
          <a:ext cx="8890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150596</xdr:rowOff>
    </xdr:from>
    <xdr:to>
      <xdr:col>45</xdr:col>
      <xdr:colOff>177800</xdr:colOff>
      <xdr:row>56</xdr:row>
      <xdr:rowOff>125584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08896"/>
          <a:ext cx="889000" cy="3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65805</xdr:rowOff>
    </xdr:from>
    <xdr:to>
      <xdr:col>41</xdr:col>
      <xdr:colOff>50800</xdr:colOff>
      <xdr:row>56</xdr:row>
      <xdr:rowOff>125584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495555"/>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100959</xdr:rowOff>
    </xdr:from>
    <xdr:to>
      <xdr:col>55</xdr:col>
      <xdr:colOff>50800</xdr:colOff>
      <xdr:row>56</xdr:row>
      <xdr:rowOff>31109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123836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36151</xdr:rowOff>
    </xdr:from>
    <xdr:to>
      <xdr:col>50</xdr:col>
      <xdr:colOff>165100</xdr:colOff>
      <xdr:row>55</xdr:row>
      <xdr:rowOff>137751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154278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99796</xdr:rowOff>
    </xdr:from>
    <xdr:to>
      <xdr:col>46</xdr:col>
      <xdr:colOff>38100</xdr:colOff>
      <xdr:row>55</xdr:row>
      <xdr:rowOff>29946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46473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74784</xdr:rowOff>
    </xdr:from>
    <xdr:to>
      <xdr:col>41</xdr:col>
      <xdr:colOff>101600</xdr:colOff>
      <xdr:row>57</xdr:row>
      <xdr:rowOff>4934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167511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15005</xdr:rowOff>
    </xdr:from>
    <xdr:to>
      <xdr:col>36</xdr:col>
      <xdr:colOff>165100</xdr:colOff>
      <xdr:row>55</xdr:row>
      <xdr:rowOff>116605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133132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60801</xdr:rowOff>
    </xdr:from>
    <xdr:to>
      <xdr:col>55</xdr:col>
      <xdr:colOff>0</xdr:colOff>
      <xdr:row>79</xdr:row>
      <xdr:rowOff>6491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33901"/>
          <a:ext cx="838200" cy="11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7113</xdr:rowOff>
    </xdr:from>
    <xdr:to>
      <xdr:col>50</xdr:col>
      <xdr:colOff>114300</xdr:colOff>
      <xdr:row>78</xdr:row>
      <xdr:rowOff>60801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80213"/>
          <a:ext cx="889000" cy="5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7113</xdr:rowOff>
    </xdr:from>
    <xdr:to>
      <xdr:col>45</xdr:col>
      <xdr:colOff>177800</xdr:colOff>
      <xdr:row>78</xdr:row>
      <xdr:rowOff>94535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80213"/>
          <a:ext cx="889000" cy="8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94535</xdr:rowOff>
    </xdr:from>
    <xdr:to>
      <xdr:col>41</xdr:col>
      <xdr:colOff>50800</xdr:colOff>
      <xdr:row>78</xdr:row>
      <xdr:rowOff>95450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76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127141</xdr:rowOff>
    </xdr:from>
    <xdr:to>
      <xdr:col>55</xdr:col>
      <xdr:colOff>50800</xdr:colOff>
      <xdr:row>79</xdr:row>
      <xdr:rowOff>57291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42068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10001</xdr:rowOff>
    </xdr:from>
    <xdr:to>
      <xdr:col>50</xdr:col>
      <xdr:colOff>165100</xdr:colOff>
      <xdr:row>78</xdr:row>
      <xdr:rowOff>111601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102728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127763</xdr:rowOff>
    </xdr:from>
    <xdr:to>
      <xdr:col>46</xdr:col>
      <xdr:colOff>38100</xdr:colOff>
      <xdr:row>78</xdr:row>
      <xdr:rowOff>57913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49040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43735</xdr:rowOff>
    </xdr:from>
    <xdr:to>
      <xdr:col>41</xdr:col>
      <xdr:colOff>101600</xdr:colOff>
      <xdr:row>78</xdr:row>
      <xdr:rowOff>145335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136462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44650</xdr:rowOff>
    </xdr:from>
    <xdr:to>
      <xdr:col>36</xdr:col>
      <xdr:colOff>165100</xdr:colOff>
      <xdr:row>78</xdr:row>
      <xdr:rowOff>146250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137377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103614</xdr:rowOff>
    </xdr:from>
    <xdr:to>
      <xdr:col>55</xdr:col>
      <xdr:colOff>0</xdr:colOff>
      <xdr:row>93</xdr:row>
      <xdr:rowOff>61649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877014"/>
          <a:ext cx="838200" cy="1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97469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13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1104</xdr:rowOff>
    </xdr:from>
    <xdr:to>
      <xdr:col>50</xdr:col>
      <xdr:colOff>114300</xdr:colOff>
      <xdr:row>93</xdr:row>
      <xdr:rowOff>61649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774504"/>
          <a:ext cx="889000" cy="2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1104</xdr:rowOff>
    </xdr:from>
    <xdr:to>
      <xdr:col>45</xdr:col>
      <xdr:colOff>177800</xdr:colOff>
      <xdr:row>94</xdr:row>
      <xdr:rowOff>53225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774504"/>
          <a:ext cx="889000" cy="3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2964</xdr:rowOff>
    </xdr:from>
    <xdr:to>
      <xdr:col>41</xdr:col>
      <xdr:colOff>50800</xdr:colOff>
      <xdr:row>94</xdr:row>
      <xdr:rowOff>53225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776364"/>
          <a:ext cx="889000" cy="39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52814</xdr:rowOff>
    </xdr:from>
    <xdr:to>
      <xdr:col>55</xdr:col>
      <xdr:colOff>50800</xdr:colOff>
      <xdr:row>92</xdr:row>
      <xdr:rowOff>154414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82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75691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6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10849</xdr:rowOff>
    </xdr:from>
    <xdr:to>
      <xdr:col>50</xdr:col>
      <xdr:colOff>165100</xdr:colOff>
      <xdr:row>93</xdr:row>
      <xdr:rowOff>112449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9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128976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73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121754</xdr:rowOff>
    </xdr:from>
    <xdr:to>
      <xdr:col>46</xdr:col>
      <xdr:colOff>38100</xdr:colOff>
      <xdr:row>92</xdr:row>
      <xdr:rowOff>51904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68431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4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2425</xdr:rowOff>
    </xdr:from>
    <xdr:to>
      <xdr:col>41</xdr:col>
      <xdr:colOff>101600</xdr:colOff>
      <xdr:row>94</xdr:row>
      <xdr:rowOff>104025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120552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123614</xdr:rowOff>
    </xdr:from>
    <xdr:to>
      <xdr:col>36</xdr:col>
      <xdr:colOff>165100</xdr:colOff>
      <xdr:row>92</xdr:row>
      <xdr:rowOff>53764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7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70291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5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53594</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882894"/>
          <a:ext cx="1269" cy="848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271</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6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53594</xdr:rowOff>
    </xdr:from>
    <xdr:to>
      <xdr:col>86</xdr:col>
      <xdr:colOff>25400</xdr:colOff>
      <xdr:row>34</xdr:row>
      <xdr:rowOff>53594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882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85979</xdr:rowOff>
    </xdr:from>
    <xdr:to>
      <xdr:col>85</xdr:col>
      <xdr:colOff>127000</xdr:colOff>
      <xdr:row>34</xdr:row>
      <xdr:rowOff>53594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743829"/>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78567</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93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100140</xdr:rowOff>
    </xdr:from>
    <xdr:to>
      <xdr:col>85</xdr:col>
      <xdr:colOff>177800</xdr:colOff>
      <xdr:row>39</xdr:row>
      <xdr:rowOff>30290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132652</xdr:rowOff>
    </xdr:from>
    <xdr:to>
      <xdr:col>81</xdr:col>
      <xdr:colOff>50800</xdr:colOff>
      <xdr:row>33</xdr:row>
      <xdr:rowOff>85979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447602"/>
          <a:ext cx="8890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89853</xdr:rowOff>
    </xdr:from>
    <xdr:to>
      <xdr:col>81</xdr:col>
      <xdr:colOff>101600</xdr:colOff>
      <xdr:row>39</xdr:row>
      <xdr:rowOff>20003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11130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132652</xdr:rowOff>
    </xdr:from>
    <xdr:to>
      <xdr:col>76</xdr:col>
      <xdr:colOff>114300</xdr:colOff>
      <xdr:row>32</xdr:row>
      <xdr:rowOff>115888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447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35369</xdr:rowOff>
    </xdr:from>
    <xdr:to>
      <xdr:col>76</xdr:col>
      <xdr:colOff>165100</xdr:colOff>
      <xdr:row>38</xdr:row>
      <xdr:rowOff>136969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128096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115888</xdr:rowOff>
    </xdr:from>
    <xdr:to>
      <xdr:col>71</xdr:col>
      <xdr:colOff>177800</xdr:colOff>
      <xdr:row>36</xdr:row>
      <xdr:rowOff>121603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5602288"/>
          <a:ext cx="889000" cy="6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144780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135907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32321</xdr:rowOff>
    </xdr:from>
    <xdr:to>
      <xdr:col>67</xdr:col>
      <xdr:colOff>101600</xdr:colOff>
      <xdr:row>38</xdr:row>
      <xdr:rowOff>133921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125048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4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2794</xdr:rowOff>
    </xdr:from>
    <xdr:to>
      <xdr:col>85</xdr:col>
      <xdr:colOff>177800</xdr:colOff>
      <xdr:row>34</xdr:row>
      <xdr:rowOff>104394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127271</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7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35179</xdr:rowOff>
    </xdr:from>
    <xdr:to>
      <xdr:col>81</xdr:col>
      <xdr:colOff>101600</xdr:colOff>
      <xdr:row>33</xdr:row>
      <xdr:rowOff>136779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31</xdr:row>
      <xdr:rowOff>153306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81852</xdr:rowOff>
    </xdr:from>
    <xdr:to>
      <xdr:col>76</xdr:col>
      <xdr:colOff>165100</xdr:colOff>
      <xdr:row>32</xdr:row>
      <xdr:rowOff>12002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3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30</xdr:row>
      <xdr:rowOff>28529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51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65088</xdr:rowOff>
    </xdr:from>
    <xdr:to>
      <xdr:col>72</xdr:col>
      <xdr:colOff>38100</xdr:colOff>
      <xdr:row>32</xdr:row>
      <xdr:rowOff>166688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5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11765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53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70803</xdr:rowOff>
    </xdr:from>
    <xdr:to>
      <xdr:col>67</xdr:col>
      <xdr:colOff>101600</xdr:colOff>
      <xdr:row>37</xdr:row>
      <xdr:rowOff>953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17480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0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143632</xdr:rowOff>
    </xdr:from>
    <xdr:to>
      <xdr:col>85</xdr:col>
      <xdr:colOff>127000</xdr:colOff>
      <xdr:row>75</xdr:row>
      <xdr:rowOff>160206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02382"/>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160206</xdr:rowOff>
    </xdr:from>
    <xdr:to>
      <xdr:col>81</xdr:col>
      <xdr:colOff>50800</xdr:colOff>
      <xdr:row>76</xdr:row>
      <xdr:rowOff>16965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1895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16965</xdr:rowOff>
    </xdr:from>
    <xdr:to>
      <xdr:col>76</xdr:col>
      <xdr:colOff>114300</xdr:colOff>
      <xdr:row>76</xdr:row>
      <xdr:rowOff>25149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47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25149</xdr:rowOff>
    </xdr:from>
    <xdr:to>
      <xdr:col>71</xdr:col>
      <xdr:colOff>177800</xdr:colOff>
      <xdr:row>76</xdr:row>
      <xdr:rowOff>25309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55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92832</xdr:rowOff>
    </xdr:from>
    <xdr:to>
      <xdr:col>85</xdr:col>
      <xdr:colOff>177800</xdr:colOff>
      <xdr:row>76</xdr:row>
      <xdr:rowOff>22982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115709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109406</xdr:rowOff>
    </xdr:from>
    <xdr:to>
      <xdr:col>81</xdr:col>
      <xdr:colOff>101600</xdr:colOff>
      <xdr:row>76</xdr:row>
      <xdr:rowOff>39556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56083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137615</xdr:rowOff>
    </xdr:from>
    <xdr:to>
      <xdr:col>76</xdr:col>
      <xdr:colOff>165100</xdr:colOff>
      <xdr:row>76</xdr:row>
      <xdr:rowOff>67765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84292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145799</xdr:rowOff>
    </xdr:from>
    <xdr:to>
      <xdr:col>72</xdr:col>
      <xdr:colOff>38100</xdr:colOff>
      <xdr:row>76</xdr:row>
      <xdr:rowOff>75949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92476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145959</xdr:rowOff>
    </xdr:from>
    <xdr:to>
      <xdr:col>67</xdr:col>
      <xdr:colOff>101600</xdr:colOff>
      <xdr:row>76</xdr:row>
      <xdr:rowOff>76109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92636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77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75464</xdr:rowOff>
    </xdr:from>
    <xdr:to>
      <xdr:col>85</xdr:col>
      <xdr:colOff>127000</xdr:colOff>
      <xdr:row>97</xdr:row>
      <xdr:rowOff>93490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34664"/>
          <a:ext cx="838200" cy="1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75464</xdr:rowOff>
    </xdr:from>
    <xdr:to>
      <xdr:col>81</xdr:col>
      <xdr:colOff>50800</xdr:colOff>
      <xdr:row>98</xdr:row>
      <xdr:rowOff>52375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34664"/>
          <a:ext cx="889000" cy="3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52375</xdr:rowOff>
    </xdr:from>
    <xdr:to>
      <xdr:col>76</xdr:col>
      <xdr:colOff>114300</xdr:colOff>
      <xdr:row>98</xdr:row>
      <xdr:rowOff>90421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4475"/>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17236</xdr:rowOff>
    </xdr:from>
    <xdr:to>
      <xdr:col>71</xdr:col>
      <xdr:colOff>177800</xdr:colOff>
      <xdr:row>98</xdr:row>
      <xdr:rowOff>90421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19336"/>
          <a:ext cx="8890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67327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42690</xdr:rowOff>
    </xdr:from>
    <xdr:to>
      <xdr:col>85</xdr:col>
      <xdr:colOff>177800</xdr:colOff>
      <xdr:row>97</xdr:row>
      <xdr:rowOff>144290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21117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24664</xdr:rowOff>
    </xdr:from>
    <xdr:to>
      <xdr:col>81</xdr:col>
      <xdr:colOff>101600</xdr:colOff>
      <xdr:row>96</xdr:row>
      <xdr:rowOff>126264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142791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1575</xdr:rowOff>
    </xdr:from>
    <xdr:to>
      <xdr:col>76</xdr:col>
      <xdr:colOff>165100</xdr:colOff>
      <xdr:row>98</xdr:row>
      <xdr:rowOff>103175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94302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39621</xdr:rowOff>
    </xdr:from>
    <xdr:to>
      <xdr:col>72</xdr:col>
      <xdr:colOff>38100</xdr:colOff>
      <xdr:row>98</xdr:row>
      <xdr:rowOff>141221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132348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3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137886</xdr:rowOff>
    </xdr:from>
    <xdr:to>
      <xdr:col>67</xdr:col>
      <xdr:colOff>101600</xdr:colOff>
      <xdr:row>98</xdr:row>
      <xdr:rowOff>68036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84563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5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43307</xdr:rowOff>
    </xdr:from>
    <xdr:to>
      <xdr:col>116</xdr:col>
      <xdr:colOff>63500</xdr:colOff>
      <xdr:row>39</xdr:row>
      <xdr:rowOff>43879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985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43879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44069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304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163957</xdr:rowOff>
    </xdr:from>
    <xdr:to>
      <xdr:col>116</xdr:col>
      <xdr:colOff>114300</xdr:colOff>
      <xdr:row>39</xdr:row>
      <xdr:rowOff>94107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78884</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85806</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85806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164719</xdr:rowOff>
    </xdr:from>
    <xdr:to>
      <xdr:col>98</xdr:col>
      <xdr:colOff>38100</xdr:colOff>
      <xdr:row>39</xdr:row>
      <xdr:rowOff>94869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85996</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130899</xdr:rowOff>
    </xdr:from>
    <xdr:to>
      <xdr:col>116</xdr:col>
      <xdr:colOff>63500</xdr:colOff>
      <xdr:row>56</xdr:row>
      <xdr:rowOff>136728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32099"/>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98004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27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127870</xdr:rowOff>
    </xdr:from>
    <xdr:to>
      <xdr:col>111</xdr:col>
      <xdr:colOff>177800</xdr:colOff>
      <xdr:row>56</xdr:row>
      <xdr:rowOff>130899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72907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167422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127412</xdr:rowOff>
    </xdr:from>
    <xdr:to>
      <xdr:col>107</xdr:col>
      <xdr:colOff>50800</xdr:colOff>
      <xdr:row>56</xdr:row>
      <xdr:rowOff>127870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7286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127412</xdr:rowOff>
    </xdr:from>
    <xdr:to>
      <xdr:col>102</xdr:col>
      <xdr:colOff>114300</xdr:colOff>
      <xdr:row>56</xdr:row>
      <xdr:rowOff>130328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728612"/>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85928</xdr:rowOff>
    </xdr:from>
    <xdr:to>
      <xdr:col>116</xdr:col>
      <xdr:colOff>114300</xdr:colOff>
      <xdr:row>57</xdr:row>
      <xdr:rowOff>16078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64355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6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80099</xdr:rowOff>
    </xdr:from>
    <xdr:to>
      <xdr:col>112</xdr:col>
      <xdr:colOff>38100</xdr:colOff>
      <xdr:row>57</xdr:row>
      <xdr:rowOff>10249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6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7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77070</xdr:rowOff>
    </xdr:from>
    <xdr:to>
      <xdr:col>107</xdr:col>
      <xdr:colOff>101600</xdr:colOff>
      <xdr:row>57</xdr:row>
      <xdr:rowOff>7220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6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169797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76612</xdr:rowOff>
    </xdr:from>
    <xdr:to>
      <xdr:col>102</xdr:col>
      <xdr:colOff>165100</xdr:colOff>
      <xdr:row>57</xdr:row>
      <xdr:rowOff>6762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169339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79528</xdr:rowOff>
    </xdr:from>
    <xdr:to>
      <xdr:col>98</xdr:col>
      <xdr:colOff>38100</xdr:colOff>
      <xdr:row>57</xdr:row>
      <xdr:rowOff>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21240</xdr:rowOff>
    </xdr:from>
    <xdr:to>
      <xdr:col>116</xdr:col>
      <xdr:colOff>63500</xdr:colOff>
      <xdr:row>74</xdr:row>
      <xdr:rowOff>26635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0854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158994</xdr:rowOff>
    </xdr:from>
    <xdr:to>
      <xdr:col>111</xdr:col>
      <xdr:colOff>177800</xdr:colOff>
      <xdr:row>74</xdr:row>
      <xdr:rowOff>26635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7484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158994</xdr:rowOff>
    </xdr:from>
    <xdr:to>
      <xdr:col>107</xdr:col>
      <xdr:colOff>50800</xdr:colOff>
      <xdr:row>74</xdr:row>
      <xdr:rowOff>16576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748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162011</xdr:rowOff>
    </xdr:from>
    <xdr:to>
      <xdr:col>102</xdr:col>
      <xdr:colOff>114300</xdr:colOff>
      <xdr:row>74</xdr:row>
      <xdr:rowOff>16576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677861"/>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141890</xdr:rowOff>
    </xdr:from>
    <xdr:to>
      <xdr:col>116</xdr:col>
      <xdr:colOff>114300</xdr:colOff>
      <xdr:row>74</xdr:row>
      <xdr:rowOff>72040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164767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147285</xdr:rowOff>
    </xdr:from>
    <xdr:to>
      <xdr:col>112</xdr:col>
      <xdr:colOff>38100</xdr:colOff>
      <xdr:row>74</xdr:row>
      <xdr:rowOff>77435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93962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108194</xdr:rowOff>
    </xdr:from>
    <xdr:to>
      <xdr:col>107</xdr:col>
      <xdr:colOff>101600</xdr:colOff>
      <xdr:row>74</xdr:row>
      <xdr:rowOff>38344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54871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3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137226</xdr:rowOff>
    </xdr:from>
    <xdr:to>
      <xdr:col>102</xdr:col>
      <xdr:colOff>165100</xdr:colOff>
      <xdr:row>74</xdr:row>
      <xdr:rowOff>67376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83903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111211</xdr:rowOff>
    </xdr:from>
    <xdr:to>
      <xdr:col>98</xdr:col>
      <xdr:colOff>38100</xdr:colOff>
      <xdr:row>74</xdr:row>
      <xdr:rowOff>41361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57888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0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146,763</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円となっており、前年度から減少している。これは、新型コロナウイルスや物価高騰対策として実施した給付金の減などが主な要因である。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普通建設事業（更新）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36,605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その要因は、中学校屋内運動場改築や支所庁舎整備、文化会館整備などであり、依然として類似団体平均よりも高い水準が続いている。公共施設等総合管理計画に基づき、施設の集約、複合化等による総量削減など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4,452</a:t>
          </a:r>
          <a:r>
            <a:rPr kumimoji="1" lang="ja-JP" altLang="en-US" sz="1300">
              <a:latin typeface="ＭＳ Ｐゴシック" panose="020B0600070205080204" pitchFamily="50" charset="-128"/>
              <a:ea typeface="ＭＳ Ｐゴシック" panose="020B0600070205080204" pitchFamily="50" charset="-128"/>
            </a:rPr>
            <a:t>円となっており、前年度より減少したものの類似団体平均を大きく上回っている。これは、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月豪雨災害等による農地・農業用施設、公共土木施設の災害復旧によるものである。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10,665</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円となっており、前年度から減少している。これは、公共用施設建設基金の減などが主な要因である。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33020</xdr:rowOff>
    </xdr:from>
    <xdr:to>
      <xdr:col>24</xdr:col>
      <xdr:colOff>63500</xdr:colOff>
      <xdr:row>31</xdr:row>
      <xdr:rowOff>12446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17652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167132</xdr:rowOff>
    </xdr:from>
    <xdr:to>
      <xdr:col>19</xdr:col>
      <xdr:colOff>177800</xdr:colOff>
      <xdr:row>31</xdr:row>
      <xdr:rowOff>12446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31063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104648</xdr:rowOff>
    </xdr:from>
    <xdr:to>
      <xdr:col>15</xdr:col>
      <xdr:colOff>50800</xdr:colOff>
      <xdr:row>30</xdr:row>
      <xdr:rowOff>167132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48148"/>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31496</xdr:rowOff>
    </xdr:from>
    <xdr:to>
      <xdr:col>10</xdr:col>
      <xdr:colOff>114300</xdr:colOff>
      <xdr:row>30</xdr:row>
      <xdr:rowOff>104648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174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153670</xdr:rowOff>
    </xdr:from>
    <xdr:to>
      <xdr:col>24</xdr:col>
      <xdr:colOff>114300</xdr:colOff>
      <xdr:row>30</xdr:row>
      <xdr:rowOff>83820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106697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0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133096</xdr:rowOff>
    </xdr:from>
    <xdr:to>
      <xdr:col>20</xdr:col>
      <xdr:colOff>38100</xdr:colOff>
      <xdr:row>31</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79773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0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116332</xdr:rowOff>
    </xdr:from>
    <xdr:to>
      <xdr:col>15</xdr:col>
      <xdr:colOff>101600</xdr:colOff>
      <xdr:row>31</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63009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0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53848</xdr:rowOff>
    </xdr:from>
    <xdr:to>
      <xdr:col>10</xdr:col>
      <xdr:colOff>165100</xdr:colOff>
      <xdr:row>30</xdr:row>
      <xdr:rowOff>155448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49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152146</xdr:rowOff>
    </xdr:from>
    <xdr:to>
      <xdr:col>6</xdr:col>
      <xdr:colOff>38100</xdr:colOff>
      <xdr:row>30</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98823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8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134226</xdr:rowOff>
    </xdr:from>
    <xdr:to>
      <xdr:col>24</xdr:col>
      <xdr:colOff>63500</xdr:colOff>
      <xdr:row>56</xdr:row>
      <xdr:rowOff>164452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35426"/>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120311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2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77432</xdr:rowOff>
    </xdr:from>
    <xdr:to>
      <xdr:col>19</xdr:col>
      <xdr:colOff>177800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49932"/>
          <a:ext cx="889000" cy="10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77432</xdr:rowOff>
    </xdr:from>
    <xdr:to>
      <xdr:col>15</xdr:col>
      <xdr:colOff>50800</xdr:colOff>
      <xdr:row>58</xdr:row>
      <xdr:rowOff>36817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49932"/>
          <a:ext cx="889000" cy="13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71340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36817</xdr:rowOff>
    </xdr:from>
    <xdr:to>
      <xdr:col>10</xdr:col>
      <xdr:colOff>114300</xdr:colOff>
      <xdr:row>58</xdr:row>
      <xdr:rowOff>71907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0917"/>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149077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113652</xdr:rowOff>
    </xdr:from>
    <xdr:to>
      <xdr:col>24</xdr:col>
      <xdr:colOff>114300</xdr:colOff>
      <xdr:row>57</xdr:row>
      <xdr:rowOff>43802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28579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83426</xdr:rowOff>
    </xdr:from>
    <xdr:to>
      <xdr:col>20</xdr:col>
      <xdr:colOff>38100</xdr:colOff>
      <xdr:row>57</xdr:row>
      <xdr:rowOff>13576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30103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4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26632</xdr:rowOff>
    </xdr:from>
    <xdr:to>
      <xdr:col>15</xdr:col>
      <xdr:colOff>101600</xdr:colOff>
      <xdr:row>50</xdr:row>
      <xdr:rowOff>128232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5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144759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3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157467</xdr:rowOff>
    </xdr:from>
    <xdr:to>
      <xdr:col>10</xdr:col>
      <xdr:colOff>165100</xdr:colOff>
      <xdr:row>58</xdr:row>
      <xdr:rowOff>87617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104144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21107</xdr:rowOff>
    </xdr:from>
    <xdr:to>
      <xdr:col>6</xdr:col>
      <xdr:colOff>38100</xdr:colOff>
      <xdr:row>58</xdr:row>
      <xdr:rowOff>122707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139234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111762</xdr:rowOff>
    </xdr:from>
    <xdr:to>
      <xdr:col>24</xdr:col>
      <xdr:colOff>63500</xdr:colOff>
      <xdr:row>74</xdr:row>
      <xdr:rowOff>37205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27612"/>
          <a:ext cx="838200" cy="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108425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38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111762</xdr:rowOff>
    </xdr:from>
    <xdr:to>
      <xdr:col>19</xdr:col>
      <xdr:colOff>177800</xdr:colOff>
      <xdr:row>76</xdr:row>
      <xdr:rowOff>27360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27612"/>
          <a:ext cx="889000" cy="42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124705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27360</xdr:rowOff>
    </xdr:from>
    <xdr:to>
      <xdr:col>15</xdr:col>
      <xdr:colOff>50800</xdr:colOff>
      <xdr:row>76</xdr:row>
      <xdr:rowOff>164209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57560"/>
          <a:ext cx="889000" cy="1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164209</xdr:rowOff>
    </xdr:from>
    <xdr:to>
      <xdr:col>10</xdr:col>
      <xdr:colOff>114300</xdr:colOff>
      <xdr:row>77</xdr:row>
      <xdr:rowOff>94340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4409"/>
          <a:ext cx="8890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67017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108148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157855</xdr:rowOff>
    </xdr:from>
    <xdr:to>
      <xdr:col>24</xdr:col>
      <xdr:colOff>114300</xdr:colOff>
      <xdr:row>74</xdr:row>
      <xdr:rowOff>88005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60962</xdr:rowOff>
    </xdr:from>
    <xdr:to>
      <xdr:col>20</xdr:col>
      <xdr:colOff>38100</xdr:colOff>
      <xdr:row>73</xdr:row>
      <xdr:rowOff>162562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7639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5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148010</xdr:rowOff>
    </xdr:from>
    <xdr:to>
      <xdr:col>15</xdr:col>
      <xdr:colOff>101600</xdr:colOff>
      <xdr:row>76</xdr:row>
      <xdr:rowOff>78160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94687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113409</xdr:rowOff>
    </xdr:from>
    <xdr:to>
      <xdr:col>10</xdr:col>
      <xdr:colOff>165100</xdr:colOff>
      <xdr:row>77</xdr:row>
      <xdr:rowOff>43559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43540</xdr:rowOff>
    </xdr:from>
    <xdr:to>
      <xdr:col>6</xdr:col>
      <xdr:colOff>38100</xdr:colOff>
      <xdr:row>77</xdr:row>
      <xdr:rowOff>145140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161667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2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16850</xdr:rowOff>
    </xdr:from>
    <xdr:to>
      <xdr:col>24</xdr:col>
      <xdr:colOff>62865</xdr:colOff>
      <xdr:row>98</xdr:row>
      <xdr:rowOff>155977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18800"/>
          <a:ext cx="1270" cy="133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159804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155977</xdr:rowOff>
    </xdr:from>
    <xdr:to>
      <xdr:col>24</xdr:col>
      <xdr:colOff>152400</xdr:colOff>
      <xdr:row>98</xdr:row>
      <xdr:rowOff>155977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5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134977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16850</xdr:rowOff>
    </xdr:from>
    <xdr:to>
      <xdr:col>24</xdr:col>
      <xdr:colOff>152400</xdr:colOff>
      <xdr:row>91</xdr:row>
      <xdr:rowOff>16850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136134</xdr:rowOff>
    </xdr:from>
    <xdr:to>
      <xdr:col>24</xdr:col>
      <xdr:colOff>63500</xdr:colOff>
      <xdr:row>96</xdr:row>
      <xdr:rowOff>159680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95334"/>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84665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0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61788</xdr:rowOff>
    </xdr:from>
    <xdr:to>
      <xdr:col>24</xdr:col>
      <xdr:colOff>114300</xdr:colOff>
      <xdr:row>95</xdr:row>
      <xdr:rowOff>163388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3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136134</xdr:rowOff>
    </xdr:from>
    <xdr:to>
      <xdr:col>19</xdr:col>
      <xdr:colOff>177800</xdr:colOff>
      <xdr:row>98</xdr:row>
      <xdr:rowOff>30840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95334"/>
          <a:ext cx="889000" cy="2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82454</xdr:rowOff>
    </xdr:from>
    <xdr:to>
      <xdr:col>20</xdr:col>
      <xdr:colOff>38100</xdr:colOff>
      <xdr:row>96</xdr:row>
      <xdr:rowOff>12604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29131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104953</xdr:rowOff>
    </xdr:from>
    <xdr:to>
      <xdr:col>15</xdr:col>
      <xdr:colOff>50800</xdr:colOff>
      <xdr:row>98</xdr:row>
      <xdr:rowOff>30840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35603"/>
          <a:ext cx="889000" cy="9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63297</xdr:rowOff>
    </xdr:from>
    <xdr:to>
      <xdr:col>15</xdr:col>
      <xdr:colOff>101600</xdr:colOff>
      <xdr:row>97</xdr:row>
      <xdr:rowOff>164897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9974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104953</xdr:rowOff>
    </xdr:from>
    <xdr:to>
      <xdr:col>10</xdr:col>
      <xdr:colOff>114300</xdr:colOff>
      <xdr:row>98</xdr:row>
      <xdr:rowOff>70571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35603"/>
          <a:ext cx="889000" cy="13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170190</xdr:rowOff>
    </xdr:from>
    <xdr:to>
      <xdr:col>10</xdr:col>
      <xdr:colOff>165100</xdr:colOff>
      <xdr:row>97</xdr:row>
      <xdr:rowOff>100340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116867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152817</xdr:rowOff>
    </xdr:from>
    <xdr:to>
      <xdr:col>6</xdr:col>
      <xdr:colOff>38100</xdr:colOff>
      <xdr:row>98</xdr:row>
      <xdr:rowOff>82967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99494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108880</xdr:rowOff>
    </xdr:from>
    <xdr:to>
      <xdr:col>24</xdr:col>
      <xdr:colOff>114300</xdr:colOff>
      <xdr:row>97</xdr:row>
      <xdr:rowOff>39030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87307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85334</xdr:rowOff>
    </xdr:from>
    <xdr:to>
      <xdr:col>20</xdr:col>
      <xdr:colOff>38100</xdr:colOff>
      <xdr:row>97</xdr:row>
      <xdr:rowOff>15484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151490</xdr:rowOff>
    </xdr:from>
    <xdr:to>
      <xdr:col>15</xdr:col>
      <xdr:colOff>101600</xdr:colOff>
      <xdr:row>98</xdr:row>
      <xdr:rowOff>81640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72767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54153</xdr:rowOff>
    </xdr:from>
    <xdr:to>
      <xdr:col>10</xdr:col>
      <xdr:colOff>165100</xdr:colOff>
      <xdr:row>97</xdr:row>
      <xdr:rowOff>155753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19771</xdr:rowOff>
    </xdr:from>
    <xdr:to>
      <xdr:col>6</xdr:col>
      <xdr:colOff>38100</xdr:colOff>
      <xdr:row>98</xdr:row>
      <xdr:rowOff>121371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112498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43180</xdr:rowOff>
    </xdr:from>
    <xdr:to>
      <xdr:col>55</xdr:col>
      <xdr:colOff>0</xdr:colOff>
      <xdr:row>37</xdr:row>
      <xdr:rowOff>48260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8683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45720</xdr:rowOff>
    </xdr:from>
    <xdr:to>
      <xdr:col>50</xdr:col>
      <xdr:colOff>114300</xdr:colOff>
      <xdr:row>37</xdr:row>
      <xdr:rowOff>48260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893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45720</xdr:rowOff>
    </xdr:from>
    <xdr:to>
      <xdr:col>45</xdr:col>
      <xdr:colOff>177800</xdr:colOff>
      <xdr:row>37</xdr:row>
      <xdr:rowOff>59690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89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59690</xdr:rowOff>
    </xdr:from>
    <xdr:to>
      <xdr:col>41</xdr:col>
      <xdr:colOff>50800</xdr:colOff>
      <xdr:row>37</xdr:row>
      <xdr:rowOff>59690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03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163830</xdr:rowOff>
    </xdr:from>
    <xdr:to>
      <xdr:col>55</xdr:col>
      <xdr:colOff>50800</xdr:colOff>
      <xdr:row>37</xdr:row>
      <xdr:rowOff>93980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142257</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168910</xdr:rowOff>
    </xdr:from>
    <xdr:to>
      <xdr:col>50</xdr:col>
      <xdr:colOff>165100</xdr:colOff>
      <xdr:row>37</xdr:row>
      <xdr:rowOff>99060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90187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166370</xdr:rowOff>
    </xdr:from>
    <xdr:to>
      <xdr:col>46</xdr:col>
      <xdr:colOff>38100</xdr:colOff>
      <xdr:row>37</xdr:row>
      <xdr:rowOff>96520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87647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8890</xdr:rowOff>
    </xdr:from>
    <xdr:to>
      <xdr:col>41</xdr:col>
      <xdr:colOff>101600</xdr:colOff>
      <xdr:row>37</xdr:row>
      <xdr:rowOff>110490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8890</xdr:rowOff>
    </xdr:from>
    <xdr:to>
      <xdr:col>36</xdr:col>
      <xdr:colOff>165100</xdr:colOff>
      <xdr:row>37</xdr:row>
      <xdr:rowOff>110490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101617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75052</xdr:rowOff>
    </xdr:from>
    <xdr:to>
      <xdr:col>55</xdr:col>
      <xdr:colOff>0</xdr:colOff>
      <xdr:row>53</xdr:row>
      <xdr:rowOff>84516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161902"/>
          <a:ext cx="8382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6106</xdr:rowOff>
    </xdr:from>
    <xdr:to>
      <xdr:col>50</xdr:col>
      <xdr:colOff>114300</xdr:colOff>
      <xdr:row>53</xdr:row>
      <xdr:rowOff>75052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092956"/>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6106</xdr:rowOff>
    </xdr:from>
    <xdr:to>
      <xdr:col>45</xdr:col>
      <xdr:colOff>177800</xdr:colOff>
      <xdr:row>53</xdr:row>
      <xdr:rowOff>89911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092956"/>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89911</xdr:rowOff>
    </xdr:from>
    <xdr:to>
      <xdr:col>41</xdr:col>
      <xdr:colOff>50800</xdr:colOff>
      <xdr:row>54</xdr:row>
      <xdr:rowOff>10678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176761"/>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33716</xdr:rowOff>
    </xdr:from>
    <xdr:to>
      <xdr:col>55</xdr:col>
      <xdr:colOff>50800</xdr:colOff>
      <xdr:row>53</xdr:row>
      <xdr:rowOff>135316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56593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9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24252</xdr:rowOff>
    </xdr:from>
    <xdr:to>
      <xdr:col>50</xdr:col>
      <xdr:colOff>165100</xdr:colOff>
      <xdr:row>53</xdr:row>
      <xdr:rowOff>125852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142379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8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126756</xdr:rowOff>
    </xdr:from>
    <xdr:to>
      <xdr:col>46</xdr:col>
      <xdr:colOff>38100</xdr:colOff>
      <xdr:row>53</xdr:row>
      <xdr:rowOff>56906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73433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39111</xdr:rowOff>
    </xdr:from>
    <xdr:to>
      <xdr:col>41</xdr:col>
      <xdr:colOff>101600</xdr:colOff>
      <xdr:row>53</xdr:row>
      <xdr:rowOff>140711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157238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131328</xdr:rowOff>
    </xdr:from>
    <xdr:to>
      <xdr:col>36</xdr:col>
      <xdr:colOff>165100</xdr:colOff>
      <xdr:row>54</xdr:row>
      <xdr:rowOff>61478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78005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161455</xdr:rowOff>
    </xdr:from>
    <xdr:to>
      <xdr:col>55</xdr:col>
      <xdr:colOff>0</xdr:colOff>
      <xdr:row>76</xdr:row>
      <xdr:rowOff>38621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020205"/>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55042</xdr:rowOff>
    </xdr:from>
    <xdr:to>
      <xdr:col>50</xdr:col>
      <xdr:colOff>114300</xdr:colOff>
      <xdr:row>75</xdr:row>
      <xdr:rowOff>161455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13792"/>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55042</xdr:rowOff>
    </xdr:from>
    <xdr:to>
      <xdr:col>45</xdr:col>
      <xdr:colOff>177800</xdr:colOff>
      <xdr:row>76</xdr:row>
      <xdr:rowOff>145644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13792"/>
          <a:ext cx="889000" cy="2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138137</xdr:rowOff>
    </xdr:from>
    <xdr:to>
      <xdr:col>41</xdr:col>
      <xdr:colOff>50800</xdr:colOff>
      <xdr:row>76</xdr:row>
      <xdr:rowOff>145644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68337"/>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159271</xdr:rowOff>
    </xdr:from>
    <xdr:to>
      <xdr:col>55</xdr:col>
      <xdr:colOff>50800</xdr:colOff>
      <xdr:row>76</xdr:row>
      <xdr:rowOff>89421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10698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110655</xdr:rowOff>
    </xdr:from>
    <xdr:to>
      <xdr:col>50</xdr:col>
      <xdr:colOff>165100</xdr:colOff>
      <xdr:row>76</xdr:row>
      <xdr:rowOff>40805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57332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4242</xdr:rowOff>
    </xdr:from>
    <xdr:to>
      <xdr:col>46</xdr:col>
      <xdr:colOff>38100</xdr:colOff>
      <xdr:row>75</xdr:row>
      <xdr:rowOff>105842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8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122369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94844</xdr:rowOff>
    </xdr:from>
    <xdr:to>
      <xdr:col>41</xdr:col>
      <xdr:colOff>101600</xdr:colOff>
      <xdr:row>77</xdr:row>
      <xdr:rowOff>24994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41521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87337</xdr:rowOff>
    </xdr:from>
    <xdr:to>
      <xdr:col>36</xdr:col>
      <xdr:colOff>165100</xdr:colOff>
      <xdr:row>77</xdr:row>
      <xdr:rowOff>17487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34015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9416</xdr:rowOff>
    </xdr:from>
    <xdr:to>
      <xdr:col>55</xdr:col>
      <xdr:colOff>0</xdr:colOff>
      <xdr:row>97</xdr:row>
      <xdr:rowOff>35134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40066"/>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4217</xdr:rowOff>
    </xdr:from>
    <xdr:to>
      <xdr:col>50</xdr:col>
      <xdr:colOff>114300</xdr:colOff>
      <xdr:row>97</xdr:row>
      <xdr:rowOff>35134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34867"/>
          <a:ext cx="889000" cy="3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4217</xdr:rowOff>
    </xdr:from>
    <xdr:to>
      <xdr:col>45</xdr:col>
      <xdr:colOff>177800</xdr:colOff>
      <xdr:row>97</xdr:row>
      <xdr:rowOff>76016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34867"/>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56947</xdr:rowOff>
    </xdr:from>
    <xdr:to>
      <xdr:col>41</xdr:col>
      <xdr:colOff>50800</xdr:colOff>
      <xdr:row>97</xdr:row>
      <xdr:rowOff>76016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7597"/>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130066</xdr:rowOff>
    </xdr:from>
    <xdr:to>
      <xdr:col>55</xdr:col>
      <xdr:colOff>50800</xdr:colOff>
      <xdr:row>97</xdr:row>
      <xdr:rowOff>60216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108493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6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155784</xdr:rowOff>
    </xdr:from>
    <xdr:to>
      <xdr:col>50</xdr:col>
      <xdr:colOff>165100</xdr:colOff>
      <xdr:row>97</xdr:row>
      <xdr:rowOff>85934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77061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124867</xdr:rowOff>
    </xdr:from>
    <xdr:to>
      <xdr:col>46</xdr:col>
      <xdr:colOff>38100</xdr:colOff>
      <xdr:row>97</xdr:row>
      <xdr:rowOff>55017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46144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25216</xdr:rowOff>
    </xdr:from>
    <xdr:to>
      <xdr:col>41</xdr:col>
      <xdr:colOff>101600</xdr:colOff>
      <xdr:row>97</xdr:row>
      <xdr:rowOff>126816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6147</xdr:rowOff>
    </xdr:from>
    <xdr:to>
      <xdr:col>36</xdr:col>
      <xdr:colOff>165100</xdr:colOff>
      <xdr:row>97</xdr:row>
      <xdr:rowOff>107747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98874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104757</xdr:rowOff>
    </xdr:from>
    <xdr:to>
      <xdr:col>85</xdr:col>
      <xdr:colOff>127000</xdr:colOff>
      <xdr:row>34</xdr:row>
      <xdr:rowOff>11357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762607"/>
          <a:ext cx="8382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104757</xdr:rowOff>
    </xdr:from>
    <xdr:to>
      <xdr:col>81</xdr:col>
      <xdr:colOff>50800</xdr:colOff>
      <xdr:row>33</xdr:row>
      <xdr:rowOff>131645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762607"/>
          <a:ext cx="889000" cy="2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131645</xdr:rowOff>
    </xdr:from>
    <xdr:to>
      <xdr:col>76</xdr:col>
      <xdr:colOff>114300</xdr:colOff>
      <xdr:row>34</xdr:row>
      <xdr:rowOff>90061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789495"/>
          <a:ext cx="889000" cy="1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90061</xdr:rowOff>
    </xdr:from>
    <xdr:to>
      <xdr:col>71</xdr:col>
      <xdr:colOff>177800</xdr:colOff>
      <xdr:row>35</xdr:row>
      <xdr:rowOff>2540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19361"/>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132007</xdr:rowOff>
    </xdr:from>
    <xdr:to>
      <xdr:col>85</xdr:col>
      <xdr:colOff>177800</xdr:colOff>
      <xdr:row>34</xdr:row>
      <xdr:rowOff>62157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154884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53957</xdr:rowOff>
    </xdr:from>
    <xdr:to>
      <xdr:col>81</xdr:col>
      <xdr:colOff>101600</xdr:colOff>
      <xdr:row>33</xdr:row>
      <xdr:rowOff>155557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4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80845</xdr:rowOff>
    </xdr:from>
    <xdr:to>
      <xdr:col>76</xdr:col>
      <xdr:colOff>165100</xdr:colOff>
      <xdr:row>34</xdr:row>
      <xdr:rowOff>10995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27522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39261</xdr:rowOff>
    </xdr:from>
    <xdr:to>
      <xdr:col>72</xdr:col>
      <xdr:colOff>38100</xdr:colOff>
      <xdr:row>34</xdr:row>
      <xdr:rowOff>140861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157388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123190</xdr:rowOff>
    </xdr:from>
    <xdr:to>
      <xdr:col>67</xdr:col>
      <xdr:colOff>101600</xdr:colOff>
      <xdr:row>35</xdr:row>
      <xdr:rowOff>53340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69867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2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105296</xdr:rowOff>
    </xdr:from>
    <xdr:to>
      <xdr:col>85</xdr:col>
      <xdr:colOff>127000</xdr:colOff>
      <xdr:row>56</xdr:row>
      <xdr:rowOff>27857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35046"/>
          <a:ext cx="838200" cy="9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150540</xdr:rowOff>
    </xdr:from>
    <xdr:to>
      <xdr:col>81</xdr:col>
      <xdr:colOff>50800</xdr:colOff>
      <xdr:row>55</xdr:row>
      <xdr:rowOff>105296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408840"/>
          <a:ext cx="889000" cy="1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150540</xdr:rowOff>
    </xdr:from>
    <xdr:to>
      <xdr:col>76</xdr:col>
      <xdr:colOff>114300</xdr:colOff>
      <xdr:row>56</xdr:row>
      <xdr:rowOff>79369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408840"/>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21113</xdr:rowOff>
    </xdr:from>
    <xdr:to>
      <xdr:col>71</xdr:col>
      <xdr:colOff>177800</xdr:colOff>
      <xdr:row>56</xdr:row>
      <xdr:rowOff>79369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50863"/>
          <a:ext cx="889000" cy="2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148507</xdr:rowOff>
    </xdr:from>
    <xdr:to>
      <xdr:col>85</xdr:col>
      <xdr:colOff>177800</xdr:colOff>
      <xdr:row>56</xdr:row>
      <xdr:rowOff>78657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126934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54496</xdr:rowOff>
    </xdr:from>
    <xdr:to>
      <xdr:col>81</xdr:col>
      <xdr:colOff>101600</xdr:colOff>
      <xdr:row>55</xdr:row>
      <xdr:rowOff>156096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99740</xdr:rowOff>
    </xdr:from>
    <xdr:to>
      <xdr:col>76</xdr:col>
      <xdr:colOff>165100</xdr:colOff>
      <xdr:row>55</xdr:row>
      <xdr:rowOff>29890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46417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1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28569</xdr:rowOff>
    </xdr:from>
    <xdr:to>
      <xdr:col>72</xdr:col>
      <xdr:colOff>38100</xdr:colOff>
      <xdr:row>56</xdr:row>
      <xdr:rowOff>130169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146696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141763</xdr:rowOff>
    </xdr:from>
    <xdr:to>
      <xdr:col>67</xdr:col>
      <xdr:colOff>101600</xdr:colOff>
      <xdr:row>55</xdr:row>
      <xdr:rowOff>71913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88440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53594</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740894"/>
          <a:ext cx="1269" cy="848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271</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5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53594</xdr:rowOff>
    </xdr:from>
    <xdr:to>
      <xdr:col>86</xdr:col>
      <xdr:colOff>25400</xdr:colOff>
      <xdr:row>74</xdr:row>
      <xdr:rowOff>53594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74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85979</xdr:rowOff>
    </xdr:from>
    <xdr:to>
      <xdr:col>85</xdr:col>
      <xdr:colOff>127000</xdr:colOff>
      <xdr:row>74</xdr:row>
      <xdr:rowOff>53594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601829"/>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78567</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51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100140</xdr:rowOff>
    </xdr:from>
    <xdr:to>
      <xdr:col>85</xdr:col>
      <xdr:colOff>177800</xdr:colOff>
      <xdr:row>79</xdr:row>
      <xdr:rowOff>30290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132652</xdr:rowOff>
    </xdr:from>
    <xdr:to>
      <xdr:col>81</xdr:col>
      <xdr:colOff>50800</xdr:colOff>
      <xdr:row>73</xdr:row>
      <xdr:rowOff>85979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2305602"/>
          <a:ext cx="8890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89852</xdr:rowOff>
    </xdr:from>
    <xdr:to>
      <xdr:col>81</xdr:col>
      <xdr:colOff>101600</xdr:colOff>
      <xdr:row>79</xdr:row>
      <xdr:rowOff>20002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6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11129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5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132652</xdr:rowOff>
    </xdr:from>
    <xdr:to>
      <xdr:col>76</xdr:col>
      <xdr:colOff>114300</xdr:colOff>
      <xdr:row>72</xdr:row>
      <xdr:rowOff>115888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305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35370</xdr:rowOff>
    </xdr:from>
    <xdr:to>
      <xdr:col>76</xdr:col>
      <xdr:colOff>165100</xdr:colOff>
      <xdr:row>78</xdr:row>
      <xdr:rowOff>136970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128097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5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115888</xdr:rowOff>
    </xdr:from>
    <xdr:to>
      <xdr:col>71</xdr:col>
      <xdr:colOff>177800</xdr:colOff>
      <xdr:row>76</xdr:row>
      <xdr:rowOff>121602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460288"/>
          <a:ext cx="889000" cy="6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42799</xdr:rowOff>
    </xdr:from>
    <xdr:to>
      <xdr:col>72</xdr:col>
      <xdr:colOff>38100</xdr:colOff>
      <xdr:row>78</xdr:row>
      <xdr:rowOff>144399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135526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32322</xdr:rowOff>
    </xdr:from>
    <xdr:to>
      <xdr:col>67</xdr:col>
      <xdr:colOff>101600</xdr:colOff>
      <xdr:row>78</xdr:row>
      <xdr:rowOff>133922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125049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49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2794</xdr:rowOff>
    </xdr:from>
    <xdr:to>
      <xdr:col>85</xdr:col>
      <xdr:colOff>177800</xdr:colOff>
      <xdr:row>74</xdr:row>
      <xdr:rowOff>104394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6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127271</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35179</xdr:rowOff>
    </xdr:from>
    <xdr:to>
      <xdr:col>81</xdr:col>
      <xdr:colOff>101600</xdr:colOff>
      <xdr:row>73</xdr:row>
      <xdr:rowOff>136779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5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153306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3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81852</xdr:rowOff>
    </xdr:from>
    <xdr:to>
      <xdr:col>76</xdr:col>
      <xdr:colOff>165100</xdr:colOff>
      <xdr:row>72</xdr:row>
      <xdr:rowOff>12002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70</xdr:row>
      <xdr:rowOff>28529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203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65088</xdr:rowOff>
    </xdr:from>
    <xdr:to>
      <xdr:col>72</xdr:col>
      <xdr:colOff>38100</xdr:colOff>
      <xdr:row>72</xdr:row>
      <xdr:rowOff>166688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4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11765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21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70802</xdr:rowOff>
    </xdr:from>
    <xdr:to>
      <xdr:col>67</xdr:col>
      <xdr:colOff>101600</xdr:colOff>
      <xdr:row>77</xdr:row>
      <xdr:rowOff>952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0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17480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8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143632</xdr:rowOff>
    </xdr:from>
    <xdr:to>
      <xdr:col>85</xdr:col>
      <xdr:colOff>127000</xdr:colOff>
      <xdr:row>95</xdr:row>
      <xdr:rowOff>160206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31382"/>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160206</xdr:rowOff>
    </xdr:from>
    <xdr:to>
      <xdr:col>81</xdr:col>
      <xdr:colOff>50800</xdr:colOff>
      <xdr:row>96</xdr:row>
      <xdr:rowOff>16965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4795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16965</xdr:rowOff>
    </xdr:from>
    <xdr:to>
      <xdr:col>76</xdr:col>
      <xdr:colOff>114300</xdr:colOff>
      <xdr:row>96</xdr:row>
      <xdr:rowOff>25149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76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25149</xdr:rowOff>
    </xdr:from>
    <xdr:to>
      <xdr:col>71</xdr:col>
      <xdr:colOff>177800</xdr:colOff>
      <xdr:row>96</xdr:row>
      <xdr:rowOff>25309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8434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92832</xdr:rowOff>
    </xdr:from>
    <xdr:to>
      <xdr:col>85</xdr:col>
      <xdr:colOff>177800</xdr:colOff>
      <xdr:row>96</xdr:row>
      <xdr:rowOff>22982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115709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109406</xdr:rowOff>
    </xdr:from>
    <xdr:to>
      <xdr:col>81</xdr:col>
      <xdr:colOff>101600</xdr:colOff>
      <xdr:row>96</xdr:row>
      <xdr:rowOff>39556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56083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137615</xdr:rowOff>
    </xdr:from>
    <xdr:to>
      <xdr:col>76</xdr:col>
      <xdr:colOff>165100</xdr:colOff>
      <xdr:row>96</xdr:row>
      <xdr:rowOff>67765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84292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145799</xdr:rowOff>
    </xdr:from>
    <xdr:to>
      <xdr:col>72</xdr:col>
      <xdr:colOff>38100</xdr:colOff>
      <xdr:row>96</xdr:row>
      <xdr:rowOff>75949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145959</xdr:rowOff>
    </xdr:from>
    <xdr:to>
      <xdr:col>67</xdr:col>
      <xdr:colOff>101600</xdr:colOff>
      <xdr:row>96</xdr:row>
      <xdr:rowOff>76109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92636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95613</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096363"/>
          <a:ext cx="1269" cy="68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42290</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87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95613</xdr:rowOff>
    </xdr:from>
    <xdr:to>
      <xdr:col>116</xdr:col>
      <xdr:colOff>152400</xdr:colOff>
      <xdr:row>35</xdr:row>
      <xdr:rowOff>95613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0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363</xdr:rowOff>
    </xdr:from>
    <xdr:to>
      <xdr:col>116</xdr:col>
      <xdr:colOff>63500</xdr:colOff>
      <xdr:row>35</xdr:row>
      <xdr:rowOff>123916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5829663"/>
          <a:ext cx="838200" cy="2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140261</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553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161834</xdr:rowOff>
    </xdr:from>
    <xdr:to>
      <xdr:col>116</xdr:col>
      <xdr:colOff>114300</xdr:colOff>
      <xdr:row>39</xdr:row>
      <xdr:rowOff>91984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62956</xdr:rowOff>
    </xdr:from>
    <xdr:to>
      <xdr:col>111</xdr:col>
      <xdr:colOff>177800</xdr:colOff>
      <xdr:row>34</xdr:row>
      <xdr:rowOff>363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5377906"/>
          <a:ext cx="889000" cy="4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148772</xdr:rowOff>
    </xdr:from>
    <xdr:to>
      <xdr:col>112</xdr:col>
      <xdr:colOff>38100</xdr:colOff>
      <xdr:row>39</xdr:row>
      <xdr:rowOff>78922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70049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75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62956</xdr:rowOff>
    </xdr:from>
    <xdr:to>
      <xdr:col>107</xdr:col>
      <xdr:colOff>50800</xdr:colOff>
      <xdr:row>34</xdr:row>
      <xdr:rowOff>72208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5377906"/>
          <a:ext cx="889000" cy="5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135709</xdr:rowOff>
    </xdr:from>
    <xdr:to>
      <xdr:col>107</xdr:col>
      <xdr:colOff>101600</xdr:colOff>
      <xdr:row>39</xdr:row>
      <xdr:rowOff>65859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56986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74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53703</xdr:rowOff>
    </xdr:from>
    <xdr:to>
      <xdr:col>102</xdr:col>
      <xdr:colOff>114300</xdr:colOff>
      <xdr:row>34</xdr:row>
      <xdr:rowOff>72208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588300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164012</xdr:rowOff>
    </xdr:from>
    <xdr:to>
      <xdr:col>102</xdr:col>
      <xdr:colOff>165100</xdr:colOff>
      <xdr:row>39</xdr:row>
      <xdr:rowOff>94162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85289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771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158569</xdr:rowOff>
    </xdr:from>
    <xdr:to>
      <xdr:col>98</xdr:col>
      <xdr:colOff>38100</xdr:colOff>
      <xdr:row>39</xdr:row>
      <xdr:rowOff>88719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79846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66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73116</xdr:rowOff>
    </xdr:from>
    <xdr:to>
      <xdr:col>116</xdr:col>
      <xdr:colOff>114300</xdr:colOff>
      <xdr:row>36</xdr:row>
      <xdr:rowOff>3266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0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169290</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599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121013</xdr:rowOff>
    </xdr:from>
    <xdr:to>
      <xdr:col>112</xdr:col>
      <xdr:colOff>38100</xdr:colOff>
      <xdr:row>34</xdr:row>
      <xdr:rowOff>51163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57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67690</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555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12156</xdr:rowOff>
    </xdr:from>
    <xdr:to>
      <xdr:col>107</xdr:col>
      <xdr:colOff>101600</xdr:colOff>
      <xdr:row>31</xdr:row>
      <xdr:rowOff>113756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130283</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21408</xdr:rowOff>
    </xdr:from>
    <xdr:to>
      <xdr:col>102</xdr:col>
      <xdr:colOff>165100</xdr:colOff>
      <xdr:row>34</xdr:row>
      <xdr:rowOff>123008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139535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562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2903</xdr:rowOff>
    </xdr:from>
    <xdr:to>
      <xdr:col>98</xdr:col>
      <xdr:colOff>38100</xdr:colOff>
      <xdr:row>34</xdr:row>
      <xdr:rowOff>104503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58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121030</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560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196,277</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円となっており、前年度から減少している。これは、新型コロナウイルスや物価高騰対策として実施した給付金の減などが主な要因である。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17,679</a:t>
          </a:r>
          <a:r>
            <a:rPr kumimoji="1" lang="ja-JP" altLang="en-US" sz="1300">
              <a:latin typeface="ＭＳ Ｐゴシック" panose="020B0600070205080204" pitchFamily="50" charset="-128"/>
              <a:ea typeface="ＭＳ Ｐゴシック" panose="020B0600070205080204" pitchFamily="50" charset="-128"/>
            </a:rPr>
            <a:t>円となっており、前年度までに実施した防災総合システム整備が完了したことなどにより減少している。しかし、佐賀広域消防局・佐賀消防署の建設負担金などにより、高い水準で推移している。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47,871</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円となっており、前年度から減少している。これは、三重津海軍所跡ガイダンス施設整備の完了による減などが主な要因である。今後は、令和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年度開催の</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国スポ・全障スポ大会に関する経費が増加する見込みである。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42,328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円となっており、前年度から増加している。これは、過去に借り入れた合併特例事業債、臨時財政対策債に関する償還額の増によるものである。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財政調整基金残高は、約</a:t>
          </a:r>
          <a:r>
            <a:rPr kumimoji="1" lang="en-US" altLang="ja-JP" sz="1300">
              <a:latin typeface="ＭＳ ゴシック" pitchFamily="49" charset="-128"/>
              <a:ea typeface="ＭＳ ゴシック" pitchFamily="49" charset="-128"/>
            </a:rPr>
            <a:t>6.6</a:t>
          </a:r>
          <a:r>
            <a:rPr kumimoji="1" lang="ja-JP" altLang="en-US" sz="1300">
              <a:latin typeface="ＭＳ ゴシック" pitchFamily="49" charset="-128"/>
              <a:ea typeface="ＭＳ ゴシック" pitchFamily="49" charset="-128"/>
            </a:rPr>
            <a:t>億円を取り崩したが、前年度決算剰余金を</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億円積み立てたことから、前年度から約</a:t>
          </a:r>
          <a:r>
            <a:rPr kumimoji="1" lang="en-US" altLang="ja-JP" sz="1300">
              <a:latin typeface="ＭＳ ゴシック" pitchFamily="49" charset="-128"/>
              <a:ea typeface="ＭＳ ゴシック" pitchFamily="49" charset="-128"/>
            </a:rPr>
            <a:t>9.5</a:t>
          </a:r>
          <a:r>
            <a:rPr kumimoji="1" lang="ja-JP" altLang="en-US" sz="1300">
              <a:latin typeface="ＭＳ ゴシック" pitchFamily="49" charset="-128"/>
              <a:ea typeface="ＭＳ ゴシック" pitchFamily="49" charset="-128"/>
            </a:rPr>
            <a:t>億円増加し、標準財政規模比は</a:t>
          </a:r>
          <a:r>
            <a:rPr kumimoji="1" lang="en-US" altLang="ja-JP" sz="1300">
              <a:latin typeface="ＭＳ ゴシック" pitchFamily="49" charset="-128"/>
              <a:ea typeface="ＭＳ ゴシック" pitchFamily="49" charset="-128"/>
            </a:rPr>
            <a:t>2.02</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16.22</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実質収支額は、普通交付税や臨時財政対策債の減少などにより、約</a:t>
          </a:r>
          <a:r>
            <a:rPr kumimoji="1" lang="en-US" altLang="ja-JP" sz="1300">
              <a:latin typeface="ＭＳ ゴシック" pitchFamily="49" charset="-128"/>
              <a:ea typeface="ＭＳ ゴシック" pitchFamily="49" charset="-128"/>
            </a:rPr>
            <a:t>10.4</a:t>
          </a:r>
          <a:r>
            <a:rPr kumimoji="1" lang="ja-JP" altLang="en-US" sz="1300">
              <a:latin typeface="ＭＳ ゴシック" pitchFamily="49" charset="-128"/>
              <a:ea typeface="ＭＳ ゴシック" pitchFamily="49" charset="-128"/>
            </a:rPr>
            <a:t>億円減少し、標準財政規模比は</a:t>
          </a:r>
          <a:r>
            <a:rPr kumimoji="1" lang="en-US" altLang="ja-JP" sz="1300">
              <a:latin typeface="ＭＳ ゴシック" pitchFamily="49" charset="-128"/>
              <a:ea typeface="ＭＳ ゴシック" pitchFamily="49" charset="-128"/>
            </a:rPr>
            <a:t>1.77</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3.81</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実質単年度収支は約</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億円減少し、標準財政規模比は</a:t>
          </a:r>
          <a:r>
            <a:rPr kumimoji="1" lang="en-US" altLang="ja-JP" sz="1300">
              <a:latin typeface="ＭＳ ゴシック" pitchFamily="49" charset="-128"/>
              <a:ea typeface="ＭＳ ゴシック" pitchFamily="49" charset="-128"/>
            </a:rPr>
            <a:t>5.87</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0.17</a:t>
          </a:r>
          <a:r>
            <a:rPr kumimoji="1" lang="ja-JP" altLang="en-US" sz="13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全ての会計において、黒字で推移している。</a:t>
          </a:r>
        </a:p>
        <a:p>
          <a:r>
            <a:rPr kumimoji="1" lang="ja-JP" altLang="en-US" sz="1400">
              <a:latin typeface="ＭＳ ゴシック" pitchFamily="49" charset="-128"/>
              <a:ea typeface="ＭＳ ゴシック" pitchFamily="49" charset="-128"/>
            </a:rPr>
            <a:t>　一般会計では、普通交付税や臨時財政対策債の減少などにより、実質収支額が約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億円減少し、標準財政規模比は</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富士大和温泉病院事業会計では、新型コロナウイルス感染症の影響等により入院・外来の患者数が減少したものの、看護補助体制加算等による入院・外来単価の増加などにより、標準財政規模比は</a:t>
          </a:r>
          <a:r>
            <a:rPr kumimoji="1" lang="en-US" altLang="ja-JP" sz="1400">
              <a:latin typeface="ＭＳ ゴシック" pitchFamily="49" charset="-128"/>
              <a:ea typeface="ＭＳ ゴシック" pitchFamily="49" charset="-128"/>
            </a:rPr>
            <a:t>0.06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国民健康保険特別会計では、保険税率の引下げや被保険者数の減少により、保険税収入が減少したことなどから実質収支額が約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億円減少したため、標準財政規模比が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元利償還金等は、合併特例事業債や臨時財政対策債などに係る元利償還金が約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算入公債費等は、災害復旧費等や公債費に係る基準財政需要額の減少が主な要因となり、減少した。</a:t>
          </a:r>
        </a:p>
        <a:p>
          <a:r>
            <a:rPr kumimoji="1" lang="ja-JP" altLang="en-US" sz="1400">
              <a:latin typeface="ＭＳ ゴシック" pitchFamily="49" charset="-128"/>
              <a:ea typeface="ＭＳ ゴシック" pitchFamily="49" charset="-128"/>
            </a:rPr>
            <a:t>　今後も、普通建設事業等の見直しによる地方債の発行抑制や、交付税措置がある有利な地方債の借入を行うなどの取組に努めていく。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将来負担額は前年度から約</a:t>
          </a:r>
          <a:r>
            <a:rPr kumimoji="1" lang="en-US" altLang="ja-JP" sz="1300">
              <a:latin typeface="ＭＳ ゴシック" pitchFamily="49" charset="-128"/>
              <a:ea typeface="ＭＳ ゴシック" pitchFamily="49" charset="-128"/>
            </a:rPr>
            <a:t>35.7</a:t>
          </a:r>
          <a:r>
            <a:rPr kumimoji="1" lang="ja-JP" altLang="en-US" sz="1300">
              <a:latin typeface="ＭＳ ゴシック" pitchFamily="49" charset="-128"/>
              <a:ea typeface="ＭＳ ゴシック" pitchFamily="49" charset="-128"/>
            </a:rPr>
            <a:t>億円減少した。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このうち、一般会計等に係る地方債の現在高は、過去に借り入れた合併特例事業債の償還が進んだことなどから、約</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公営企業債等繰入見込額は、下水道事業会計で企業債の償還が進んだことなどから、約</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億円減少している。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一方、充当可能財源等は、前年度から約</a:t>
          </a:r>
          <a:r>
            <a:rPr kumimoji="1" lang="en-US" altLang="ja-JP" sz="1300">
              <a:latin typeface="ＭＳ ゴシック" pitchFamily="49" charset="-128"/>
              <a:ea typeface="ＭＳ ゴシック" pitchFamily="49" charset="-128"/>
            </a:rPr>
            <a:t>20.1</a:t>
          </a:r>
          <a:r>
            <a:rPr kumimoji="1" lang="ja-JP" altLang="en-US" sz="1300">
              <a:latin typeface="ＭＳ ゴシック" pitchFamily="49" charset="-128"/>
              <a:ea typeface="ＭＳ ゴシック" pitchFamily="49" charset="-128"/>
            </a:rPr>
            <a:t>億円増加した。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このうち、充当可能基金は、財政調整基金などの増により、残高が約</a:t>
          </a:r>
          <a:r>
            <a:rPr kumimoji="1" lang="en-US" altLang="ja-JP" sz="1300">
              <a:latin typeface="ＭＳ ゴシック" pitchFamily="49" charset="-128"/>
              <a:ea typeface="ＭＳ ゴシック" pitchFamily="49" charset="-128"/>
            </a:rPr>
            <a:t>4.7</a:t>
          </a:r>
          <a:r>
            <a:rPr kumimoji="1" lang="ja-JP" altLang="en-US" sz="1300">
              <a:latin typeface="ＭＳ ゴシック" pitchFamily="49" charset="-128"/>
              <a:ea typeface="ＭＳ ゴシック" pitchFamily="49" charset="-128"/>
            </a:rPr>
            <a:t>億円増加した。</a:t>
          </a:r>
        </a:p>
        <a:p>
          <a:r>
            <a:rPr kumimoji="1" lang="ja-JP" altLang="en-US" sz="1300">
              <a:latin typeface="ＭＳ ゴシック" pitchFamily="49" charset="-128"/>
              <a:ea typeface="ＭＳ ゴシック" pitchFamily="49" charset="-128"/>
            </a:rPr>
            <a:t>　このようなことから、充当可能財源等が将来負担額を上回り、将来負担比率の分子は前年度から約</a:t>
          </a:r>
          <a:r>
            <a:rPr kumimoji="1" lang="en-US" altLang="ja-JP" sz="1300">
              <a:latin typeface="ＭＳ ゴシック" pitchFamily="49" charset="-128"/>
              <a:ea typeface="ＭＳ ゴシック" pitchFamily="49" charset="-128"/>
            </a:rPr>
            <a:t>15.5</a:t>
          </a:r>
          <a:r>
            <a:rPr kumimoji="1" lang="ja-JP" altLang="en-US" sz="1300">
              <a:latin typeface="ＭＳ ゴシック" pitchFamily="49" charset="-128"/>
              <a:ea typeface="ＭＳ ゴシック" pitchFamily="49" charset="-128"/>
            </a:rPr>
            <a:t>億円減の約△</a:t>
          </a:r>
          <a:r>
            <a:rPr kumimoji="1" lang="en-US" altLang="ja-JP" sz="1300">
              <a:latin typeface="ＭＳ ゴシック" pitchFamily="49" charset="-128"/>
              <a:ea typeface="ＭＳ ゴシック" pitchFamily="49" charset="-128"/>
            </a:rPr>
            <a:t>142</a:t>
          </a:r>
          <a:r>
            <a:rPr kumimoji="1" lang="ja-JP" altLang="en-US" sz="1300">
              <a:latin typeface="ＭＳ ゴシック" pitchFamily="49" charset="-128"/>
              <a:ea typeface="ＭＳ ゴシック" pitchFamily="49" charset="-128"/>
            </a:rPr>
            <a:t>億円となった。</a:t>
          </a:r>
        </a:p>
        <a:p>
          <a:r>
            <a:rPr kumimoji="1" lang="ja-JP" altLang="en-US" sz="1300">
              <a:latin typeface="ＭＳ ゴシック" pitchFamily="49" charset="-128"/>
              <a:ea typeface="ＭＳ ゴシック" pitchFamily="49" charset="-128"/>
            </a:rPr>
            <a:t>　今後も、将来世代の負担を軽減し、健全な財政運営を維持するため、市債発行の抑制や基金残高の確保などに努めていく。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億円取り崩した一方で、前年度決算剰余金等で財政調整基金に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社会保障経費の累増、公共施設の老朽化に伴う改修経費の増加などが見込まれ、また、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国スポ・全障スポ大会開催経費などの財政需要への対応が必要であるなど、財政状況は一段と厳しくなる見込みであるため、計画的な基金の活用が必要である。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・公共用施設建設基金：公共用施設の建設資金に充てるため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・合併振興基金：市民の連携の強化及び一体感の醸成並びに本市の振興を図る事業の資金に充てるため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・地域福祉基金：本市の在宅福祉事業、ボランティア活動事業、健康・生きがいづくり事業その他の地域福祉の充実に寄与する事業の資金に充てるため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・ふるさと応援基金：佐賀市を心のふるさととして応援する者等から寄せられる寄附金を、佐賀市がより良いふるさとであり続けるための事業の資金に充てるため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ふるさと応援基金：ふるさと納税の減による減少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ふるさと応援基金については、ふるさと納税の寄附金増に繋がるよう効果的な取組を行い、様々な事業の財源として有効に活用する。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・市税の堅調な推移や普通交付税の増額交付などにより取崩が抑制でき、また、前年度決算剰余金等の積立を行ったことにより、残高は増加した。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社会保障経費の累増や公共施設の老朽化に伴う改修経費の増加、また、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国スポ・全障スポ大会開催経費への対応が求められることから、基金からの取崩は避けられない見込みである。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しかし、災害対応等の緊急的な予算措置に対応できるよう、一定水準の残高は確保しなければならないことから、効率的な行財政経営に努める必要がある。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合併特例債などの償還額の増に対応するため取崩を行ったことにより、残高は減少した。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財政調整基金とともに、一定の残高水準を維持できるよう計画的な活用を行う。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有形固定資産減価償却率は類似団体平均と同程度の水準にあるが、増加傾向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であることは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、資産の取得からの期間が長くなり、老朽化が進んでいる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施設の集約化・複合化等に取り組んでいき、改善に努めていく。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445252"/>
          <a:ext cx="127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92583</xdr:rowOff>
    </xdr:from>
    <xdr:to>
      <xdr:col>23</xdr:col>
      <xdr:colOff>136525</xdr:colOff>
      <xdr:row>31</xdr:row>
      <xdr:rowOff>22733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0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71010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98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100203</xdr:rowOff>
    </xdr:from>
    <xdr:to>
      <xdr:col>23</xdr:col>
      <xdr:colOff>85725</xdr:colOff>
      <xdr:row>30</xdr:row>
      <xdr:rowOff>143383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601522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100203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96341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48387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902960"/>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52451</xdr:rowOff>
    </xdr:from>
    <xdr:to>
      <xdr:col>7</xdr:col>
      <xdr:colOff>187325</xdr:colOff>
      <xdr:row>29</xdr:row>
      <xdr:rowOff>154051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103251</xdr:rowOff>
    </xdr:from>
    <xdr:to>
      <xdr:col>11</xdr:col>
      <xdr:colOff>136525</xdr:colOff>
      <xdr:row>29</xdr:row>
      <xdr:rowOff>159385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84682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142130</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、類似団体平均と同様に増加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合併特例事業債や下水道事業の企業債などの償還が進んだことにより将来負担額は減少したが、それ以上に経常一般財源及び臨時財政対策債発行可能額が前年度に比べて大きく減少したためである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294554"/>
          <a:ext cx="1269" cy="125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5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55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506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29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816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596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71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509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747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165748</xdr:rowOff>
    </xdr:from>
    <xdr:to>
      <xdr:col>76</xdr:col>
      <xdr:colOff>73025</xdr:colOff>
      <xdr:row>32</xdr:row>
      <xdr:rowOff>95898</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7447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144175</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4846300" y="62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95822</xdr:rowOff>
    </xdr:from>
    <xdr:to>
      <xdr:col>72</xdr:col>
      <xdr:colOff>123825</xdr:colOff>
      <xdr:row>31</xdr:row>
      <xdr:rowOff>25972</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033500" y="60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146622</xdr:rowOff>
    </xdr:from>
    <xdr:to>
      <xdr:col>76</xdr:col>
      <xdr:colOff>22225</xdr:colOff>
      <xdr:row>32</xdr:row>
      <xdr:rowOff>45098</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4084300" y="6061647"/>
          <a:ext cx="711200" cy="2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86678</xdr:rowOff>
    </xdr:from>
    <xdr:to>
      <xdr:col>68</xdr:col>
      <xdr:colOff>123825</xdr:colOff>
      <xdr:row>34</xdr:row>
      <xdr:rowOff>16828</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3271500" y="65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146622</xdr:rowOff>
    </xdr:from>
    <xdr:to>
      <xdr:col>72</xdr:col>
      <xdr:colOff>73025</xdr:colOff>
      <xdr:row>33</xdr:row>
      <xdr:rowOff>137478</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3322300" y="6061647"/>
          <a:ext cx="7620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150368</xdr:rowOff>
    </xdr:from>
    <xdr:to>
      <xdr:col>64</xdr:col>
      <xdr:colOff>123825</xdr:colOff>
      <xdr:row>34</xdr:row>
      <xdr:rowOff>80518</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25095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137478</xdr:rowOff>
    </xdr:from>
    <xdr:to>
      <xdr:col>68</xdr:col>
      <xdr:colOff>73025</xdr:colOff>
      <xdr:row>34</xdr:row>
      <xdr:rowOff>29718</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560300" y="6566853"/>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77851</xdr:rowOff>
    </xdr:from>
    <xdr:to>
      <xdr:col>60</xdr:col>
      <xdr:colOff>123825</xdr:colOff>
      <xdr:row>33</xdr:row>
      <xdr:rowOff>8001</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128651</xdr:rowOff>
    </xdr:from>
    <xdr:to>
      <xdr:col>64</xdr:col>
      <xdr:colOff>73025</xdr:colOff>
      <xdr:row>34</xdr:row>
      <xdr:rowOff>29718</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1798300" y="6386576"/>
          <a:ext cx="762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6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17099</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3836727" y="61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7955</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3087427" y="66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71645</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2325427" y="66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170578</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1563427"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7979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8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164465</xdr:rowOff>
    </xdr:from>
    <xdr:to>
      <xdr:col>20</xdr:col>
      <xdr:colOff>38100</xdr:colOff>
      <xdr:row>39</xdr:row>
      <xdr:rowOff>94615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43815</xdr:rowOff>
    </xdr:from>
    <xdr:to>
      <xdr:col>24</xdr:col>
      <xdr:colOff>63500</xdr:colOff>
      <xdr:row>39</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7303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43815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701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15240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75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84455</xdr:rowOff>
    </xdr:from>
    <xdr:to>
      <xdr:col>6</xdr:col>
      <xdr:colOff>38100</xdr:colOff>
      <xdr:row>39</xdr:row>
      <xdr:rowOff>14605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135255</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650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6768"/>
          <a:ext cx="0" cy="134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7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9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81955</xdr:rowOff>
    </xdr:from>
    <xdr:to>
      <xdr:col>55</xdr:col>
      <xdr:colOff>50800</xdr:colOff>
      <xdr:row>40</xdr:row>
      <xdr:rowOff>12105</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76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104832</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1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83739</xdr:rowOff>
    </xdr:from>
    <xdr:to>
      <xdr:col>50</xdr:col>
      <xdr:colOff>165100</xdr:colOff>
      <xdr:row>40</xdr:row>
      <xdr:rowOff>13889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132755</xdr:rowOff>
    </xdr:from>
    <xdr:to>
      <xdr:col>55</xdr:col>
      <xdr:colOff>0</xdr:colOff>
      <xdr:row>39</xdr:row>
      <xdr:rowOff>134539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19305"/>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86299</xdr:rowOff>
    </xdr:from>
    <xdr:to>
      <xdr:col>46</xdr:col>
      <xdr:colOff>38100</xdr:colOff>
      <xdr:row>40</xdr:row>
      <xdr:rowOff>16449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7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134539</xdr:rowOff>
    </xdr:from>
    <xdr:to>
      <xdr:col>50</xdr:col>
      <xdr:colOff>114300</xdr:colOff>
      <xdr:row>39</xdr:row>
      <xdr:rowOff>137099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2108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88219</xdr:rowOff>
    </xdr:from>
    <xdr:to>
      <xdr:col>41</xdr:col>
      <xdr:colOff>101600</xdr:colOff>
      <xdr:row>40</xdr:row>
      <xdr:rowOff>18369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7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137099</xdr:rowOff>
    </xdr:from>
    <xdr:to>
      <xdr:col>45</xdr:col>
      <xdr:colOff>177800</xdr:colOff>
      <xdr:row>39</xdr:row>
      <xdr:rowOff>139019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236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90825</xdr:rowOff>
    </xdr:from>
    <xdr:to>
      <xdr:col>36</xdr:col>
      <xdr:colOff>165100</xdr:colOff>
      <xdr:row>40</xdr:row>
      <xdr:rowOff>20975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7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139019</xdr:rowOff>
    </xdr:from>
    <xdr:to>
      <xdr:col>41</xdr:col>
      <xdr:colOff>50800</xdr:colOff>
      <xdr:row>39</xdr:row>
      <xdr:rowOff>141625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2556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30416</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54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32976</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54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34896</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54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37502</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55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1629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53703</xdr:rowOff>
    </xdr:from>
    <xdr:to>
      <xdr:col>24</xdr:col>
      <xdr:colOff>114300</xdr:colOff>
      <xdr:row>58</xdr:row>
      <xdr:rowOff>155303</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76580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xdr:rowOff>
    </xdr:from>
    <xdr:to>
      <xdr:col>20</xdr:col>
      <xdr:colOff>38100</xdr:colOff>
      <xdr:row>58</xdr:row>
      <xdr:rowOff>106317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104503</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99996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130447</xdr:rowOff>
    </xdr:from>
    <xdr:to>
      <xdr:col>15</xdr:col>
      <xdr:colOff>101600</xdr:colOff>
      <xdr:row>58</xdr:row>
      <xdr:rowOff>60597</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9797</xdr:rowOff>
    </xdr:from>
    <xdr:to>
      <xdr:col>19</xdr:col>
      <xdr:colOff>177800</xdr:colOff>
      <xdr:row>58</xdr:row>
      <xdr:rowOff>55517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99538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81462</xdr:rowOff>
    </xdr:from>
    <xdr:to>
      <xdr:col>10</xdr:col>
      <xdr:colOff>165100</xdr:colOff>
      <xdr:row>58</xdr:row>
      <xdr:rowOff>11612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132262</xdr:rowOff>
    </xdr:from>
    <xdr:to>
      <xdr:col>15</xdr:col>
      <xdr:colOff>50800</xdr:colOff>
      <xdr:row>58</xdr:row>
      <xdr:rowOff>9797</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99049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39007</xdr:rowOff>
    </xdr:from>
    <xdr:to>
      <xdr:col>6</xdr:col>
      <xdr:colOff>38100</xdr:colOff>
      <xdr:row>57</xdr:row>
      <xdr:rowOff>140607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89807</xdr:rowOff>
    </xdr:from>
    <xdr:to>
      <xdr:col>10</xdr:col>
      <xdr:colOff>114300</xdr:colOff>
      <xdr:row>57</xdr:row>
      <xdr:rowOff>132262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98624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122844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77124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28139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157134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899948"/>
          <a:ext cx="0" cy="106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8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67380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4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76498</xdr:rowOff>
    </xdr:from>
    <xdr:to>
      <xdr:col>55</xdr:col>
      <xdr:colOff>50800</xdr:colOff>
      <xdr:row>58</xdr:row>
      <xdr:rowOff>6648</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98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29525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98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81624</xdr:rowOff>
    </xdr:from>
    <xdr:to>
      <xdr:col>50</xdr:col>
      <xdr:colOff>165100</xdr:colOff>
      <xdr:row>58</xdr:row>
      <xdr:rowOff>11774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985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127298</xdr:rowOff>
    </xdr:from>
    <xdr:to>
      <xdr:col>55</xdr:col>
      <xdr:colOff>0</xdr:colOff>
      <xdr:row>57</xdr:row>
      <xdr:rowOff>132424</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9899948"/>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92015</xdr:rowOff>
    </xdr:from>
    <xdr:to>
      <xdr:col>46</xdr:col>
      <xdr:colOff>38100</xdr:colOff>
      <xdr:row>58</xdr:row>
      <xdr:rowOff>22165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98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132424</xdr:rowOff>
    </xdr:from>
    <xdr:to>
      <xdr:col>50</xdr:col>
      <xdr:colOff>114300</xdr:colOff>
      <xdr:row>57</xdr:row>
      <xdr:rowOff>142815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9905074"/>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100698</xdr:rowOff>
    </xdr:from>
    <xdr:to>
      <xdr:col>41</xdr:col>
      <xdr:colOff>101600</xdr:colOff>
      <xdr:row>58</xdr:row>
      <xdr:rowOff>30848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98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142815</xdr:rowOff>
    </xdr:from>
    <xdr:to>
      <xdr:col>45</xdr:col>
      <xdr:colOff>177800</xdr:colOff>
      <xdr:row>57</xdr:row>
      <xdr:rowOff>151498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9915465"/>
          <a:ext cx="889000" cy="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111021</xdr:rowOff>
    </xdr:from>
    <xdr:to>
      <xdr:col>36</xdr:col>
      <xdr:colOff>165100</xdr:colOff>
      <xdr:row>58</xdr:row>
      <xdr:rowOff>41171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988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151498</xdr:rowOff>
    </xdr:from>
    <xdr:to>
      <xdr:col>41</xdr:col>
      <xdr:colOff>50800</xdr:colOff>
      <xdr:row>57</xdr:row>
      <xdr:rowOff>161821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9924148"/>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12977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6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18468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5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28301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962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38692</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96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47375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96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57698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965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73169</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65024</xdr:rowOff>
    </xdr:from>
    <xdr:to>
      <xdr:col>20</xdr:col>
      <xdr:colOff>38100</xdr:colOff>
      <xdr:row>81</xdr:row>
      <xdr:rowOff>166624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115824</xdr:rowOff>
    </xdr:from>
    <xdr:to>
      <xdr:col>24</xdr:col>
      <xdr:colOff>63500</xdr:colOff>
      <xdr:row>81</xdr:row>
      <xdr:rowOff>145542</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0032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115824</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39666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79248</xdr:rowOff>
    </xdr:from>
    <xdr:to>
      <xdr:col>15</xdr:col>
      <xdr:colOff>50800</xdr:colOff>
      <xdr:row>81</xdr:row>
      <xdr:rowOff>88392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2019300" y="139666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163322</xdr:rowOff>
    </xdr:from>
    <xdr:to>
      <xdr:col>6</xdr:col>
      <xdr:colOff>38100</xdr:colOff>
      <xdr:row>81</xdr:row>
      <xdr:rowOff>93472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42672</xdr:rowOff>
    </xdr:from>
    <xdr:to>
      <xdr:col>10</xdr:col>
      <xdr:colOff>114300</xdr:colOff>
      <xdr:row>81</xdr:row>
      <xdr:rowOff>88392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93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11701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130319</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84599</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7037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2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11793</xdr:rowOff>
    </xdr:from>
    <xdr:to>
      <xdr:col>55</xdr:col>
      <xdr:colOff>50800</xdr:colOff>
      <xdr:row>80</xdr:row>
      <xdr:rowOff>113393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3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34670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57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16692</xdr:rowOff>
    </xdr:from>
    <xdr:to>
      <xdr:col>50</xdr:col>
      <xdr:colOff>165100</xdr:colOff>
      <xdr:row>80</xdr:row>
      <xdr:rowOff>118292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62593</xdr:rowOff>
    </xdr:from>
    <xdr:to>
      <xdr:col>55</xdr:col>
      <xdr:colOff>0</xdr:colOff>
      <xdr:row>80</xdr:row>
      <xdr:rowOff>67492</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37785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16692</xdr:rowOff>
    </xdr:from>
    <xdr:to>
      <xdr:col>46</xdr:col>
      <xdr:colOff>38100</xdr:colOff>
      <xdr:row>80</xdr:row>
      <xdr:rowOff>118292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67492</xdr:rowOff>
    </xdr:from>
    <xdr:to>
      <xdr:col>50</xdr:col>
      <xdr:colOff>114300</xdr:colOff>
      <xdr:row>80</xdr:row>
      <xdr:rowOff>67492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3783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37919</xdr:rowOff>
    </xdr:from>
    <xdr:to>
      <xdr:col>41</xdr:col>
      <xdr:colOff>101600</xdr:colOff>
      <xdr:row>80</xdr:row>
      <xdr:rowOff>139519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67492</xdr:rowOff>
    </xdr:from>
    <xdr:to>
      <xdr:col>45</xdr:col>
      <xdr:colOff>177800</xdr:colOff>
      <xdr:row>80</xdr:row>
      <xdr:rowOff>88719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37834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49349</xdr:rowOff>
    </xdr:from>
    <xdr:to>
      <xdr:col>36</xdr:col>
      <xdr:colOff>165100</xdr:colOff>
      <xdr:row>80</xdr:row>
      <xdr:rowOff>150949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88719</xdr:rowOff>
    </xdr:from>
    <xdr:to>
      <xdr:col>41</xdr:col>
      <xdr:colOff>50800</xdr:colOff>
      <xdr:row>80</xdr:row>
      <xdr:rowOff>100149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38047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134819</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134819</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156046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5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167476</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E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165354</xdr:rowOff>
    </xdr:from>
    <xdr:to>
      <xdr:col>24</xdr:col>
      <xdr:colOff>62865</xdr:colOff>
      <xdr:row>108</xdr:row>
      <xdr:rowOff>94487</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4634865" y="17138904"/>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98314</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E00-00008F010000}"/>
            </a:ext>
          </a:extLst>
        </xdr:cNvPr>
        <xdr:cNvSpPr txBox="1"/>
      </xdr:nvSpPr>
      <xdr:spPr>
        <a:xfrm>
          <a:off x="4673600" y="1861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94487</xdr:rowOff>
    </xdr:from>
    <xdr:to>
      <xdr:col>24</xdr:col>
      <xdr:colOff>152400</xdr:colOff>
      <xdr:row>108</xdr:row>
      <xdr:rowOff>94487</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112031</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E00-000091010000}"/>
            </a:ext>
          </a:extLst>
        </xdr:cNvPr>
        <xdr:cNvSpPr txBox="1"/>
      </xdr:nvSpPr>
      <xdr:spPr>
        <a:xfrm>
          <a:off x="46736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165354</xdr:rowOff>
    </xdr:from>
    <xdr:to>
      <xdr:col>24</xdr:col>
      <xdr:colOff>152400</xdr:colOff>
      <xdr:row>99</xdr:row>
      <xdr:rowOff>165354</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E00-000093010000}"/>
            </a:ext>
          </a:extLst>
        </xdr:cNvPr>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29972</xdr:rowOff>
    </xdr:from>
    <xdr:to>
      <xdr:col>20</xdr:col>
      <xdr:colOff>38100</xdr:colOff>
      <xdr:row>104</xdr:row>
      <xdr:rowOff>131572</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3746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32258</xdr:rowOff>
    </xdr:from>
    <xdr:to>
      <xdr:col>15</xdr:col>
      <xdr:colOff>101600</xdr:colOff>
      <xdr:row>103</xdr:row>
      <xdr:rowOff>133858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8575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968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80263</xdr:rowOff>
    </xdr:from>
    <xdr:to>
      <xdr:col>6</xdr:col>
      <xdr:colOff>38100</xdr:colOff>
      <xdr:row>103</xdr:row>
      <xdr:rowOff>10413</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079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E00-00009F010000}"/>
            </a:ext>
          </a:extLst>
        </xdr:cNvPr>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144272</xdr:rowOff>
    </xdr:from>
    <xdr:to>
      <xdr:col>20</xdr:col>
      <xdr:colOff>38100</xdr:colOff>
      <xdr:row>103</xdr:row>
      <xdr:rowOff>74422</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3746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23622</xdr:rowOff>
    </xdr:from>
    <xdr:to>
      <xdr:col>24</xdr:col>
      <xdr:colOff>63500</xdr:colOff>
      <xdr:row>103</xdr:row>
      <xdr:rowOff>110489</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3797300" y="17682972"/>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52832</xdr:rowOff>
    </xdr:from>
    <xdr:to>
      <xdr:col>15</xdr:col>
      <xdr:colOff>101600</xdr:colOff>
      <xdr:row>102</xdr:row>
      <xdr:rowOff>154432</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857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103632</xdr:rowOff>
    </xdr:from>
    <xdr:to>
      <xdr:col>19</xdr:col>
      <xdr:colOff>177800</xdr:colOff>
      <xdr:row>103</xdr:row>
      <xdr:rowOff>23622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908300" y="17591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137413</xdr:rowOff>
    </xdr:from>
    <xdr:to>
      <xdr:col>10</xdr:col>
      <xdr:colOff>165100</xdr:colOff>
      <xdr:row>102</xdr:row>
      <xdr:rowOff>67563</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96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xdr:rowOff>
    </xdr:from>
    <xdr:to>
      <xdr:col>15</xdr:col>
      <xdr:colOff>50800</xdr:colOff>
      <xdr:row>102</xdr:row>
      <xdr:rowOff>103632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19300" y="17504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45974</xdr:rowOff>
    </xdr:from>
    <xdr:to>
      <xdr:col>6</xdr:col>
      <xdr:colOff>38100</xdr:colOff>
      <xdr:row>101</xdr:row>
      <xdr:rowOff>147574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079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96774</xdr:rowOff>
    </xdr:from>
    <xdr:to>
      <xdr:col>10</xdr:col>
      <xdr:colOff>114300</xdr:colOff>
      <xdr:row>102</xdr:row>
      <xdr:rowOff>16763</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30300" y="174132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122699</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E00-0000A8010000}"/>
            </a:ext>
          </a:extLst>
        </xdr:cNvPr>
        <xdr:cNvSpPr txBox="1"/>
      </xdr:nvSpPr>
      <xdr:spPr>
        <a:xfrm>
          <a:off x="3582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124985</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E00-0000A9010000}"/>
            </a:ext>
          </a:extLst>
        </xdr:cNvPr>
        <xdr:cNvSpPr txBox="1"/>
      </xdr:nvSpPr>
      <xdr:spPr>
        <a:xfrm>
          <a:off x="2705744" y="1778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56405</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E00-0000AA010000}"/>
            </a:ext>
          </a:extLst>
        </xdr:cNvPr>
        <xdr:cNvSpPr txBox="1"/>
      </xdr:nvSpPr>
      <xdr:spPr>
        <a:xfrm>
          <a:off x="1816744" y="1771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E00-0000AB010000}"/>
            </a:ext>
          </a:extLst>
        </xdr:cNvPr>
        <xdr:cNvSpPr txBox="1"/>
      </xdr:nvSpPr>
      <xdr:spPr>
        <a:xfrm>
          <a:off x="927744" y="176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90949</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E00-0000AC010000}"/>
            </a:ext>
          </a:extLst>
        </xdr:cNvPr>
        <xdr:cNvSpPr txBox="1"/>
      </xdr:nvSpPr>
      <xdr:spPr>
        <a:xfrm>
          <a:off x="3582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E00-0000AD010000}"/>
            </a:ext>
          </a:extLst>
        </xdr:cNvPr>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84090</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E00-0000AE010000}"/>
            </a:ext>
          </a:extLst>
        </xdr:cNvPr>
        <xdr:cNvSpPr txBox="1"/>
      </xdr:nvSpPr>
      <xdr:spPr>
        <a:xfrm>
          <a:off x="18167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164101</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E00-0000AF010000}"/>
            </a:ext>
          </a:extLst>
        </xdr:cNvPr>
        <xdr:cNvSpPr txBox="1"/>
      </xdr:nvSpPr>
      <xdr:spPr>
        <a:xfrm>
          <a:off x="927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115709</xdr:rowOff>
    </xdr:from>
    <xdr:to>
      <xdr:col>54</xdr:col>
      <xdr:colOff>189865</xdr:colOff>
      <xdr:row>107</xdr:row>
      <xdr:rowOff>106490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260709"/>
          <a:ext cx="0" cy="1190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534377"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4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62386</xdr:rowOff>
    </xdr:from>
    <xdr:ext cx="534377"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70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115709</xdr:rowOff>
    </xdr:from>
    <xdr:to>
      <xdr:col>55</xdr:col>
      <xdr:colOff>88900</xdr:colOff>
      <xdr:row>100</xdr:row>
      <xdr:rowOff>115709</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260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168115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799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18238</xdr:rowOff>
    </xdr:from>
    <xdr:to>
      <xdr:col>55</xdr:col>
      <xdr:colOff>50800</xdr:colOff>
      <xdr:row>105</xdr:row>
      <xdr:rowOff>119838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02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20276</xdr:rowOff>
    </xdr:from>
    <xdr:to>
      <xdr:col>50</xdr:col>
      <xdr:colOff>165100</xdr:colOff>
      <xdr:row>105</xdr:row>
      <xdr:rowOff>121876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0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81274</xdr:rowOff>
    </xdr:from>
    <xdr:to>
      <xdr:col>46</xdr:col>
      <xdr:colOff>38100</xdr:colOff>
      <xdr:row>106</xdr:row>
      <xdr:rowOff>11424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87388</xdr:rowOff>
    </xdr:from>
    <xdr:to>
      <xdr:col>41</xdr:col>
      <xdr:colOff>101600</xdr:colOff>
      <xdr:row>106</xdr:row>
      <xdr:rowOff>17538</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96419</xdr:rowOff>
    </xdr:from>
    <xdr:to>
      <xdr:col>36</xdr:col>
      <xdr:colOff>165100</xdr:colOff>
      <xdr:row>106</xdr:row>
      <xdr:rowOff>26569</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110401</xdr:rowOff>
    </xdr:from>
    <xdr:to>
      <xdr:col>55</xdr:col>
      <xdr:colOff>50800</xdr:colOff>
      <xdr:row>104</xdr:row>
      <xdr:rowOff>40551</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77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133278</xdr:rowOff>
    </xdr:from>
    <xdr:ext cx="534377"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76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113678</xdr:rowOff>
    </xdr:from>
    <xdr:to>
      <xdr:col>50</xdr:col>
      <xdr:colOff>165100</xdr:colOff>
      <xdr:row>104</xdr:row>
      <xdr:rowOff>43828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77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161201</xdr:rowOff>
    </xdr:from>
    <xdr:to>
      <xdr:col>55</xdr:col>
      <xdr:colOff>0</xdr:colOff>
      <xdr:row>103</xdr:row>
      <xdr:rowOff>164478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7820551"/>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118554</xdr:rowOff>
    </xdr:from>
    <xdr:to>
      <xdr:col>46</xdr:col>
      <xdr:colOff>38100</xdr:colOff>
      <xdr:row>104</xdr:row>
      <xdr:rowOff>48704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77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164478</xdr:rowOff>
    </xdr:from>
    <xdr:to>
      <xdr:col>50</xdr:col>
      <xdr:colOff>114300</xdr:colOff>
      <xdr:row>103</xdr:row>
      <xdr:rowOff>169354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7823828"/>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121546</xdr:rowOff>
    </xdr:from>
    <xdr:to>
      <xdr:col>41</xdr:col>
      <xdr:colOff>101600</xdr:colOff>
      <xdr:row>104</xdr:row>
      <xdr:rowOff>51696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778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169354</xdr:rowOff>
    </xdr:from>
    <xdr:to>
      <xdr:col>45</xdr:col>
      <xdr:colOff>177800</xdr:colOff>
      <xdr:row>104</xdr:row>
      <xdr:rowOff>896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7828704"/>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124918</xdr:rowOff>
    </xdr:from>
    <xdr:to>
      <xdr:col>36</xdr:col>
      <xdr:colOff>165100</xdr:colOff>
      <xdr:row>104</xdr:row>
      <xdr:rowOff>55068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77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896</xdr:rowOff>
    </xdr:from>
    <xdr:to>
      <xdr:col>41</xdr:col>
      <xdr:colOff>50800</xdr:colOff>
      <xdr:row>104</xdr:row>
      <xdr:rowOff>4268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6972300" y="1783169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113003</xdr:rowOff>
    </xdr:from>
    <xdr:ext cx="534377"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59411" y="181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2551</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83111" y="181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8665</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94111" y="181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17696</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705111" y="18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60355</xdr:rowOff>
    </xdr:from>
    <xdr:ext cx="534377"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59411" y="175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65231</xdr:rowOff>
    </xdr:from>
    <xdr:ext cx="534377"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83111" y="175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68223</xdr:rowOff>
    </xdr:from>
    <xdr:ext cx="534377"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94111" y="1755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71595</xdr:rowOff>
    </xdr:from>
    <xdr:ext cx="534377"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705111" y="175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E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6318864" y="5699760"/>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E00-000004020000}"/>
            </a:ext>
          </a:extLst>
        </xdr:cNvPr>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E00-000006020000}"/>
            </a:ext>
          </a:extLst>
        </xdr:cNvPr>
        <xdr:cNvSpPr txBox="1"/>
      </xdr:nvSpPr>
      <xdr:spPr>
        <a:xfrm>
          <a:off x="16357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E00-000008020000}"/>
            </a:ext>
          </a:extLst>
        </xdr:cNvPr>
        <xdr:cNvSpPr txBox="1"/>
      </xdr:nvSpPr>
      <xdr:spPr>
        <a:xfrm>
          <a:off x="16357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6268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E00-000014020000}"/>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95794</xdr:rowOff>
    </xdr:from>
    <xdr:to>
      <xdr:col>85</xdr:col>
      <xdr:colOff>127000</xdr:colOff>
      <xdr:row>40</xdr:row>
      <xdr:rowOff>144780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5481300" y="69537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95794</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592300" y="68721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40</xdr:row>
      <xdr:rowOff>14151</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3703300" y="679050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90715</xdr:rowOff>
    </xdr:from>
    <xdr:to>
      <xdr:col>67</xdr:col>
      <xdr:colOff>101600</xdr:colOff>
      <xdr:row>39</xdr:row>
      <xdr:rowOff>20865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276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39</xdr:row>
      <xdr:rowOff>103959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814300" y="665661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45555</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5266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11992</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E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6097524"/>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E00-00003B02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E00-00003D020000}"/>
            </a:ext>
          </a:extLst>
        </xdr:cNvPr>
        <xdr:cNvSpPr txBox="1"/>
      </xdr:nvSpPr>
      <xdr:spPr>
        <a:xfrm>
          <a:off x="22199600" y="58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60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E00-00003F02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157988</xdr:rowOff>
    </xdr:from>
    <xdr:to>
      <xdr:col>116</xdr:col>
      <xdr:colOff>114300</xdr:colOff>
      <xdr:row>41</xdr:row>
      <xdr:rowOff>88138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221107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72915</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E00-00004B020000}"/>
            </a:ext>
          </a:extLst>
        </xdr:cNvPr>
        <xdr:cNvSpPr txBox="1"/>
      </xdr:nvSpPr>
      <xdr:spPr>
        <a:xfrm>
          <a:off x="22199600" y="693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37338</xdr:rowOff>
    </xdr:from>
    <xdr:to>
      <xdr:col>116</xdr:col>
      <xdr:colOff>63500</xdr:colOff>
      <xdr:row>41</xdr:row>
      <xdr:rowOff>37338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1323300" y="706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157988</xdr:rowOff>
    </xdr:from>
    <xdr:to>
      <xdr:col>107</xdr:col>
      <xdr:colOff>101600</xdr:colOff>
      <xdr:row>41</xdr:row>
      <xdr:rowOff>88138</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37338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37338</xdr:rowOff>
    </xdr:from>
    <xdr:to>
      <xdr:col>107</xdr:col>
      <xdr:colOff>50800</xdr:colOff>
      <xdr:row>41</xdr:row>
      <xdr:rowOff>37338</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545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8605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46482</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8656300" y="7066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8421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79265</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653451"/>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122300</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989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47172</xdr:rowOff>
    </xdr:from>
    <xdr:to>
      <xdr:col>81</xdr:col>
      <xdr:colOff>101600</xdr:colOff>
      <xdr:row>58</xdr:row>
      <xdr:rowOff>148772</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97972</xdr:rowOff>
    </xdr:from>
    <xdr:to>
      <xdr:col>85</xdr:col>
      <xdr:colOff>127000</xdr:colOff>
      <xdr:row>58</xdr:row>
      <xdr:rowOff>150223</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0420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58</xdr:row>
      <xdr:rowOff>97972</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0009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9797</xdr:rowOff>
    </xdr:from>
    <xdr:to>
      <xdr:col>76</xdr:col>
      <xdr:colOff>114300</xdr:colOff>
      <xdr:row>58</xdr:row>
      <xdr:rowOff>65315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99538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84727</xdr:rowOff>
    </xdr:from>
    <xdr:to>
      <xdr:col>67</xdr:col>
      <xdr:colOff>101600</xdr:colOff>
      <xdr:row>58</xdr:row>
      <xdr:rowOff>14877</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135527</xdr:rowOff>
    </xdr:from>
    <xdr:to>
      <xdr:col>71</xdr:col>
      <xdr:colOff>177800</xdr:colOff>
      <xdr:row>58</xdr:row>
      <xdr:rowOff>9797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14300" y="9908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48458</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165299</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31404</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E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22160864" y="9474200"/>
          <a:ext cx="0" cy="1616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E00-0000B1020000}"/>
            </a:ext>
          </a:extLst>
        </xdr:cNvPr>
        <xdr:cNvSpPr txBox="1"/>
      </xdr:nvSpPr>
      <xdr:spPr>
        <a:xfrm>
          <a:off x="22199600"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E00-0000B3020000}"/>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E00-0000B5020000}"/>
            </a:ext>
          </a:extLst>
        </xdr:cNvPr>
        <xdr:cNvSpPr txBox="1"/>
      </xdr:nvSpPr>
      <xdr:spPr>
        <a:xfrm>
          <a:off x="22199600" y="10444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21107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1272500" y="1047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94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605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2110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2557</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E00-0000C1020000}"/>
            </a:ext>
          </a:extLst>
        </xdr:cNvPr>
        <xdr:cNvSpPr txBox="1"/>
      </xdr:nvSpPr>
      <xdr:spPr>
        <a:xfrm>
          <a:off x="221996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xdr:rowOff>
    </xdr:from>
    <xdr:to>
      <xdr:col>112</xdr:col>
      <xdr:colOff>38100</xdr:colOff>
      <xdr:row>60</xdr:row>
      <xdr:rowOff>102870</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1272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30480</xdr:rowOff>
    </xdr:from>
    <xdr:to>
      <xdr:col>116</xdr:col>
      <xdr:colOff>63500</xdr:colOff>
      <xdr:row>60</xdr:row>
      <xdr:rowOff>52070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1323300" y="1031748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21590</xdr:rowOff>
    </xdr:from>
    <xdr:to>
      <xdr:col>107</xdr:col>
      <xdr:colOff>101600</xdr:colOff>
      <xdr:row>60</xdr:row>
      <xdr:rowOff>123190</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0383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52070</xdr:rowOff>
    </xdr:from>
    <xdr:to>
      <xdr:col>111</xdr:col>
      <xdr:colOff>177800</xdr:colOff>
      <xdr:row>60</xdr:row>
      <xdr:rowOff>72390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20434300" y="103390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20320</xdr:rowOff>
    </xdr:from>
    <xdr:to>
      <xdr:col>102</xdr:col>
      <xdr:colOff>165100</xdr:colOff>
      <xdr:row>60</xdr:row>
      <xdr:rowOff>121920</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9494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71120</xdr:rowOff>
    </xdr:from>
    <xdr:to>
      <xdr:col>107</xdr:col>
      <xdr:colOff>50800</xdr:colOff>
      <xdr:row>60</xdr:row>
      <xdr:rowOff>72390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9545300" y="10358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71120</xdr:rowOff>
    </xdr:from>
    <xdr:to>
      <xdr:col>102</xdr:col>
      <xdr:colOff>114300</xdr:colOff>
      <xdr:row>60</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8656300" y="10358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714" name="n_1aveValue【学校施設】&#10;一人当たり面積">
          <a:extLst>
            <a:ext uri="{FF2B5EF4-FFF2-40B4-BE49-F238E27FC236}">
              <a16:creationId xmlns:a16="http://schemas.microsoft.com/office/drawing/2014/main" id="{00000000-0008-0000-0E00-0000CA020000}"/>
            </a:ext>
          </a:extLst>
        </xdr:cNvPr>
        <xdr:cNvSpPr txBox="1"/>
      </xdr:nvSpPr>
      <xdr:spPr>
        <a:xfrm>
          <a:off x="21075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5" name="n_2aveValue【学校施設】&#10;一人当たり面積">
          <a:extLst>
            <a:ext uri="{FF2B5EF4-FFF2-40B4-BE49-F238E27FC236}">
              <a16:creationId xmlns:a16="http://schemas.microsoft.com/office/drawing/2014/main" id="{00000000-0008-0000-0E00-0000CB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716" name="n_3aveValue【学校施設】&#10;一人当たり面積">
          <a:extLst>
            <a:ext uri="{FF2B5EF4-FFF2-40B4-BE49-F238E27FC236}">
              <a16:creationId xmlns:a16="http://schemas.microsoft.com/office/drawing/2014/main" id="{00000000-0008-0000-0E00-0000CC020000}"/>
            </a:ext>
          </a:extLst>
        </xdr:cNvPr>
        <xdr:cNvSpPr txBox="1"/>
      </xdr:nvSpPr>
      <xdr:spPr>
        <a:xfrm>
          <a:off x="19310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717" name="n_4aveValue【学校施設】&#10;一人当たり面積">
          <a:extLst>
            <a:ext uri="{FF2B5EF4-FFF2-40B4-BE49-F238E27FC236}">
              <a16:creationId xmlns:a16="http://schemas.microsoft.com/office/drawing/2014/main" id="{00000000-0008-0000-0E00-0000CD020000}"/>
            </a:ext>
          </a:extLst>
        </xdr:cNvPr>
        <xdr:cNvSpPr txBox="1"/>
      </xdr:nvSpPr>
      <xdr:spPr>
        <a:xfrm>
          <a:off x="18421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119397</xdr:rowOff>
    </xdr:from>
    <xdr:ext cx="469744" cy="259045"/>
    <xdr:sp macro="" textlink="">
      <xdr:nvSpPr>
        <xdr:cNvPr id="718" name="n_1mainValue【学校施設】&#10;一人当たり面積">
          <a:extLst>
            <a:ext uri="{FF2B5EF4-FFF2-40B4-BE49-F238E27FC236}">
              <a16:creationId xmlns:a16="http://schemas.microsoft.com/office/drawing/2014/main" id="{00000000-0008-0000-0E00-0000CE020000}"/>
            </a:ext>
          </a:extLst>
        </xdr:cNvPr>
        <xdr:cNvSpPr txBox="1"/>
      </xdr:nvSpPr>
      <xdr:spPr>
        <a:xfrm>
          <a:off x="21075727" y="1006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139717</xdr:rowOff>
    </xdr:from>
    <xdr:ext cx="469744" cy="259045"/>
    <xdr:sp macro="" textlink="">
      <xdr:nvSpPr>
        <xdr:cNvPr id="719" name="n_2mainValue【学校施設】&#10;一人当たり面積">
          <a:extLst>
            <a:ext uri="{FF2B5EF4-FFF2-40B4-BE49-F238E27FC236}">
              <a16:creationId xmlns:a16="http://schemas.microsoft.com/office/drawing/2014/main" id="{00000000-0008-0000-0E00-0000CF020000}"/>
            </a:ext>
          </a:extLst>
        </xdr:cNvPr>
        <xdr:cNvSpPr txBox="1"/>
      </xdr:nvSpPr>
      <xdr:spPr>
        <a:xfrm>
          <a:off x="20199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138447</xdr:rowOff>
    </xdr:from>
    <xdr:ext cx="469744" cy="259045"/>
    <xdr:sp macro="" textlink="">
      <xdr:nvSpPr>
        <xdr:cNvPr id="720" name="n_3mainValue【学校施設】&#10;一人当たり面積">
          <a:extLst>
            <a:ext uri="{FF2B5EF4-FFF2-40B4-BE49-F238E27FC236}">
              <a16:creationId xmlns:a16="http://schemas.microsoft.com/office/drawing/2014/main" id="{00000000-0008-0000-0E00-0000D0020000}"/>
            </a:ext>
          </a:extLst>
        </xdr:cNvPr>
        <xdr:cNvSpPr txBox="1"/>
      </xdr:nvSpPr>
      <xdr:spPr>
        <a:xfrm>
          <a:off x="19310427" y="1008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721" name="n_4mainValue【学校施設】&#10;一人当たり面積">
          <a:extLst>
            <a:ext uri="{FF2B5EF4-FFF2-40B4-BE49-F238E27FC236}">
              <a16:creationId xmlns:a16="http://schemas.microsoft.com/office/drawing/2014/main" id="{00000000-0008-0000-0E00-0000D1020000}"/>
            </a:ext>
          </a:extLst>
        </xdr:cNvPr>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00000000-0008-0000-0E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16318864" y="1358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00000000-0008-0000-0E00-0000EB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749" name="【児童館】&#10;有形固定資産減価償却率最大値テキスト">
          <a:extLst>
            <a:ext uri="{FF2B5EF4-FFF2-40B4-BE49-F238E27FC236}">
              <a16:creationId xmlns:a16="http://schemas.microsoft.com/office/drawing/2014/main" id="{00000000-0008-0000-0E00-0000ED020000}"/>
            </a:ext>
          </a:extLst>
        </xdr:cNvPr>
        <xdr:cNvSpPr txBox="1"/>
      </xdr:nvSpPr>
      <xdr:spPr>
        <a:xfrm>
          <a:off x="16357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751" name="【児童館】&#10;有形固定資産減価償却率平均値テキスト">
          <a:extLst>
            <a:ext uri="{FF2B5EF4-FFF2-40B4-BE49-F238E27FC236}">
              <a16:creationId xmlns:a16="http://schemas.microsoft.com/office/drawing/2014/main" id="{00000000-0008-0000-0E00-0000EF020000}"/>
            </a:ext>
          </a:extLst>
        </xdr:cNvPr>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4541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763" name="【児童館】&#10;有形固定資産減価償却率該当値テキスト">
          <a:extLst>
            <a:ext uri="{FF2B5EF4-FFF2-40B4-BE49-F238E27FC236}">
              <a16:creationId xmlns:a16="http://schemas.microsoft.com/office/drawing/2014/main" id="{00000000-0008-0000-0E00-0000FB020000}"/>
            </a:ext>
          </a:extLst>
        </xdr:cNvPr>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160655</xdr:rowOff>
    </xdr:from>
    <xdr:to>
      <xdr:col>81</xdr:col>
      <xdr:colOff>101600</xdr:colOff>
      <xdr:row>81</xdr:row>
      <xdr:rowOff>90805</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5430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40005</xdr:rowOff>
    </xdr:from>
    <xdr:to>
      <xdr:col>85</xdr:col>
      <xdr:colOff>127000</xdr:colOff>
      <xdr:row>81</xdr:row>
      <xdr:rowOff>100964</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5481300" y="1392745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541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81</xdr:row>
      <xdr:rowOff>40005</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4592300" y="138664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65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150495</xdr:rowOff>
    </xdr:from>
    <xdr:to>
      <xdr:col>76</xdr:col>
      <xdr:colOff>114300</xdr:colOff>
      <xdr:row>81</xdr:row>
      <xdr:rowOff>3811</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3703300" y="13866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53339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flipV="1">
          <a:off x="12814300" y="13891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772" name="n_1aveValue【児童館】&#10;有形固定資産減価償却率">
          <a:extLst>
            <a:ext uri="{FF2B5EF4-FFF2-40B4-BE49-F238E27FC236}">
              <a16:creationId xmlns:a16="http://schemas.microsoft.com/office/drawing/2014/main" id="{00000000-0008-0000-0E00-000004030000}"/>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773" name="n_2aveValue【児童館】&#10;有形固定資産減価償却率">
          <a:extLst>
            <a:ext uri="{FF2B5EF4-FFF2-40B4-BE49-F238E27FC236}">
              <a16:creationId xmlns:a16="http://schemas.microsoft.com/office/drawing/2014/main" id="{00000000-0008-0000-0E00-000005030000}"/>
            </a:ext>
          </a:extLst>
        </xdr:cNvPr>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774" name="n_3aveValue【児童館】&#10;有形固定資産減価償却率">
          <a:extLst>
            <a:ext uri="{FF2B5EF4-FFF2-40B4-BE49-F238E27FC236}">
              <a16:creationId xmlns:a16="http://schemas.microsoft.com/office/drawing/2014/main" id="{00000000-0008-0000-0E00-000006030000}"/>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5" name="n_4aveValue【児童館】&#10;有形固定資産減価償却率">
          <a:extLst>
            <a:ext uri="{FF2B5EF4-FFF2-40B4-BE49-F238E27FC236}">
              <a16:creationId xmlns:a16="http://schemas.microsoft.com/office/drawing/2014/main" id="{00000000-0008-0000-0E00-00000703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107332</xdr:rowOff>
    </xdr:from>
    <xdr:ext cx="405111" cy="259045"/>
    <xdr:sp macro="" textlink="">
      <xdr:nvSpPr>
        <xdr:cNvPr id="776" name="n_1mainValue【児童館】&#10;有形固定資産減価償却率">
          <a:extLst>
            <a:ext uri="{FF2B5EF4-FFF2-40B4-BE49-F238E27FC236}">
              <a16:creationId xmlns:a16="http://schemas.microsoft.com/office/drawing/2014/main" id="{00000000-0008-0000-0E00-000008030000}"/>
            </a:ext>
          </a:extLst>
        </xdr:cNvPr>
        <xdr:cNvSpPr txBox="1"/>
      </xdr:nvSpPr>
      <xdr:spPr>
        <a:xfrm>
          <a:off x="15266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77" name="n_2mainValue【児童館】&#10;有形固定資産減価償却率">
          <a:extLst>
            <a:ext uri="{FF2B5EF4-FFF2-40B4-BE49-F238E27FC236}">
              <a16:creationId xmlns:a16="http://schemas.microsoft.com/office/drawing/2014/main" id="{00000000-0008-0000-0E00-00000903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778" name="n_3mainValue【児童館】&#10;有形固定資産減価償却率">
          <a:extLst>
            <a:ext uri="{FF2B5EF4-FFF2-40B4-BE49-F238E27FC236}">
              <a16:creationId xmlns:a16="http://schemas.microsoft.com/office/drawing/2014/main" id="{00000000-0008-0000-0E00-00000A03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9" name="n_4mainValue【児童館】&#10;有形固定資産減価償却率">
          <a:extLst>
            <a:ext uri="{FF2B5EF4-FFF2-40B4-BE49-F238E27FC236}">
              <a16:creationId xmlns:a16="http://schemas.microsoft.com/office/drawing/2014/main" id="{00000000-0008-0000-0E00-00000B03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81</xdr:row>
      <xdr:rowOff>95250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9545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95250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656300" y="1390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20199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31721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709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974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39115</xdr:rowOff>
    </xdr:from>
    <xdr:to>
      <xdr:col>85</xdr:col>
      <xdr:colOff>177800</xdr:colOff>
      <xdr:row>103</xdr:row>
      <xdr:rowOff>140715</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61992</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46482</xdr:rowOff>
    </xdr:from>
    <xdr:to>
      <xdr:col>85</xdr:col>
      <xdr:colOff>127000</xdr:colOff>
      <xdr:row>103</xdr:row>
      <xdr:rowOff>89915</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770583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101346</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flipV="1">
          <a:off x="14592300" y="17705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101346</xdr:rowOff>
    </xdr:from>
    <xdr:to>
      <xdr:col>76</xdr:col>
      <xdr:colOff>114300</xdr:colOff>
      <xdr:row>103</xdr:row>
      <xdr:rowOff>117348</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flipV="1">
          <a:off x="13703300" y="177606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121413</xdr:rowOff>
    </xdr:from>
    <xdr:to>
      <xdr:col>67</xdr:col>
      <xdr:colOff>101600</xdr:colOff>
      <xdr:row>104</xdr:row>
      <xdr:rowOff>51563</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117348</xdr:rowOff>
    </xdr:from>
    <xdr:to>
      <xdr:col>71</xdr:col>
      <xdr:colOff>177800</xdr:colOff>
      <xdr:row>104</xdr:row>
      <xdr:rowOff>763</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2814300" y="1777669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17542</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113809</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68090</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E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flipV="1">
          <a:off x="22160864" y="1733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E00-000095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E00-000097030000}"/>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E00-000099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128288</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E00-0000A5030000}"/>
            </a:ext>
          </a:extLst>
        </xdr:cNvPr>
        <xdr:cNvSpPr txBox="1"/>
      </xdr:nvSpPr>
      <xdr:spPr>
        <a:xfrm>
          <a:off x="22199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156211</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a:off x="21323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110489</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20434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103</xdr:row>
      <xdr:rowOff>156211</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9545300" y="17769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8605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102870</xdr:rowOff>
    </xdr:from>
    <xdr:to>
      <xdr:col>102</xdr:col>
      <xdr:colOff>114300</xdr:colOff>
      <xdr:row>103</xdr:row>
      <xdr:rowOff>156211</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8656300" y="17762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公民館】&#10;一人当たり面積">
          <a:extLst>
            <a:ext uri="{FF2B5EF4-FFF2-40B4-BE49-F238E27FC236}">
              <a16:creationId xmlns:a16="http://schemas.microsoft.com/office/drawing/2014/main" id="{00000000-0008-0000-0E00-0000AE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3" name="n_2aveValue【公民館】&#10;一人当たり面積">
          <a:extLst>
            <a:ext uri="{FF2B5EF4-FFF2-40B4-BE49-F238E27FC236}">
              <a16:creationId xmlns:a16="http://schemas.microsoft.com/office/drawing/2014/main" id="{00000000-0008-0000-0E00-0000AF030000}"/>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944" name="n_3aveValue【公民館】&#10;一人当たり面積">
          <a:extLst>
            <a:ext uri="{FF2B5EF4-FFF2-40B4-BE49-F238E27FC236}">
              <a16:creationId xmlns:a16="http://schemas.microsoft.com/office/drawing/2014/main" id="{00000000-0008-0000-0E00-0000B0030000}"/>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945" name="n_4aveValue【公民館】&#10;一人当たり面積">
          <a:extLst>
            <a:ext uri="{FF2B5EF4-FFF2-40B4-BE49-F238E27FC236}">
              <a16:creationId xmlns:a16="http://schemas.microsoft.com/office/drawing/2014/main" id="{00000000-0008-0000-0E00-0000B1030000}"/>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946" name="n_1mainValue【公民館】&#10;一人当たり面積">
          <a:extLst>
            <a:ext uri="{FF2B5EF4-FFF2-40B4-BE49-F238E27FC236}">
              <a16:creationId xmlns:a16="http://schemas.microsoft.com/office/drawing/2014/main" id="{00000000-0008-0000-0E00-0000B2030000}"/>
            </a:ext>
          </a:extLst>
        </xdr:cNvPr>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947" name="n_2mainValue【公民館】&#10;一人当たり面積">
          <a:extLst>
            <a:ext uri="{FF2B5EF4-FFF2-40B4-BE49-F238E27FC236}">
              <a16:creationId xmlns:a16="http://schemas.microsoft.com/office/drawing/2014/main" id="{00000000-0008-0000-0E00-0000B3030000}"/>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48" name="n_3mainValue【公民館】&#10;一人当たり面積">
          <a:extLst>
            <a:ext uri="{FF2B5EF4-FFF2-40B4-BE49-F238E27FC236}">
              <a16:creationId xmlns:a16="http://schemas.microsoft.com/office/drawing/2014/main" id="{00000000-0008-0000-0E00-0000B4030000}"/>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949" name="n_4mainValue【公民館】&#10;一人当たり面積">
          <a:extLst>
            <a:ext uri="{FF2B5EF4-FFF2-40B4-BE49-F238E27FC236}">
              <a16:creationId xmlns:a16="http://schemas.microsoft.com/office/drawing/2014/main" id="{00000000-0008-0000-0E00-0000B5030000}"/>
            </a:ext>
          </a:extLst>
        </xdr:cNvPr>
        <xdr:cNvSpPr txBox="1"/>
      </xdr:nvSpPr>
      <xdr:spPr>
        <a:xfrm>
          <a:off x="18421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E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類似団体と比較して特に有形固定資産減価償却率が高くなっている施設は、道路、認定こども園・幼稚園・保育所であり、特に低くなっている施設は、学校施設、公民館である。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・道路については、舗装</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を基に、老朽化した道路の長寿命化を行っているが、山間部等の道路も多くあるため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類似団体と比較して高い水準にあると考えられる。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・認定こども園・幼稚園・保育所については、年々高くなっている。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幼稚園と保育所を統合し、認定こども園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年度に開園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年度以降は改善が見込まれる。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学校施設⻑寿命化計画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を基に、校舎等の長寿命化を行っているため、低い水準で推移している。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・公民館については、公民館等施設の個別施設計画を基に、老朽化した施設・設備の改修を行っているため、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低い水準で推移している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229,427
227,365
431.82
113,882,747
110,932,324
2,101,439
55,093,331
92,405,727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6514"/>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99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151130</xdr:rowOff>
    </xdr:from>
    <xdr:to>
      <xdr:col>50</xdr:col>
      <xdr:colOff>165100</xdr:colOff>
      <xdr:row>36</xdr:row>
      <xdr:rowOff>81280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30480</xdr:rowOff>
    </xdr:from>
    <xdr:to>
      <xdr:col>55</xdr:col>
      <xdr:colOff>0</xdr:colOff>
      <xdr:row>36</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0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30480</xdr:rowOff>
    </xdr:from>
    <xdr:to>
      <xdr:col>50</xdr:col>
      <xdr:colOff>114300</xdr:colOff>
      <xdr:row>36</xdr:row>
      <xdr:rowOff>53340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xdr:rowOff>
    </xdr:from>
    <xdr:to>
      <xdr:col>36</xdr:col>
      <xdr:colOff>165100</xdr:colOff>
      <xdr:row>36</xdr:row>
      <xdr:rowOff>104140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53340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120667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66978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8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72644</xdr:rowOff>
    </xdr:from>
    <xdr:to>
      <xdr:col>24</xdr:col>
      <xdr:colOff>114300</xdr:colOff>
      <xdr:row>62</xdr:row>
      <xdr:rowOff>2794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51071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22352</xdr:rowOff>
    </xdr:from>
    <xdr:to>
      <xdr:col>20</xdr:col>
      <xdr:colOff>38100</xdr:colOff>
      <xdr:row>61</xdr:row>
      <xdr:rowOff>123952</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73152</xdr:rowOff>
    </xdr:from>
    <xdr:to>
      <xdr:col>24</xdr:col>
      <xdr:colOff>63500</xdr:colOff>
      <xdr:row>61</xdr:row>
      <xdr:rowOff>123444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53160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73152</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4813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93218</xdr:rowOff>
    </xdr:from>
    <xdr:to>
      <xdr:col>10</xdr:col>
      <xdr:colOff>165100</xdr:colOff>
      <xdr:row>61</xdr:row>
      <xdr:rowOff>23368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144018</xdr:rowOff>
    </xdr:from>
    <xdr:to>
      <xdr:col>15</xdr:col>
      <xdr:colOff>50800</xdr:colOff>
      <xdr:row>61</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4310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42926</xdr:rowOff>
    </xdr:from>
    <xdr:to>
      <xdr:col>6</xdr:col>
      <xdr:colOff>38100</xdr:colOff>
      <xdr:row>60</xdr:row>
      <xdr:rowOff>144526</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93726</xdr:rowOff>
    </xdr:from>
    <xdr:to>
      <xdr:col>10</xdr:col>
      <xdr:colOff>114300</xdr:colOff>
      <xdr:row>60</xdr:row>
      <xdr:rowOff>144018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3807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15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10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115079</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14495</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47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135653</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65073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81297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45720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639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170180</xdr:rowOff>
    </xdr:from>
    <xdr:to>
      <xdr:col>46</xdr:col>
      <xdr:colOff>38100</xdr:colOff>
      <xdr:row>62</xdr:row>
      <xdr:rowOff>100330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49530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49530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861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49530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972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91457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91457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91457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34061"/>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1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1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22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18732</xdr:rowOff>
    </xdr:from>
    <xdr:to>
      <xdr:col>24</xdr:col>
      <xdr:colOff>114300</xdr:colOff>
      <xdr:row>86</xdr:row>
      <xdr:rowOff>120332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105109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67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133032</xdr:rowOff>
    </xdr:from>
    <xdr:to>
      <xdr:col>20</xdr:col>
      <xdr:colOff>38100</xdr:colOff>
      <xdr:row>86</xdr:row>
      <xdr:rowOff>63182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12382</xdr:rowOff>
    </xdr:from>
    <xdr:to>
      <xdr:col>24</xdr:col>
      <xdr:colOff>63500</xdr:colOff>
      <xdr:row>86</xdr:row>
      <xdr:rowOff>69532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75708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75882</xdr:rowOff>
    </xdr:from>
    <xdr:to>
      <xdr:col>15</xdr:col>
      <xdr:colOff>101600</xdr:colOff>
      <xdr:row>86</xdr:row>
      <xdr:rowOff>6032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126682</xdr:rowOff>
    </xdr:from>
    <xdr:to>
      <xdr:col>19</xdr:col>
      <xdr:colOff>177800</xdr:colOff>
      <xdr:row>86</xdr:row>
      <xdr:rowOff>12382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6999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xdr:rowOff>
    </xdr:from>
    <xdr:to>
      <xdr:col>10</xdr:col>
      <xdr:colOff>165100</xdr:colOff>
      <xdr:row>85</xdr:row>
      <xdr:rowOff>117475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66675</xdr:rowOff>
    </xdr:from>
    <xdr:to>
      <xdr:col>15</xdr:col>
      <xdr:colOff>50800</xdr:colOff>
      <xdr:row>85</xdr:row>
      <xdr:rowOff>126682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639925"/>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138748</xdr:rowOff>
    </xdr:from>
    <xdr:to>
      <xdr:col>6</xdr:col>
      <xdr:colOff>38100</xdr:colOff>
      <xdr:row>85</xdr:row>
      <xdr:rowOff>68898</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18098</xdr:rowOff>
    </xdr:from>
    <xdr:to>
      <xdr:col>10</xdr:col>
      <xdr:colOff>114300</xdr:colOff>
      <xdr:row>85</xdr:row>
      <xdr:rowOff>66675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591348"/>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0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54309</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79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168609</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74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108602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60025</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63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6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149877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2649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98879</xdr:rowOff>
    </xdr:from>
    <xdr:to>
      <xdr:col>24</xdr:col>
      <xdr:colOff>114300</xdr:colOff>
      <xdr:row>106</xdr:row>
      <xdr:rowOff>29029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77306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149679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11110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125186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2908300" y="181111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125186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1029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18869</xdr:rowOff>
    </xdr:from>
    <xdr:to>
      <xdr:col>6</xdr:col>
      <xdr:colOff>38100</xdr:colOff>
      <xdr:row>105</xdr:row>
      <xdr:rowOff>120469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69669</xdr:rowOff>
    </xdr:from>
    <xdr:to>
      <xdr:col>10</xdr:col>
      <xdr:colOff>114300</xdr:colOff>
      <xdr:row>105</xdr:row>
      <xdr:rowOff>100693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0719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167113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111596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050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114300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937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114300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121920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7945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0072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5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100982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38</xdr:row>
      <xdr:rowOff>1905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4674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27305</xdr:rowOff>
    </xdr:from>
    <xdr:to>
      <xdr:col>76</xdr:col>
      <xdr:colOff>165100</xdr:colOff>
      <xdr:row>37</xdr:row>
      <xdr:rowOff>128905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37</xdr:row>
      <xdr:rowOff>123825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421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78105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3588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90170</xdr:rowOff>
    </xdr:from>
    <xdr:to>
      <xdr:col>67</xdr:col>
      <xdr:colOff>101600</xdr:colOff>
      <xdr:row>37</xdr:row>
      <xdr:rowOff>20320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140970</xdr:rowOff>
    </xdr:from>
    <xdr:to>
      <xdr:col>71</xdr:col>
      <xdr:colOff>177800</xdr:colOff>
      <xdr:row>37</xdr:row>
      <xdr:rowOff>15240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31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145432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36847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47703"/>
          <a:ext cx="0" cy="142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4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124134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124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29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99631</xdr:rowOff>
    </xdr:from>
    <xdr:to>
      <xdr:col>116</xdr:col>
      <xdr:colOff>114300</xdr:colOff>
      <xdr:row>39</xdr:row>
      <xdr:rowOff>29781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66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78058</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101016</xdr:rowOff>
    </xdr:from>
    <xdr:to>
      <xdr:col>112</xdr:col>
      <xdr:colOff>38100</xdr:colOff>
      <xdr:row>39</xdr:row>
      <xdr:rowOff>31166</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150431</xdr:rowOff>
    </xdr:from>
    <xdr:to>
      <xdr:col>116</xdr:col>
      <xdr:colOff>63500</xdr:colOff>
      <xdr:row>38</xdr:row>
      <xdr:rowOff>151816</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6665531"/>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105753</xdr:rowOff>
    </xdr:from>
    <xdr:to>
      <xdr:col>107</xdr:col>
      <xdr:colOff>101600</xdr:colOff>
      <xdr:row>39</xdr:row>
      <xdr:rowOff>35903</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62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151816</xdr:rowOff>
    </xdr:from>
    <xdr:to>
      <xdr:col>111</xdr:col>
      <xdr:colOff>177800</xdr:colOff>
      <xdr:row>38</xdr:row>
      <xdr:rowOff>156553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6666916"/>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6553</xdr:rowOff>
    </xdr:from>
    <xdr:to>
      <xdr:col>102</xdr:col>
      <xdr:colOff>165100</xdr:colOff>
      <xdr:row>39</xdr:row>
      <xdr:rowOff>108153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6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156553</xdr:rowOff>
    </xdr:from>
    <xdr:to>
      <xdr:col>107</xdr:col>
      <xdr:colOff>50800</xdr:colOff>
      <xdr:row>39</xdr:row>
      <xdr:rowOff>57353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671653"/>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9525</xdr:rowOff>
    </xdr:from>
    <xdr:to>
      <xdr:col>98</xdr:col>
      <xdr:colOff>38100</xdr:colOff>
      <xdr:row>39</xdr:row>
      <xdr:rowOff>111125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57353</xdr:rowOff>
    </xdr:from>
    <xdr:to>
      <xdr:col>102</xdr:col>
      <xdr:colOff>114300</xdr:colOff>
      <xdr:row>39</xdr:row>
      <xdr:rowOff>60325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674390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72902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62768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22293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670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27030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67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99280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67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102252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6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9715500"/>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80027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152400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5481300" y="1022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21590</xdr:rowOff>
    </xdr:from>
    <xdr:to>
      <xdr:col>76</xdr:col>
      <xdr:colOff>165100</xdr:colOff>
      <xdr:row>59</xdr:row>
      <xdr:rowOff>123190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112395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187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72390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147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32385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10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154322</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74312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3500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34307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2611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0383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8605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145143</xdr:rowOff>
    </xdr:from>
    <xdr:to>
      <xdr:col>112</xdr:col>
      <xdr:colOff>38100</xdr:colOff>
      <xdr:row>57</xdr:row>
      <xdr:rowOff>75293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24493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1323300" y="9797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145143</xdr:rowOff>
    </xdr:from>
    <xdr:to>
      <xdr:col>107</xdr:col>
      <xdr:colOff>101600</xdr:colOff>
      <xdr:row>57</xdr:row>
      <xdr:rowOff>75293</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24493</xdr:rowOff>
    </xdr:from>
    <xdr:to>
      <xdr:col>111</xdr:col>
      <xdr:colOff>177800</xdr:colOff>
      <xdr:row>57</xdr:row>
      <xdr:rowOff>24493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0434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145143</xdr:rowOff>
    </xdr:from>
    <xdr:to>
      <xdr:col>102</xdr:col>
      <xdr:colOff>165100</xdr:colOff>
      <xdr:row>57</xdr:row>
      <xdr:rowOff>75293</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9494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24493</xdr:rowOff>
    </xdr:from>
    <xdr:to>
      <xdr:col>107</xdr:col>
      <xdr:colOff>50800</xdr:colOff>
      <xdr:row>57</xdr:row>
      <xdr:rowOff>24493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9545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145143</xdr:rowOff>
    </xdr:from>
    <xdr:to>
      <xdr:col>98</xdr:col>
      <xdr:colOff>38100</xdr:colOff>
      <xdr:row>57</xdr:row>
      <xdr:rowOff>75293</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8605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24493</xdr:rowOff>
    </xdr:from>
    <xdr:to>
      <xdr:col>102</xdr:col>
      <xdr:colOff>114300</xdr:colOff>
      <xdr:row>57</xdr:row>
      <xdr:rowOff>24493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656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91820</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10757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91820</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20199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91820</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9310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91820</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8421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F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6318864" y="13644372"/>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00000000-0008-0000-0F00-0000EE020000}"/>
            </a:ext>
          </a:extLst>
        </xdr:cNvPr>
        <xdr:cNvSpPr txBox="1"/>
      </xdr:nvSpPr>
      <xdr:spPr>
        <a:xfrm>
          <a:off x="16357600" y="1489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489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F00-0000F0020000}"/>
            </a:ext>
          </a:extLst>
        </xdr:cNvPr>
        <xdr:cNvSpPr txBox="1"/>
      </xdr:nvSpPr>
      <xdr:spPr>
        <a:xfrm>
          <a:off x="16357600" y="1341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F00-0000F2020000}"/>
            </a:ext>
          </a:extLst>
        </xdr:cNvPr>
        <xdr:cNvSpPr txBox="1"/>
      </xdr:nvSpPr>
      <xdr:spPr>
        <a:xfrm>
          <a:off x="16357600" y="1430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62687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543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4541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365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2763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49022</xdr:rowOff>
    </xdr:from>
    <xdr:to>
      <xdr:col>85</xdr:col>
      <xdr:colOff>177800</xdr:colOff>
      <xdr:row>79</xdr:row>
      <xdr:rowOff>150622</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62687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2049</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F00-0000FE020000}"/>
            </a:ext>
          </a:extLst>
        </xdr:cNvPr>
        <xdr:cNvSpPr txBox="1"/>
      </xdr:nvSpPr>
      <xdr:spPr>
        <a:xfrm>
          <a:off x="16357600" y="1354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19304</xdr:rowOff>
    </xdr:from>
    <xdr:to>
      <xdr:col>81</xdr:col>
      <xdr:colOff>101600</xdr:colOff>
      <xdr:row>79</xdr:row>
      <xdr:rowOff>120904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5430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70104</xdr:rowOff>
    </xdr:from>
    <xdr:to>
      <xdr:col>85</xdr:col>
      <xdr:colOff>127000</xdr:colOff>
      <xdr:row>79</xdr:row>
      <xdr:rowOff>99822</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5481300" y="136146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53594</xdr:rowOff>
    </xdr:from>
    <xdr:to>
      <xdr:col>76</xdr:col>
      <xdr:colOff>165100</xdr:colOff>
      <xdr:row>79</xdr:row>
      <xdr:rowOff>155194</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4541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70104</xdr:rowOff>
    </xdr:from>
    <xdr:to>
      <xdr:col>81</xdr:col>
      <xdr:colOff>50800</xdr:colOff>
      <xdr:row>79</xdr:row>
      <xdr:rowOff>104394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flipV="1">
          <a:off x="14592300" y="136146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10161</xdr:rowOff>
    </xdr:from>
    <xdr:to>
      <xdr:col>72</xdr:col>
      <xdr:colOff>38100</xdr:colOff>
      <xdr:row>81</xdr:row>
      <xdr:rowOff>111761</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3652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104394</xdr:rowOff>
    </xdr:from>
    <xdr:to>
      <xdr:col>76</xdr:col>
      <xdr:colOff>114300</xdr:colOff>
      <xdr:row>81</xdr:row>
      <xdr:rowOff>60961</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3703300" y="13648944"/>
          <a:ext cx="8890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126746</xdr:rowOff>
    </xdr:from>
    <xdr:to>
      <xdr:col>67</xdr:col>
      <xdr:colOff>101600</xdr:colOff>
      <xdr:row>81</xdr:row>
      <xdr:rowOff>56896</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2763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xdr:rowOff>
    </xdr:from>
    <xdr:to>
      <xdr:col>71</xdr:col>
      <xdr:colOff>177800</xdr:colOff>
      <xdr:row>81</xdr:row>
      <xdr:rowOff>60961</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814300" y="1389354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137431</xdr:rowOff>
    </xdr:from>
    <xdr:ext cx="405111" cy="259045"/>
    <xdr:sp macro="" textlink="">
      <xdr:nvSpPr>
        <xdr:cNvPr id="779" name="n_1mainValue【消防施設】&#10;有形固定資産減価償却率">
          <a:extLst>
            <a:ext uri="{FF2B5EF4-FFF2-40B4-BE49-F238E27FC236}">
              <a16:creationId xmlns:a16="http://schemas.microsoft.com/office/drawing/2014/main" id="{00000000-0008-0000-0F00-00000B030000}"/>
            </a:ext>
          </a:extLst>
        </xdr:cNvPr>
        <xdr:cNvSpPr txBox="1"/>
      </xdr:nvSpPr>
      <xdr:spPr>
        <a:xfrm>
          <a:off x="152660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271</xdr:rowOff>
    </xdr:from>
    <xdr:ext cx="405111" cy="259045"/>
    <xdr:sp macro="" textlink="">
      <xdr:nvSpPr>
        <xdr:cNvPr id="780" name="n_2mainValue【消防施設】&#10;有形固定資産減価償却率">
          <a:extLst>
            <a:ext uri="{FF2B5EF4-FFF2-40B4-BE49-F238E27FC236}">
              <a16:creationId xmlns:a16="http://schemas.microsoft.com/office/drawing/2014/main" id="{00000000-0008-0000-0F00-00000C030000}"/>
            </a:ext>
          </a:extLst>
        </xdr:cNvPr>
        <xdr:cNvSpPr txBox="1"/>
      </xdr:nvSpPr>
      <xdr:spPr>
        <a:xfrm>
          <a:off x="14389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81" name="n_3mainValue【消防施設】&#10;有形固定資産減価償却率">
          <a:extLst>
            <a:ext uri="{FF2B5EF4-FFF2-40B4-BE49-F238E27FC236}">
              <a16:creationId xmlns:a16="http://schemas.microsoft.com/office/drawing/2014/main" id="{00000000-0008-0000-0F00-00000D030000}"/>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82" name="n_4mainValue【消防施設】&#10;有形固定資産減価償却率">
          <a:extLst>
            <a:ext uri="{FF2B5EF4-FFF2-40B4-BE49-F238E27FC236}">
              <a16:creationId xmlns:a16="http://schemas.microsoft.com/office/drawing/2014/main" id="{00000000-0008-0000-0F00-00000E030000}"/>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25400</xdr:rowOff>
    </xdr:from>
    <xdr:to>
      <xdr:col>112</xdr:col>
      <xdr:colOff>38100</xdr:colOff>
      <xdr:row>81</xdr:row>
      <xdr:rowOff>127000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76200</xdr:rowOff>
    </xdr:from>
    <xdr:to>
      <xdr:col>116</xdr:col>
      <xdr:colOff>63500</xdr:colOff>
      <xdr:row>81</xdr:row>
      <xdr:rowOff>95250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1323300" y="1396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158750</xdr:rowOff>
    </xdr:from>
    <xdr:to>
      <xdr:col>107</xdr:col>
      <xdr:colOff>101600</xdr:colOff>
      <xdr:row>77</xdr:row>
      <xdr:rowOff>88900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38100</xdr:rowOff>
    </xdr:from>
    <xdr:to>
      <xdr:col>111</xdr:col>
      <xdr:colOff>177800</xdr:colOff>
      <xdr:row>81</xdr:row>
      <xdr:rowOff>76200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32397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38100</xdr:rowOff>
    </xdr:from>
    <xdr:to>
      <xdr:col>107</xdr:col>
      <xdr:colOff>50800</xdr:colOff>
      <xdr:row>79</xdr:row>
      <xdr:rowOff>133350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3239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80</xdr:row>
      <xdr:rowOff>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143527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105427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296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75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132822</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33745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481300" y="179951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164374</xdr:rowOff>
    </xdr:from>
    <xdr:to>
      <xdr:col>81</xdr:col>
      <xdr:colOff>50800</xdr:colOff>
      <xdr:row>104</xdr:row>
      <xdr:rowOff>166007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4592300" y="179951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104</xdr:row>
      <xdr:rowOff>167639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3703300" y="179968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167639</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79592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34851</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22160864" y="171488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154939</xdr:rowOff>
    </xdr:from>
    <xdr:to>
      <xdr:col>112</xdr:col>
      <xdr:colOff>38100</xdr:colOff>
      <xdr:row>103</xdr:row>
      <xdr:rowOff>85089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127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34289</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21323300" y="17689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120650</xdr:rowOff>
    </xdr:from>
    <xdr:to>
      <xdr:col>107</xdr:col>
      <xdr:colOff>101600</xdr:colOff>
      <xdr:row>104</xdr:row>
      <xdr:rowOff>50800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038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34289</xdr:rowOff>
    </xdr:from>
    <xdr:to>
      <xdr:col>111</xdr:col>
      <xdr:colOff>177800</xdr:colOff>
      <xdr:row>104</xdr:row>
      <xdr:rowOff>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0434300" y="176936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86361</xdr:rowOff>
    </xdr:from>
    <xdr:to>
      <xdr:col>102</xdr:col>
      <xdr:colOff>165100</xdr:colOff>
      <xdr:row>104</xdr:row>
      <xdr:rowOff>16511</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9494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137161</xdr:rowOff>
    </xdr:from>
    <xdr:to>
      <xdr:col>107</xdr:col>
      <xdr:colOff>50800</xdr:colOff>
      <xdr:row>104</xdr:row>
      <xdr:rowOff>0</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a:off x="19545300" y="17796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90170</xdr:rowOff>
    </xdr:from>
    <xdr:to>
      <xdr:col>98</xdr:col>
      <xdr:colOff>38100</xdr:colOff>
      <xdr:row>104</xdr:row>
      <xdr:rowOff>20320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8605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137161</xdr:rowOff>
    </xdr:from>
    <xdr:to>
      <xdr:col>102</xdr:col>
      <xdr:colOff>114300</xdr:colOff>
      <xdr:row>103</xdr:row>
      <xdr:rowOff>140970</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8656300" y="17796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101616</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21075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20199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33038</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9310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36847</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8421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類似団体と比較して特に有形固定資産減価償却率が高くなっている施設は、福祉施設であり、特に低くなっている施設は、消防施設である。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・福祉施設については、施設の老朽化が年々進んでいるため、類似団体中最下位となっている。公共施設等総合管理計画に基づいて施設の在り方の検討を進めていき、改善に努める。</a:t>
          </a:r>
        </a:p>
        <a:p>
          <a:r>
            <a:rPr kumimoji="1" lang="ja-JP" altLang="en-US" sz="1300">
              <a:latin typeface="ＭＳ Ｐゴシック" panose="020B0600070205080204" pitchFamily="50" charset="-128"/>
              <a:ea typeface="ＭＳ Ｐゴシック" panose="020B0600070205080204" pitchFamily="50" charset="-128"/>
            </a:rPr>
            <a:t>・消防施設については、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年度に消防局の建て替えを行ったため、類似団体、全国的にも低い水準となっている。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113882747</v>
      </c>
      <c r="BO4" s="407"/>
      <c r="BP4" s="407"/>
      <c r="BQ4" s="407"/>
      <c r="BR4" s="407"/>
      <c r="BS4" s="407"/>
      <c r="BT4" s="407"/>
      <c r="BU4" s="408"/>
      <c r="BV4" s="406">
        <v>118726278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3.8</v>
      </c>
      <c r="CU4" s="413"/>
      <c r="CV4" s="413"/>
      <c r="CW4" s="413"/>
      <c r="CX4" s="413"/>
      <c r="CY4" s="413"/>
      <c r="CZ4" s="413"/>
      <c r="DA4" s="414"/>
      <c r="DB4" s="412">
        <v>5.6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110932324</v>
      </c>
      <c r="BO5" s="444"/>
      <c r="BP5" s="444"/>
      <c r="BQ5" s="444"/>
      <c r="BR5" s="444"/>
      <c r="BS5" s="444"/>
      <c r="BT5" s="444"/>
      <c r="BU5" s="445"/>
      <c r="BV5" s="443">
        <v>114767392</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93.8</v>
      </c>
      <c r="CU5" s="441"/>
      <c r="CV5" s="441"/>
      <c r="CW5" s="441"/>
      <c r="CX5" s="441"/>
      <c r="CY5" s="441"/>
      <c r="CZ5" s="441"/>
      <c r="DA5" s="442"/>
      <c r="DB5" s="440">
        <v>89.2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2950423</v>
      </c>
      <c r="BO6" s="444"/>
      <c r="BP6" s="444"/>
      <c r="BQ6" s="444"/>
      <c r="BR6" s="444"/>
      <c r="BS6" s="444"/>
      <c r="BT6" s="444"/>
      <c r="BU6" s="445"/>
      <c r="BV6" s="443">
        <v>3958886</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97.1</v>
      </c>
      <c r="CU6" s="481"/>
      <c r="CV6" s="481"/>
      <c r="CW6" s="481"/>
      <c r="CX6" s="481"/>
      <c r="CY6" s="481"/>
      <c r="CZ6" s="481"/>
      <c r="DA6" s="482"/>
      <c r="DB6" s="480">
        <v>94.1</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848984</v>
      </c>
      <c r="BO7" s="444"/>
      <c r="BP7" s="444"/>
      <c r="BQ7" s="444"/>
      <c r="BR7" s="444"/>
      <c r="BS7" s="444"/>
      <c r="BT7" s="444"/>
      <c r="BU7" s="445"/>
      <c r="BV7" s="443">
        <v>818926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55093331</v>
      </c>
      <c r="CU7" s="444"/>
      <c r="CV7" s="444"/>
      <c r="CW7" s="444"/>
      <c r="CX7" s="444"/>
      <c r="CY7" s="444"/>
      <c r="CZ7" s="444"/>
      <c r="DA7" s="445"/>
      <c r="DB7" s="443">
        <v>56299975</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2101439</v>
      </c>
      <c r="BO8" s="444"/>
      <c r="BP8" s="444"/>
      <c r="BQ8" s="444"/>
      <c r="BR8" s="444"/>
      <c r="BS8" s="444"/>
      <c r="BT8" s="444"/>
      <c r="BU8" s="445"/>
      <c r="BV8" s="443">
        <v>3139960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0.64</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233301</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-1038521</v>
      </c>
      <c r="BO9" s="444"/>
      <c r="BP9" s="444"/>
      <c r="BQ9" s="444"/>
      <c r="BR9" s="444"/>
      <c r="BS9" s="444"/>
      <c r="BT9" s="444"/>
      <c r="BU9" s="445"/>
      <c r="BV9" s="443">
        <v>1595842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13.9</v>
      </c>
      <c r="CU9" s="441"/>
      <c r="CV9" s="441"/>
      <c r="CW9" s="441"/>
      <c r="CX9" s="441"/>
      <c r="CY9" s="441"/>
      <c r="CZ9" s="441"/>
      <c r="DA9" s="442"/>
      <c r="DB9" s="440">
        <v>14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236372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1608624</v>
      </c>
      <c r="BO10" s="444"/>
      <c r="BP10" s="444"/>
      <c r="BQ10" s="444"/>
      <c r="BR10" s="444"/>
      <c r="BS10" s="444"/>
      <c r="BT10" s="444"/>
      <c r="BU10" s="445"/>
      <c r="BV10" s="443">
        <v>1612215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229427</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663214</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227365</v>
      </c>
      <c r="S13" s="528"/>
      <c r="T13" s="528"/>
      <c r="U13" s="528"/>
      <c r="V13" s="529"/>
      <c r="W13" s="459" t="s">
        <v>143</v>
      </c>
      <c r="X13" s="460"/>
      <c r="Y13" s="460"/>
      <c r="Z13" s="460"/>
      <c r="AA13" s="460"/>
      <c r="AB13" s="450"/>
      <c r="AC13" s="494">
        <v>5901</v>
      </c>
      <c r="AD13" s="495"/>
      <c r="AE13" s="495"/>
      <c r="AF13" s="495"/>
      <c r="AG13" s="537"/>
      <c r="AH13" s="494">
        <v>6668</v>
      </c>
      <c r="AI13" s="495"/>
      <c r="AJ13" s="495"/>
      <c r="AK13" s="495"/>
      <c r="AL13" s="496"/>
      <c r="AM13" s="472" t="s">
        <v>144</v>
      </c>
      <c r="AN13" s="473"/>
      <c r="AO13" s="473"/>
      <c r="AP13" s="473"/>
      <c r="AQ13" s="473"/>
      <c r="AR13" s="473"/>
      <c r="AS13" s="473"/>
      <c r="AT13" s="474"/>
      <c r="AU13" s="475" t="s">
        <v>138</v>
      </c>
      <c r="AV13" s="476"/>
      <c r="AW13" s="476"/>
      <c r="AX13" s="476"/>
      <c r="AY13" s="477" t="s">
        <v>145</v>
      </c>
      <c r="AZ13" s="478"/>
      <c r="BA13" s="478"/>
      <c r="BB13" s="478"/>
      <c r="BC13" s="478"/>
      <c r="BD13" s="478"/>
      <c r="BE13" s="478"/>
      <c r="BF13" s="478"/>
      <c r="BG13" s="478"/>
      <c r="BH13" s="478"/>
      <c r="BI13" s="478"/>
      <c r="BJ13" s="478"/>
      <c r="BK13" s="478"/>
      <c r="BL13" s="478"/>
      <c r="BM13" s="479"/>
      <c r="BN13" s="443">
        <v>-93111</v>
      </c>
      <c r="BO13" s="444"/>
      <c r="BP13" s="444"/>
      <c r="BQ13" s="444"/>
      <c r="BR13" s="444"/>
      <c r="BS13" s="444"/>
      <c r="BT13" s="444"/>
      <c r="BU13" s="445"/>
      <c r="BV13" s="443">
        <v>3208057</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2</v>
      </c>
      <c r="CU13" s="441"/>
      <c r="CV13" s="441"/>
      <c r="CW13" s="441"/>
      <c r="CX13" s="441"/>
      <c r="CY13" s="441"/>
      <c r="CZ13" s="441"/>
      <c r="DA13" s="442"/>
      <c r="DB13" s="440">
        <v>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230316</v>
      </c>
      <c r="S14" s="528"/>
      <c r="T14" s="528"/>
      <c r="U14" s="528"/>
      <c r="V14" s="529"/>
      <c r="W14" s="433"/>
      <c r="X14" s="434"/>
      <c r="Y14" s="434"/>
      <c r="Z14" s="434"/>
      <c r="AA14" s="434"/>
      <c r="AB14" s="423"/>
      <c r="AC14" s="530">
        <v>5.4</v>
      </c>
      <c r="AD14" s="531"/>
      <c r="AE14" s="531"/>
      <c r="AF14" s="531"/>
      <c r="AG14" s="532"/>
      <c r="AH14" s="530">
        <v>6.1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142</v>
      </c>
      <c r="N15" s="535"/>
      <c r="O15" s="535"/>
      <c r="P15" s="535"/>
      <c r="Q15" s="536"/>
      <c r="R15" s="527">
        <v>228644</v>
      </c>
      <c r="S15" s="528"/>
      <c r="T15" s="528"/>
      <c r="U15" s="528"/>
      <c r="V15" s="529"/>
      <c r="W15" s="459" t="s">
        <v>149</v>
      </c>
      <c r="X15" s="460"/>
      <c r="Y15" s="460"/>
      <c r="Z15" s="460"/>
      <c r="AA15" s="460"/>
      <c r="AB15" s="450"/>
      <c r="AC15" s="494">
        <v>20742</v>
      </c>
      <c r="AD15" s="495"/>
      <c r="AE15" s="495"/>
      <c r="AF15" s="495"/>
      <c r="AG15" s="537"/>
      <c r="AH15" s="494">
        <v>21156</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29084989</v>
      </c>
      <c r="BO15" s="407"/>
      <c r="BP15" s="407"/>
      <c r="BQ15" s="407"/>
      <c r="BR15" s="407"/>
      <c r="BS15" s="407"/>
      <c r="BT15" s="407"/>
      <c r="BU15" s="408"/>
      <c r="BV15" s="406">
        <v>27359451</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18.8</v>
      </c>
      <c r="AD16" s="531"/>
      <c r="AE16" s="531"/>
      <c r="AF16" s="531"/>
      <c r="AG16" s="532"/>
      <c r="AH16" s="530">
        <v>19.3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45308049</v>
      </c>
      <c r="BO16" s="444"/>
      <c r="BP16" s="444"/>
      <c r="BQ16" s="444"/>
      <c r="BR16" s="444"/>
      <c r="BS16" s="444"/>
      <c r="BT16" s="444"/>
      <c r="BU16" s="445"/>
      <c r="BV16" s="443">
        <v>44730060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83465</v>
      </c>
      <c r="AD17" s="495"/>
      <c r="AE17" s="495"/>
      <c r="AF17" s="495"/>
      <c r="AG17" s="537"/>
      <c r="AH17" s="494">
        <v>81520</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36956142</v>
      </c>
      <c r="BO17" s="444"/>
      <c r="BP17" s="444"/>
      <c r="BQ17" s="444"/>
      <c r="BR17" s="444"/>
      <c r="BS17" s="444"/>
      <c r="BT17" s="444"/>
      <c r="BU17" s="445"/>
      <c r="BV17" s="443">
        <v>34721771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159</v>
      </c>
      <c r="C18" s="486"/>
      <c r="D18" s="486"/>
      <c r="E18" s="566"/>
      <c r="F18" s="566"/>
      <c r="G18" s="566"/>
      <c r="H18" s="566"/>
      <c r="I18" s="566"/>
      <c r="J18" s="566"/>
      <c r="K18" s="566"/>
      <c r="L18" s="567">
        <v>431.82</v>
      </c>
      <c r="M18" s="567"/>
      <c r="N18" s="567"/>
      <c r="O18" s="567"/>
      <c r="P18" s="567"/>
      <c r="Q18" s="567"/>
      <c r="R18" s="568"/>
      <c r="S18" s="568"/>
      <c r="T18" s="568"/>
      <c r="U18" s="568"/>
      <c r="V18" s="569"/>
      <c r="W18" s="461"/>
      <c r="X18" s="462"/>
      <c r="Y18" s="462"/>
      <c r="Z18" s="462"/>
      <c r="AA18" s="462"/>
      <c r="AB18" s="453"/>
      <c r="AC18" s="570">
        <v>75.8</v>
      </c>
      <c r="AD18" s="571"/>
      <c r="AE18" s="571"/>
      <c r="AF18" s="571"/>
      <c r="AG18" s="572"/>
      <c r="AH18" s="570">
        <v>74.599999999999994</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53187881</v>
      </c>
      <c r="BO18" s="444"/>
      <c r="BP18" s="444"/>
      <c r="BQ18" s="444"/>
      <c r="BR18" s="444"/>
      <c r="BS18" s="444"/>
      <c r="BT18" s="444"/>
      <c r="BU18" s="445"/>
      <c r="BV18" s="443">
        <v>52154624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161</v>
      </c>
      <c r="C19" s="486"/>
      <c r="D19" s="486"/>
      <c r="E19" s="566"/>
      <c r="F19" s="566"/>
      <c r="G19" s="566"/>
      <c r="H19" s="566"/>
      <c r="I19" s="566"/>
      <c r="J19" s="566"/>
      <c r="K19" s="566"/>
      <c r="L19" s="574">
        <v>540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67649594</v>
      </c>
      <c r="BO19" s="444"/>
      <c r="BP19" s="444"/>
      <c r="BQ19" s="444"/>
      <c r="BR19" s="444"/>
      <c r="BS19" s="444"/>
      <c r="BT19" s="444"/>
      <c r="BU19" s="445"/>
      <c r="BV19" s="443">
        <v>66358708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163</v>
      </c>
      <c r="C20" s="486"/>
      <c r="D20" s="486"/>
      <c r="E20" s="566"/>
      <c r="F20" s="566"/>
      <c r="G20" s="566"/>
      <c r="H20" s="566"/>
      <c r="I20" s="566"/>
      <c r="J20" s="566"/>
      <c r="K20" s="566"/>
      <c r="L20" s="574">
        <v>96874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92405727</v>
      </c>
      <c r="BO22" s="407"/>
      <c r="BP22" s="407"/>
      <c r="BQ22" s="407"/>
      <c r="BR22" s="407"/>
      <c r="BS22" s="407"/>
      <c r="BT22" s="407"/>
      <c r="BU22" s="408"/>
      <c r="BV22" s="406">
        <v>94302663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66605821</v>
      </c>
      <c r="BO23" s="444"/>
      <c r="BP23" s="444"/>
      <c r="BQ23" s="444"/>
      <c r="BR23" s="444"/>
      <c r="BS23" s="444"/>
      <c r="BT23" s="444"/>
      <c r="BU23" s="445"/>
      <c r="BV23" s="443">
        <v>68899435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173</v>
      </c>
      <c r="F24" s="473"/>
      <c r="G24" s="473"/>
      <c r="H24" s="473"/>
      <c r="I24" s="473"/>
      <c r="J24" s="473"/>
      <c r="K24" s="474"/>
      <c r="L24" s="494">
        <v>1</v>
      </c>
      <c r="M24" s="495"/>
      <c r="N24" s="495"/>
      <c r="O24" s="495"/>
      <c r="P24" s="537"/>
      <c r="Q24" s="494">
        <v>10390</v>
      </c>
      <c r="R24" s="495"/>
      <c r="S24" s="495"/>
      <c r="T24" s="495"/>
      <c r="U24" s="495"/>
      <c r="V24" s="537"/>
      <c r="W24" s="589"/>
      <c r="X24" s="590"/>
      <c r="Y24" s="591"/>
      <c r="Z24" s="493" t="s">
        <v>174</v>
      </c>
      <c r="AA24" s="473"/>
      <c r="AB24" s="473"/>
      <c r="AC24" s="473"/>
      <c r="AD24" s="473"/>
      <c r="AE24" s="473"/>
      <c r="AF24" s="473"/>
      <c r="AG24" s="474"/>
      <c r="AH24" s="494">
        <v>1442</v>
      </c>
      <c r="AI24" s="495"/>
      <c r="AJ24" s="495"/>
      <c r="AK24" s="495"/>
      <c r="AL24" s="537"/>
      <c r="AM24" s="494">
        <v>4709572</v>
      </c>
      <c r="AN24" s="495"/>
      <c r="AO24" s="495"/>
      <c r="AP24" s="495"/>
      <c r="AQ24" s="495"/>
      <c r="AR24" s="537"/>
      <c r="AS24" s="494">
        <v>3266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54958514</v>
      </c>
      <c r="BO24" s="444"/>
      <c r="BP24" s="444"/>
      <c r="BQ24" s="444"/>
      <c r="BR24" s="444"/>
      <c r="BS24" s="444"/>
      <c r="BT24" s="444"/>
      <c r="BU24" s="445"/>
      <c r="BV24" s="443">
        <v>54990318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176</v>
      </c>
      <c r="F25" s="473"/>
      <c r="G25" s="473"/>
      <c r="H25" s="473"/>
      <c r="I25" s="473"/>
      <c r="J25" s="473"/>
      <c r="K25" s="474"/>
      <c r="L25" s="494">
        <v>2</v>
      </c>
      <c r="M25" s="495"/>
      <c r="N25" s="495"/>
      <c r="O25" s="495"/>
      <c r="P25" s="537"/>
      <c r="Q25" s="494">
        <v>8200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141</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13409136</v>
      </c>
      <c r="BO25" s="407"/>
      <c r="BP25" s="407"/>
      <c r="BQ25" s="407"/>
      <c r="BR25" s="407"/>
      <c r="BS25" s="407"/>
      <c r="BT25" s="407"/>
      <c r="BU25" s="408"/>
      <c r="BV25" s="406">
        <v>12897019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6790</v>
      </c>
      <c r="R26" s="495"/>
      <c r="S26" s="495"/>
      <c r="T26" s="495"/>
      <c r="U26" s="495"/>
      <c r="V26" s="537"/>
      <c r="W26" s="589"/>
      <c r="X26" s="590"/>
      <c r="Y26" s="591"/>
      <c r="Z26" s="493" t="s">
        <v>182</v>
      </c>
      <c r="AA26" s="595"/>
      <c r="AB26" s="595"/>
      <c r="AC26" s="595"/>
      <c r="AD26" s="595"/>
      <c r="AE26" s="595"/>
      <c r="AF26" s="595"/>
      <c r="AG26" s="596"/>
      <c r="AH26" s="494">
        <v>121</v>
      </c>
      <c r="AI26" s="495"/>
      <c r="AJ26" s="495"/>
      <c r="AK26" s="495"/>
      <c r="AL26" s="537"/>
      <c r="AM26" s="494">
        <v>417571</v>
      </c>
      <c r="AN26" s="495"/>
      <c r="AO26" s="495"/>
      <c r="AP26" s="495"/>
      <c r="AQ26" s="495"/>
      <c r="AR26" s="537"/>
      <c r="AS26" s="494">
        <v>3451</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184</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185</v>
      </c>
      <c r="F27" s="473"/>
      <c r="G27" s="473"/>
      <c r="H27" s="473"/>
      <c r="I27" s="473"/>
      <c r="J27" s="473"/>
      <c r="K27" s="474"/>
      <c r="L27" s="494">
        <v>1</v>
      </c>
      <c r="M27" s="495"/>
      <c r="N27" s="495"/>
      <c r="O27" s="495"/>
      <c r="P27" s="537"/>
      <c r="Q27" s="494">
        <v>6920</v>
      </c>
      <c r="R27" s="495"/>
      <c r="S27" s="495"/>
      <c r="T27" s="495"/>
      <c r="U27" s="495"/>
      <c r="V27" s="537"/>
      <c r="W27" s="589"/>
      <c r="X27" s="590"/>
      <c r="Y27" s="591"/>
      <c r="Z27" s="493" t="s">
        <v>186</v>
      </c>
      <c r="AA27" s="473"/>
      <c r="AB27" s="473"/>
      <c r="AC27" s="473"/>
      <c r="AD27" s="473"/>
      <c r="AE27" s="473"/>
      <c r="AF27" s="473"/>
      <c r="AG27" s="474"/>
      <c r="AH27" s="494">
        <v>16</v>
      </c>
      <c r="AI27" s="495"/>
      <c r="AJ27" s="495"/>
      <c r="AK27" s="495"/>
      <c r="AL27" s="537"/>
      <c r="AM27" s="494">
        <v>55307</v>
      </c>
      <c r="AN27" s="495"/>
      <c r="AO27" s="495"/>
      <c r="AP27" s="495"/>
      <c r="AQ27" s="495"/>
      <c r="AR27" s="537"/>
      <c r="AS27" s="494">
        <v>3457</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3099575</v>
      </c>
      <c r="BO27" s="563"/>
      <c r="BP27" s="563"/>
      <c r="BQ27" s="563"/>
      <c r="BR27" s="563"/>
      <c r="BS27" s="563"/>
      <c r="BT27" s="563"/>
      <c r="BU27" s="564"/>
      <c r="BV27" s="562">
        <v>3097437</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188</v>
      </c>
      <c r="F28" s="473"/>
      <c r="G28" s="473"/>
      <c r="H28" s="473"/>
      <c r="I28" s="473"/>
      <c r="J28" s="473"/>
      <c r="K28" s="474"/>
      <c r="L28" s="494">
        <v>1</v>
      </c>
      <c r="M28" s="495"/>
      <c r="N28" s="495"/>
      <c r="O28" s="495"/>
      <c r="P28" s="537"/>
      <c r="Q28" s="494">
        <v>6070</v>
      </c>
      <c r="R28" s="495"/>
      <c r="S28" s="495"/>
      <c r="T28" s="495"/>
      <c r="U28" s="495"/>
      <c r="V28" s="537"/>
      <c r="W28" s="589"/>
      <c r="X28" s="590"/>
      <c r="Y28" s="591"/>
      <c r="Z28" s="493" t="s">
        <v>189</v>
      </c>
      <c r="AA28" s="473"/>
      <c r="AB28" s="473"/>
      <c r="AC28" s="473"/>
      <c r="AD28" s="473"/>
      <c r="AE28" s="473"/>
      <c r="AF28" s="473"/>
      <c r="AG28" s="474"/>
      <c r="AH28" s="494" t="s">
        <v>179</v>
      </c>
      <c r="AI28" s="495"/>
      <c r="AJ28" s="495"/>
      <c r="AK28" s="495"/>
      <c r="AL28" s="537"/>
      <c r="AM28" s="494" t="s">
        <v>179</v>
      </c>
      <c r="AN28" s="495"/>
      <c r="AO28" s="495"/>
      <c r="AP28" s="495"/>
      <c r="AQ28" s="495"/>
      <c r="AR28" s="537"/>
      <c r="AS28" s="494" t="s">
        <v>178</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8937410</v>
      </c>
      <c r="BO28" s="407"/>
      <c r="BP28" s="407"/>
      <c r="BQ28" s="407"/>
      <c r="BR28" s="407"/>
      <c r="BS28" s="407"/>
      <c r="BT28" s="407"/>
      <c r="BU28" s="408"/>
      <c r="BV28" s="406">
        <v>7991990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191</v>
      </c>
      <c r="F29" s="473"/>
      <c r="G29" s="473"/>
      <c r="H29" s="473"/>
      <c r="I29" s="473"/>
      <c r="J29" s="473"/>
      <c r="K29" s="474"/>
      <c r="L29" s="494">
        <v>34</v>
      </c>
      <c r="M29" s="495"/>
      <c r="N29" s="495"/>
      <c r="O29" s="495"/>
      <c r="P29" s="537"/>
      <c r="Q29" s="494">
        <v>5530</v>
      </c>
      <c r="R29" s="495"/>
      <c r="S29" s="495"/>
      <c r="T29" s="495"/>
      <c r="U29" s="495"/>
      <c r="V29" s="537"/>
      <c r="W29" s="592"/>
      <c r="X29" s="593"/>
      <c r="Y29" s="594"/>
      <c r="Z29" s="493" t="s">
        <v>192</v>
      </c>
      <c r="AA29" s="473"/>
      <c r="AB29" s="473"/>
      <c r="AC29" s="473"/>
      <c r="AD29" s="473"/>
      <c r="AE29" s="473"/>
      <c r="AF29" s="473"/>
      <c r="AG29" s="474"/>
      <c r="AH29" s="494">
        <v>1458</v>
      </c>
      <c r="AI29" s="495"/>
      <c r="AJ29" s="495"/>
      <c r="AK29" s="495"/>
      <c r="AL29" s="537"/>
      <c r="AM29" s="494">
        <v>4764879</v>
      </c>
      <c r="AN29" s="495"/>
      <c r="AO29" s="495"/>
      <c r="AP29" s="495"/>
      <c r="AQ29" s="495"/>
      <c r="AR29" s="537"/>
      <c r="AS29" s="494">
        <v>3268</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5508528</v>
      </c>
      <c r="BO29" s="444"/>
      <c r="BP29" s="444"/>
      <c r="BQ29" s="444"/>
      <c r="BR29" s="444"/>
      <c r="BS29" s="444"/>
      <c r="BT29" s="444"/>
      <c r="BU29" s="445"/>
      <c r="BV29" s="443">
        <v>6046748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98.7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8908874</v>
      </c>
      <c r="BO30" s="563"/>
      <c r="BP30" s="563"/>
      <c r="BQ30" s="563"/>
      <c r="BR30" s="563"/>
      <c r="BS30" s="563"/>
      <c r="BT30" s="563"/>
      <c r="BU30" s="564"/>
      <c r="BV30" s="562">
        <v>8935720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201</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203</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204</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自動車運送事業会計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佐賀東部水道企業団（用水供給事業）</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佐賀市文化振興財団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国民健康保険診療所特別会計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佐賀東部水道企業団（末端給水事業）</v>
      </c>
      <c r="BZ35" s="634"/>
      <c r="CA35" s="634"/>
      <c r="CB35" s="634"/>
      <c r="CC35" s="634"/>
      <c r="CD35" s="634"/>
      <c r="CE35" s="634"/>
      <c r="CF35" s="634"/>
      <c r="CG35" s="634"/>
      <c r="CH35" s="634"/>
      <c r="CI35" s="634"/>
      <c r="CJ35" s="634"/>
      <c r="CK35" s="634"/>
      <c r="CL35" s="634"/>
      <c r="CM35" s="634"/>
      <c r="CN35" s="181"/>
      <c r="CO35" s="633">
        <f t="shared" ref="CO35:CO43" si="3">IF(CQ35="","",CO34+1)</f>
        <v>21</v>
      </c>
      <c r="CP35" s="633"/>
      <c r="CQ35" s="634" t="str">
        <f>IF('各会計、関係団体の財政状況及び健全化判断比率'!BS8="","",'各会計、関係団体の財政状況及び健全化判断比率'!BS8)</f>
        <v>佐賀資源化センター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〇</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佐賀西部広域水道企業団（用水供給事業）</v>
      </c>
      <c r="BZ36" s="634"/>
      <c r="CA36" s="634"/>
      <c r="CB36" s="634"/>
      <c r="CC36" s="634"/>
      <c r="CD36" s="634"/>
      <c r="CE36" s="634"/>
      <c r="CF36" s="634"/>
      <c r="CG36" s="634"/>
      <c r="CH36" s="634"/>
      <c r="CI36" s="634"/>
      <c r="CJ36" s="634"/>
      <c r="CK36" s="634"/>
      <c r="CL36" s="634"/>
      <c r="CM36" s="634"/>
      <c r="CN36" s="181"/>
      <c r="CO36" s="633">
        <f t="shared" si="3"/>
        <v>22</v>
      </c>
      <c r="CP36" s="633"/>
      <c r="CQ36" s="634" t="str">
        <f>IF('各会計、関係団体の財政状況及び健全化判断比率'!BS9="","",'各会計、関係団体の財政状況及び健全化判断比率'!BS9)</f>
        <v>熊の川温泉ちどりの湯</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〇</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f t="shared" si="0"/>
        <v>8</v>
      </c>
      <c r="AN37" s="633"/>
      <c r="AO37" s="634" t="str">
        <f>IF('各会計、関係団体の財政状況及び健全化判断比率'!B34="","",'各会計、関係団体の財政状況及び健全化判断比率'!B34)</f>
        <v>工業用水道事業会計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佐賀中部広域連合（消防特別会計）</v>
      </c>
      <c r="BZ37" s="634"/>
      <c r="CA37" s="634"/>
      <c r="CB37" s="634"/>
      <c r="CC37" s="634"/>
      <c r="CD37" s="634"/>
      <c r="CE37" s="634"/>
      <c r="CF37" s="634"/>
      <c r="CG37" s="634"/>
      <c r="CH37" s="634"/>
      <c r="CI37" s="634"/>
      <c r="CJ37" s="634"/>
      <c r="CK37" s="634"/>
      <c r="CL37" s="634"/>
      <c r="CM37" s="634"/>
      <c r="CN37" s="181"/>
      <c r="CO37" s="633">
        <f t="shared" si="3"/>
        <v>23</v>
      </c>
      <c r="CP37" s="633"/>
      <c r="CQ37" s="634" t="str">
        <f>IF('各会計、関係団体の財政状況及び健全化判断比率'!BS10="","",'各会計、関係団体の財政状況及び健全化判断比率'!BS10)</f>
        <v>佐賀市スポーツ協会</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〇</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f t="shared" si="0"/>
        <v>9</v>
      </c>
      <c r="AN38" s="633"/>
      <c r="AO38" s="634" t="str">
        <f>IF('各会計、関係団体の財政状況及び健全化判断比率'!B35="","",'各会計、関係団体の財政状況及び健全化判断比率'!B35)</f>
        <v>富士大和温泉病院事業会計</v>
      </c>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佐賀中部広域連合（介護保険特別会計）</v>
      </c>
      <c r="BZ38" s="634"/>
      <c r="CA38" s="634"/>
      <c r="CB38" s="634"/>
      <c r="CC38" s="634"/>
      <c r="CD38" s="634"/>
      <c r="CE38" s="634"/>
      <c r="CF38" s="634"/>
      <c r="CG38" s="634"/>
      <c r="CH38" s="634"/>
      <c r="CI38" s="634"/>
      <c r="CJ38" s="634"/>
      <c r="CK38" s="634"/>
      <c r="CL38" s="634"/>
      <c r="CM38" s="634"/>
      <c r="CN38" s="181"/>
      <c r="CO38" s="633">
        <f t="shared" si="3"/>
        <v>24</v>
      </c>
      <c r="CP38" s="633"/>
      <c r="CQ38" s="634" t="str">
        <f>IF('各会計、関係団体の財政状況及び健全化判断比率'!BS11="","",'各会計、関係団体の財政状況及び健全化判断比率'!BS11)</f>
        <v>佐賀市土地開発公社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〇</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天山地区共同衛生処理場組合</v>
      </c>
      <c r="BZ39" s="634"/>
      <c r="CA39" s="634"/>
      <c r="CB39" s="634"/>
      <c r="CC39" s="634"/>
      <c r="CD39" s="634"/>
      <c r="CE39" s="634"/>
      <c r="CF39" s="634"/>
      <c r="CG39" s="634"/>
      <c r="CH39" s="634"/>
      <c r="CI39" s="634"/>
      <c r="CJ39" s="634"/>
      <c r="CK39" s="634"/>
      <c r="CL39" s="634"/>
      <c r="CM39" s="634"/>
      <c r="CN39" s="181"/>
      <c r="CO39" s="633">
        <f t="shared" si="3"/>
        <v>25</v>
      </c>
      <c r="CP39" s="633"/>
      <c r="CQ39" s="634" t="str">
        <f>IF('各会計、関係団体の財政状況及び健全化判断比率'!BS12="","",'各会計、関係団体の財政状況及び健全化判断比率'!BS12)</f>
        <v>嘉瀬川水辺環境整備センター</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〇</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天山地区共同斎場組合</v>
      </c>
      <c r="BZ40" s="634"/>
      <c r="CA40" s="634"/>
      <c r="CB40" s="634"/>
      <c r="CC40" s="634"/>
      <c r="CD40" s="634"/>
      <c r="CE40" s="634"/>
      <c r="CF40" s="634"/>
      <c r="CG40" s="634"/>
      <c r="CH40" s="634"/>
      <c r="CI40" s="634"/>
      <c r="CJ40" s="634"/>
      <c r="CK40" s="634"/>
      <c r="CL40" s="634"/>
      <c r="CM40" s="634"/>
      <c r="CN40" s="181"/>
      <c r="CO40" s="633">
        <f t="shared" si="3"/>
        <v>26</v>
      </c>
      <c r="CP40" s="633"/>
      <c r="CQ40" s="634" t="str">
        <f>IF('各会計、関係団体の財政状況及び健全化判断比率'!BS13="","",'各会計、関係団体の財政状況及び健全化判断比率'!BS13)</f>
        <v>スマイルアース</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〇</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脊振共同塵芥処理組合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三神地区環境事務組合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佐賀県市町総合事務組合（一般会計）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w+wfiHX+BKFF2X5oFinkORmcyZHDKcMGX917iSAPv6zPfBdWk/vLX1DSTMTMAi/fvVmK0Pa4YDlJm+HmrxY0aA==" saltValue="9Fhk0HGoR/0QMez0HdWm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232</v>
      </c>
      <c r="C5" s="646"/>
      <c r="D5" s="646"/>
      <c r="E5" s="646"/>
      <c r="F5" s="646"/>
      <c r="G5" s="646"/>
      <c r="H5" s="646"/>
      <c r="I5" s="646"/>
      <c r="J5" s="646"/>
      <c r="K5" s="646"/>
      <c r="L5" s="646"/>
      <c r="M5" s="646"/>
      <c r="N5" s="646"/>
      <c r="O5" s="646"/>
      <c r="P5" s="646"/>
      <c r="Q5" s="647"/>
      <c r="R5" s="648">
        <v>31634122</v>
      </c>
      <c r="S5" s="649"/>
      <c r="T5" s="649"/>
      <c r="U5" s="649"/>
      <c r="V5" s="649"/>
      <c r="W5" s="649"/>
      <c r="X5" s="649"/>
      <c r="Y5" s="650"/>
      <c r="Z5" s="651">
        <v>27.8</v>
      </c>
      <c r="AA5" s="651"/>
      <c r="AB5" s="651"/>
      <c r="AC5" s="651"/>
      <c r="AD5" s="652">
        <v>30245123</v>
      </c>
      <c r="AE5" s="652"/>
      <c r="AF5" s="652"/>
      <c r="AG5" s="652"/>
      <c r="AH5" s="652"/>
      <c r="AI5" s="652"/>
      <c r="AJ5" s="652"/>
      <c r="AK5" s="652"/>
      <c r="AL5" s="653">
        <v>55.2</v>
      </c>
      <c r="AM5" s="654"/>
      <c r="AN5" s="654"/>
      <c r="AO5" s="655"/>
      <c r="AP5" s="645" t="s">
        <v>233</v>
      </c>
      <c r="AQ5" s="646"/>
      <c r="AR5" s="646"/>
      <c r="AS5" s="646"/>
      <c r="AT5" s="646"/>
      <c r="AU5" s="646"/>
      <c r="AV5" s="646"/>
      <c r="AW5" s="646"/>
      <c r="AX5" s="646"/>
      <c r="AY5" s="646"/>
      <c r="AZ5" s="646"/>
      <c r="BA5" s="646"/>
      <c r="BB5" s="646"/>
      <c r="BC5" s="646"/>
      <c r="BD5" s="646"/>
      <c r="BE5" s="646"/>
      <c r="BF5" s="647"/>
      <c r="BG5" s="659">
        <v>30231282</v>
      </c>
      <c r="BH5" s="660"/>
      <c r="BI5" s="660"/>
      <c r="BJ5" s="660"/>
      <c r="BK5" s="660"/>
      <c r="BL5" s="660"/>
      <c r="BM5" s="660"/>
      <c r="BN5" s="661"/>
      <c r="BO5" s="662">
        <v>95.6</v>
      </c>
      <c r="BP5" s="662"/>
      <c r="BQ5" s="662"/>
      <c r="BR5" s="662"/>
      <c r="BS5" s="663">
        <v>702661</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
      <c r="B6" s="656" t="s">
        <v>237</v>
      </c>
      <c r="C6" s="657"/>
      <c r="D6" s="657"/>
      <c r="E6" s="657"/>
      <c r="F6" s="657"/>
      <c r="G6" s="657"/>
      <c r="H6" s="657"/>
      <c r="I6" s="657"/>
      <c r="J6" s="657"/>
      <c r="K6" s="657"/>
      <c r="L6" s="657"/>
      <c r="M6" s="657"/>
      <c r="N6" s="657"/>
      <c r="O6" s="657"/>
      <c r="P6" s="657"/>
      <c r="Q6" s="658"/>
      <c r="R6" s="659">
        <v>758542</v>
      </c>
      <c r="S6" s="660"/>
      <c r="T6" s="660"/>
      <c r="U6" s="660"/>
      <c r="V6" s="660"/>
      <c r="W6" s="660"/>
      <c r="X6" s="660"/>
      <c r="Y6" s="661"/>
      <c r="Z6" s="662">
        <v>0.7</v>
      </c>
      <c r="AA6" s="662"/>
      <c r="AB6" s="662"/>
      <c r="AC6" s="662"/>
      <c r="AD6" s="663">
        <v>758542</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30231282</v>
      </c>
      <c r="BH6" s="660"/>
      <c r="BI6" s="660"/>
      <c r="BJ6" s="660"/>
      <c r="BK6" s="660"/>
      <c r="BL6" s="660"/>
      <c r="BM6" s="660"/>
      <c r="BN6" s="661"/>
      <c r="BO6" s="662">
        <v>95.6</v>
      </c>
      <c r="BP6" s="662"/>
      <c r="BQ6" s="662"/>
      <c r="BR6" s="662"/>
      <c r="BS6" s="663">
        <v>702661</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566570</v>
      </c>
      <c r="CS6" s="660"/>
      <c r="CT6" s="660"/>
      <c r="CU6" s="660"/>
      <c r="CV6" s="660"/>
      <c r="CW6" s="660"/>
      <c r="CX6" s="660"/>
      <c r="CY6" s="661"/>
      <c r="CZ6" s="653">
        <v>0.5</v>
      </c>
      <c r="DA6" s="654"/>
      <c r="DB6" s="654"/>
      <c r="DC6" s="670"/>
      <c r="DD6" s="668" t="s">
        <v>178</v>
      </c>
      <c r="DE6" s="660"/>
      <c r="DF6" s="660"/>
      <c r="DG6" s="660"/>
      <c r="DH6" s="660"/>
      <c r="DI6" s="660"/>
      <c r="DJ6" s="660"/>
      <c r="DK6" s="660"/>
      <c r="DL6" s="660"/>
      <c r="DM6" s="660"/>
      <c r="DN6" s="660"/>
      <c r="DO6" s="660"/>
      <c r="DP6" s="661"/>
      <c r="DQ6" s="668">
        <v>565846</v>
      </c>
      <c r="DR6" s="660"/>
      <c r="DS6" s="660"/>
      <c r="DT6" s="660"/>
      <c r="DU6" s="660"/>
      <c r="DV6" s="660"/>
      <c r="DW6" s="660"/>
      <c r="DX6" s="660"/>
      <c r="DY6" s="660"/>
      <c r="DZ6" s="660"/>
      <c r="EA6" s="660"/>
      <c r="EB6" s="660"/>
      <c r="EC6" s="669"/>
    </row>
    <row r="7" spans="2:143" ht="11.25" customHeight="1" x14ac:dyDescent="0.2">
      <c r="B7" s="656" t="s">
        <v>240</v>
      </c>
      <c r="C7" s="657"/>
      <c r="D7" s="657"/>
      <c r="E7" s="657"/>
      <c r="F7" s="657"/>
      <c r="G7" s="657"/>
      <c r="H7" s="657"/>
      <c r="I7" s="657"/>
      <c r="J7" s="657"/>
      <c r="K7" s="657"/>
      <c r="L7" s="657"/>
      <c r="M7" s="657"/>
      <c r="N7" s="657"/>
      <c r="O7" s="657"/>
      <c r="P7" s="657"/>
      <c r="Q7" s="658"/>
      <c r="R7" s="659">
        <v>12964</v>
      </c>
      <c r="S7" s="660"/>
      <c r="T7" s="660"/>
      <c r="U7" s="660"/>
      <c r="V7" s="660"/>
      <c r="W7" s="660"/>
      <c r="X7" s="660"/>
      <c r="Y7" s="661"/>
      <c r="Z7" s="662">
        <v>0</v>
      </c>
      <c r="AA7" s="662"/>
      <c r="AB7" s="662"/>
      <c r="AC7" s="662"/>
      <c r="AD7" s="663">
        <v>12964</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14861044</v>
      </c>
      <c r="BH7" s="660"/>
      <c r="BI7" s="660"/>
      <c r="BJ7" s="660"/>
      <c r="BK7" s="660"/>
      <c r="BL7" s="660"/>
      <c r="BM7" s="660"/>
      <c r="BN7" s="661"/>
      <c r="BO7" s="662">
        <v>47</v>
      </c>
      <c r="BP7" s="662"/>
      <c r="BQ7" s="662"/>
      <c r="BR7" s="662"/>
      <c r="BS7" s="663">
        <v>702661</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14006736</v>
      </c>
      <c r="CS7" s="660"/>
      <c r="CT7" s="660"/>
      <c r="CU7" s="660"/>
      <c r="CV7" s="660"/>
      <c r="CW7" s="660"/>
      <c r="CX7" s="660"/>
      <c r="CY7" s="661"/>
      <c r="CZ7" s="662">
        <v>12.6</v>
      </c>
      <c r="DA7" s="662"/>
      <c r="DB7" s="662"/>
      <c r="DC7" s="662"/>
      <c r="DD7" s="668">
        <v>2871917</v>
      </c>
      <c r="DE7" s="660"/>
      <c r="DF7" s="660"/>
      <c r="DG7" s="660"/>
      <c r="DH7" s="660"/>
      <c r="DI7" s="660"/>
      <c r="DJ7" s="660"/>
      <c r="DK7" s="660"/>
      <c r="DL7" s="660"/>
      <c r="DM7" s="660"/>
      <c r="DN7" s="660"/>
      <c r="DO7" s="660"/>
      <c r="DP7" s="661"/>
      <c r="DQ7" s="668">
        <v>8966265</v>
      </c>
      <c r="DR7" s="660"/>
      <c r="DS7" s="660"/>
      <c r="DT7" s="660"/>
      <c r="DU7" s="660"/>
      <c r="DV7" s="660"/>
      <c r="DW7" s="660"/>
      <c r="DX7" s="660"/>
      <c r="DY7" s="660"/>
      <c r="DZ7" s="660"/>
      <c r="EA7" s="660"/>
      <c r="EB7" s="660"/>
      <c r="EC7" s="669"/>
    </row>
    <row r="8" spans="2:143" ht="11.25" customHeight="1" x14ac:dyDescent="0.2">
      <c r="B8" s="656" t="s">
        <v>243</v>
      </c>
      <c r="C8" s="657"/>
      <c r="D8" s="657"/>
      <c r="E8" s="657"/>
      <c r="F8" s="657"/>
      <c r="G8" s="657"/>
      <c r="H8" s="657"/>
      <c r="I8" s="657"/>
      <c r="J8" s="657"/>
      <c r="K8" s="657"/>
      <c r="L8" s="657"/>
      <c r="M8" s="657"/>
      <c r="N8" s="657"/>
      <c r="O8" s="657"/>
      <c r="P8" s="657"/>
      <c r="Q8" s="658"/>
      <c r="R8" s="659">
        <v>104570</v>
      </c>
      <c r="S8" s="660"/>
      <c r="T8" s="660"/>
      <c r="U8" s="660"/>
      <c r="V8" s="660"/>
      <c r="W8" s="660"/>
      <c r="X8" s="660"/>
      <c r="Y8" s="661"/>
      <c r="Z8" s="662">
        <v>0.1</v>
      </c>
      <c r="AA8" s="662"/>
      <c r="AB8" s="662"/>
      <c r="AC8" s="662"/>
      <c r="AD8" s="663">
        <v>104570</v>
      </c>
      <c r="AE8" s="663"/>
      <c r="AF8" s="663"/>
      <c r="AG8" s="663"/>
      <c r="AH8" s="663"/>
      <c r="AI8" s="663"/>
      <c r="AJ8" s="663"/>
      <c r="AK8" s="663"/>
      <c r="AL8" s="664">
        <v>0.2</v>
      </c>
      <c r="AM8" s="665"/>
      <c r="AN8" s="665"/>
      <c r="AO8" s="666"/>
      <c r="AP8" s="656" t="s">
        <v>244</v>
      </c>
      <c r="AQ8" s="657"/>
      <c r="AR8" s="657"/>
      <c r="AS8" s="657"/>
      <c r="AT8" s="657"/>
      <c r="AU8" s="657"/>
      <c r="AV8" s="657"/>
      <c r="AW8" s="657"/>
      <c r="AX8" s="657"/>
      <c r="AY8" s="657"/>
      <c r="AZ8" s="657"/>
      <c r="BA8" s="657"/>
      <c r="BB8" s="657"/>
      <c r="BC8" s="657"/>
      <c r="BD8" s="657"/>
      <c r="BE8" s="657"/>
      <c r="BF8" s="658"/>
      <c r="BG8" s="659">
        <v>405095</v>
      </c>
      <c r="BH8" s="660"/>
      <c r="BI8" s="660"/>
      <c r="BJ8" s="660"/>
      <c r="BK8" s="660"/>
      <c r="BL8" s="660"/>
      <c r="BM8" s="660"/>
      <c r="BN8" s="661"/>
      <c r="BO8" s="662">
        <v>1.3</v>
      </c>
      <c r="BP8" s="662"/>
      <c r="BQ8" s="662"/>
      <c r="BR8" s="662"/>
      <c r="BS8" s="663" t="s">
        <v>178</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45031188</v>
      </c>
      <c r="CS8" s="660"/>
      <c r="CT8" s="660"/>
      <c r="CU8" s="660"/>
      <c r="CV8" s="660"/>
      <c r="CW8" s="660"/>
      <c r="CX8" s="660"/>
      <c r="CY8" s="661"/>
      <c r="CZ8" s="662">
        <v>40.6</v>
      </c>
      <c r="DA8" s="662"/>
      <c r="DB8" s="662"/>
      <c r="DC8" s="662"/>
      <c r="DD8" s="668">
        <v>871164</v>
      </c>
      <c r="DE8" s="660"/>
      <c r="DF8" s="660"/>
      <c r="DG8" s="660"/>
      <c r="DH8" s="660"/>
      <c r="DI8" s="660"/>
      <c r="DJ8" s="660"/>
      <c r="DK8" s="660"/>
      <c r="DL8" s="660"/>
      <c r="DM8" s="660"/>
      <c r="DN8" s="660"/>
      <c r="DO8" s="660"/>
      <c r="DP8" s="661"/>
      <c r="DQ8" s="668">
        <v>18660434</v>
      </c>
      <c r="DR8" s="660"/>
      <c r="DS8" s="660"/>
      <c r="DT8" s="660"/>
      <c r="DU8" s="660"/>
      <c r="DV8" s="660"/>
      <c r="DW8" s="660"/>
      <c r="DX8" s="660"/>
      <c r="DY8" s="660"/>
      <c r="DZ8" s="660"/>
      <c r="EA8" s="660"/>
      <c r="EB8" s="660"/>
      <c r="EC8" s="669"/>
    </row>
    <row r="9" spans="2:143" ht="11.25" customHeight="1" x14ac:dyDescent="0.2">
      <c r="B9" s="656" t="s">
        <v>246</v>
      </c>
      <c r="C9" s="657"/>
      <c r="D9" s="657"/>
      <c r="E9" s="657"/>
      <c r="F9" s="657"/>
      <c r="G9" s="657"/>
      <c r="H9" s="657"/>
      <c r="I9" s="657"/>
      <c r="J9" s="657"/>
      <c r="K9" s="657"/>
      <c r="L9" s="657"/>
      <c r="M9" s="657"/>
      <c r="N9" s="657"/>
      <c r="O9" s="657"/>
      <c r="P9" s="657"/>
      <c r="Q9" s="658"/>
      <c r="R9" s="659">
        <v>89609</v>
      </c>
      <c r="S9" s="660"/>
      <c r="T9" s="660"/>
      <c r="U9" s="660"/>
      <c r="V9" s="660"/>
      <c r="W9" s="660"/>
      <c r="X9" s="660"/>
      <c r="Y9" s="661"/>
      <c r="Z9" s="662">
        <v>0.1</v>
      </c>
      <c r="AA9" s="662"/>
      <c r="AB9" s="662"/>
      <c r="AC9" s="662"/>
      <c r="AD9" s="663">
        <v>89609</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11624911</v>
      </c>
      <c r="BH9" s="660"/>
      <c r="BI9" s="660"/>
      <c r="BJ9" s="660"/>
      <c r="BK9" s="660"/>
      <c r="BL9" s="660"/>
      <c r="BM9" s="660"/>
      <c r="BN9" s="661"/>
      <c r="BO9" s="662">
        <v>36.700000000000003</v>
      </c>
      <c r="BP9" s="662"/>
      <c r="BQ9" s="662"/>
      <c r="BR9" s="662"/>
      <c r="BS9" s="663" t="s">
        <v>178</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8503326</v>
      </c>
      <c r="CS9" s="660"/>
      <c r="CT9" s="660"/>
      <c r="CU9" s="660"/>
      <c r="CV9" s="660"/>
      <c r="CW9" s="660"/>
      <c r="CX9" s="660"/>
      <c r="CY9" s="661"/>
      <c r="CZ9" s="662">
        <v>7.7</v>
      </c>
      <c r="DA9" s="662"/>
      <c r="DB9" s="662"/>
      <c r="DC9" s="662"/>
      <c r="DD9" s="668">
        <v>69113</v>
      </c>
      <c r="DE9" s="660"/>
      <c r="DF9" s="660"/>
      <c r="DG9" s="660"/>
      <c r="DH9" s="660"/>
      <c r="DI9" s="660"/>
      <c r="DJ9" s="660"/>
      <c r="DK9" s="660"/>
      <c r="DL9" s="660"/>
      <c r="DM9" s="660"/>
      <c r="DN9" s="660"/>
      <c r="DO9" s="660"/>
      <c r="DP9" s="661"/>
      <c r="DQ9" s="668">
        <v>5959538</v>
      </c>
      <c r="DR9" s="660"/>
      <c r="DS9" s="660"/>
      <c r="DT9" s="660"/>
      <c r="DU9" s="660"/>
      <c r="DV9" s="660"/>
      <c r="DW9" s="660"/>
      <c r="DX9" s="660"/>
      <c r="DY9" s="660"/>
      <c r="DZ9" s="660"/>
      <c r="EA9" s="660"/>
      <c r="EB9" s="660"/>
      <c r="EC9" s="669"/>
    </row>
    <row r="10" spans="2:143" ht="11.25" customHeight="1" x14ac:dyDescent="0.2">
      <c r="B10" s="656" t="s">
        <v>249</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178</v>
      </c>
      <c r="AA10" s="662"/>
      <c r="AB10" s="662"/>
      <c r="AC10" s="662"/>
      <c r="AD10" s="663" t="s">
        <v>178</v>
      </c>
      <c r="AE10" s="663"/>
      <c r="AF10" s="663"/>
      <c r="AG10" s="663"/>
      <c r="AH10" s="663"/>
      <c r="AI10" s="663"/>
      <c r="AJ10" s="663"/>
      <c r="AK10" s="663"/>
      <c r="AL10" s="664" t="s">
        <v>178</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883219</v>
      </c>
      <c r="BH10" s="660"/>
      <c r="BI10" s="660"/>
      <c r="BJ10" s="660"/>
      <c r="BK10" s="660"/>
      <c r="BL10" s="660"/>
      <c r="BM10" s="660"/>
      <c r="BN10" s="661"/>
      <c r="BO10" s="662">
        <v>2.8</v>
      </c>
      <c r="BP10" s="662"/>
      <c r="BQ10" s="662"/>
      <c r="BR10" s="662"/>
      <c r="BS10" s="663">
        <v>147123</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v>62069</v>
      </c>
      <c r="CS10" s="660"/>
      <c r="CT10" s="660"/>
      <c r="CU10" s="660"/>
      <c r="CV10" s="660"/>
      <c r="CW10" s="660"/>
      <c r="CX10" s="660"/>
      <c r="CY10" s="661"/>
      <c r="CZ10" s="662">
        <v>0.1</v>
      </c>
      <c r="DA10" s="662"/>
      <c r="DB10" s="662"/>
      <c r="DC10" s="662"/>
      <c r="DD10" s="668" t="s">
        <v>178</v>
      </c>
      <c r="DE10" s="660"/>
      <c r="DF10" s="660"/>
      <c r="DG10" s="660"/>
      <c r="DH10" s="660"/>
      <c r="DI10" s="660"/>
      <c r="DJ10" s="660"/>
      <c r="DK10" s="660"/>
      <c r="DL10" s="660"/>
      <c r="DM10" s="660"/>
      <c r="DN10" s="660"/>
      <c r="DO10" s="660"/>
      <c r="DP10" s="661"/>
      <c r="DQ10" s="668">
        <v>5569</v>
      </c>
      <c r="DR10" s="660"/>
      <c r="DS10" s="660"/>
      <c r="DT10" s="660"/>
      <c r="DU10" s="660"/>
      <c r="DV10" s="660"/>
      <c r="DW10" s="660"/>
      <c r="DX10" s="660"/>
      <c r="DY10" s="660"/>
      <c r="DZ10" s="660"/>
      <c r="EA10" s="660"/>
      <c r="EB10" s="660"/>
      <c r="EC10" s="669"/>
    </row>
    <row r="11" spans="2:143" ht="11.25" customHeight="1" x14ac:dyDescent="0.2">
      <c r="B11" s="656" t="s">
        <v>252</v>
      </c>
      <c r="C11" s="657"/>
      <c r="D11" s="657"/>
      <c r="E11" s="657"/>
      <c r="F11" s="657"/>
      <c r="G11" s="657"/>
      <c r="H11" s="657"/>
      <c r="I11" s="657"/>
      <c r="J11" s="657"/>
      <c r="K11" s="657"/>
      <c r="L11" s="657"/>
      <c r="M11" s="657"/>
      <c r="N11" s="657"/>
      <c r="O11" s="657"/>
      <c r="P11" s="657"/>
      <c r="Q11" s="658"/>
      <c r="R11" s="659">
        <v>5884749</v>
      </c>
      <c r="S11" s="660"/>
      <c r="T11" s="660"/>
      <c r="U11" s="660"/>
      <c r="V11" s="660"/>
      <c r="W11" s="660"/>
      <c r="X11" s="660"/>
      <c r="Y11" s="661"/>
      <c r="Z11" s="664">
        <v>5.2</v>
      </c>
      <c r="AA11" s="665"/>
      <c r="AB11" s="665"/>
      <c r="AC11" s="671"/>
      <c r="AD11" s="668">
        <v>5884749</v>
      </c>
      <c r="AE11" s="660"/>
      <c r="AF11" s="660"/>
      <c r="AG11" s="660"/>
      <c r="AH11" s="660"/>
      <c r="AI11" s="660"/>
      <c r="AJ11" s="660"/>
      <c r="AK11" s="661"/>
      <c r="AL11" s="664">
        <v>10.7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1947819</v>
      </c>
      <c r="BH11" s="660"/>
      <c r="BI11" s="660"/>
      <c r="BJ11" s="660"/>
      <c r="BK11" s="660"/>
      <c r="BL11" s="660"/>
      <c r="BM11" s="660"/>
      <c r="BN11" s="661"/>
      <c r="BO11" s="662">
        <v>6.2</v>
      </c>
      <c r="BP11" s="662"/>
      <c r="BQ11" s="662"/>
      <c r="BR11" s="662"/>
      <c r="BS11" s="663">
        <v>555538</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4578778</v>
      </c>
      <c r="CS11" s="660"/>
      <c r="CT11" s="660"/>
      <c r="CU11" s="660"/>
      <c r="CV11" s="660"/>
      <c r="CW11" s="660"/>
      <c r="CX11" s="660"/>
      <c r="CY11" s="661"/>
      <c r="CZ11" s="662">
        <v>4.0999999999999996</v>
      </c>
      <c r="DA11" s="662"/>
      <c r="DB11" s="662"/>
      <c r="DC11" s="662"/>
      <c r="DD11" s="668">
        <v>1542380</v>
      </c>
      <c r="DE11" s="660"/>
      <c r="DF11" s="660"/>
      <c r="DG11" s="660"/>
      <c r="DH11" s="660"/>
      <c r="DI11" s="660"/>
      <c r="DJ11" s="660"/>
      <c r="DK11" s="660"/>
      <c r="DL11" s="660"/>
      <c r="DM11" s="660"/>
      <c r="DN11" s="660"/>
      <c r="DO11" s="660"/>
      <c r="DP11" s="661"/>
      <c r="DQ11" s="668">
        <v>2390623</v>
      </c>
      <c r="DR11" s="660"/>
      <c r="DS11" s="660"/>
      <c r="DT11" s="660"/>
      <c r="DU11" s="660"/>
      <c r="DV11" s="660"/>
      <c r="DW11" s="660"/>
      <c r="DX11" s="660"/>
      <c r="DY11" s="660"/>
      <c r="DZ11" s="660"/>
      <c r="EA11" s="660"/>
      <c r="EB11" s="660"/>
      <c r="EC11" s="669"/>
    </row>
    <row r="12" spans="2:143" ht="11.25" customHeight="1" x14ac:dyDescent="0.2">
      <c r="B12" s="656" t="s">
        <v>255</v>
      </c>
      <c r="C12" s="657"/>
      <c r="D12" s="657"/>
      <c r="E12" s="657"/>
      <c r="F12" s="657"/>
      <c r="G12" s="657"/>
      <c r="H12" s="657"/>
      <c r="I12" s="657"/>
      <c r="J12" s="657"/>
      <c r="K12" s="657"/>
      <c r="L12" s="657"/>
      <c r="M12" s="657"/>
      <c r="N12" s="657"/>
      <c r="O12" s="657"/>
      <c r="P12" s="657"/>
      <c r="Q12" s="658"/>
      <c r="R12" s="659">
        <v>37166</v>
      </c>
      <c r="S12" s="660"/>
      <c r="T12" s="660"/>
      <c r="U12" s="660"/>
      <c r="V12" s="660"/>
      <c r="W12" s="660"/>
      <c r="X12" s="660"/>
      <c r="Y12" s="661"/>
      <c r="Z12" s="662">
        <v>0</v>
      </c>
      <c r="AA12" s="662"/>
      <c r="AB12" s="662"/>
      <c r="AC12" s="662"/>
      <c r="AD12" s="663">
        <v>37166</v>
      </c>
      <c r="AE12" s="663"/>
      <c r="AF12" s="663"/>
      <c r="AG12" s="663"/>
      <c r="AH12" s="663"/>
      <c r="AI12" s="663"/>
      <c r="AJ12" s="663"/>
      <c r="AK12" s="663"/>
      <c r="AL12" s="664">
        <v>0.1</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12844994</v>
      </c>
      <c r="BH12" s="660"/>
      <c r="BI12" s="660"/>
      <c r="BJ12" s="660"/>
      <c r="BK12" s="660"/>
      <c r="BL12" s="660"/>
      <c r="BM12" s="660"/>
      <c r="BN12" s="661"/>
      <c r="BO12" s="662">
        <v>40.6</v>
      </c>
      <c r="BP12" s="662"/>
      <c r="BQ12" s="662"/>
      <c r="BR12" s="662"/>
      <c r="BS12" s="663" t="s">
        <v>178</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3132463</v>
      </c>
      <c r="CS12" s="660"/>
      <c r="CT12" s="660"/>
      <c r="CU12" s="660"/>
      <c r="CV12" s="660"/>
      <c r="CW12" s="660"/>
      <c r="CX12" s="660"/>
      <c r="CY12" s="661"/>
      <c r="CZ12" s="662">
        <v>2.8</v>
      </c>
      <c r="DA12" s="662"/>
      <c r="DB12" s="662"/>
      <c r="DC12" s="662"/>
      <c r="DD12" s="668">
        <v>104271</v>
      </c>
      <c r="DE12" s="660"/>
      <c r="DF12" s="660"/>
      <c r="DG12" s="660"/>
      <c r="DH12" s="660"/>
      <c r="DI12" s="660"/>
      <c r="DJ12" s="660"/>
      <c r="DK12" s="660"/>
      <c r="DL12" s="660"/>
      <c r="DM12" s="660"/>
      <c r="DN12" s="660"/>
      <c r="DO12" s="660"/>
      <c r="DP12" s="661"/>
      <c r="DQ12" s="668">
        <v>1884036</v>
      </c>
      <c r="DR12" s="660"/>
      <c r="DS12" s="660"/>
      <c r="DT12" s="660"/>
      <c r="DU12" s="660"/>
      <c r="DV12" s="660"/>
      <c r="DW12" s="660"/>
      <c r="DX12" s="660"/>
      <c r="DY12" s="660"/>
      <c r="DZ12" s="660"/>
      <c r="EA12" s="660"/>
      <c r="EB12" s="660"/>
      <c r="EC12" s="669"/>
    </row>
    <row r="13" spans="2:143" ht="11.25" customHeight="1" x14ac:dyDescent="0.2">
      <c r="B13" s="656" t="s">
        <v>258</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178</v>
      </c>
      <c r="AA13" s="662"/>
      <c r="AB13" s="662"/>
      <c r="AC13" s="662"/>
      <c r="AD13" s="663" t="s">
        <v>178</v>
      </c>
      <c r="AE13" s="663"/>
      <c r="AF13" s="663"/>
      <c r="AG13" s="663"/>
      <c r="AH13" s="663"/>
      <c r="AI13" s="663"/>
      <c r="AJ13" s="663"/>
      <c r="AK13" s="663"/>
      <c r="AL13" s="664" t="s">
        <v>178</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12732688</v>
      </c>
      <c r="BH13" s="660"/>
      <c r="BI13" s="660"/>
      <c r="BJ13" s="660"/>
      <c r="BK13" s="660"/>
      <c r="BL13" s="660"/>
      <c r="BM13" s="660"/>
      <c r="BN13" s="661"/>
      <c r="BO13" s="662">
        <v>40.200000000000003</v>
      </c>
      <c r="BP13" s="662"/>
      <c r="BQ13" s="662"/>
      <c r="BR13" s="662"/>
      <c r="BS13" s="663" t="s">
        <v>178</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9140136</v>
      </c>
      <c r="CS13" s="660"/>
      <c r="CT13" s="660"/>
      <c r="CU13" s="660"/>
      <c r="CV13" s="660"/>
      <c r="CW13" s="660"/>
      <c r="CX13" s="660"/>
      <c r="CY13" s="661"/>
      <c r="CZ13" s="662">
        <v>8.1999999999999993</v>
      </c>
      <c r="DA13" s="662"/>
      <c r="DB13" s="662"/>
      <c r="DC13" s="662"/>
      <c r="DD13" s="668">
        <v>3743843</v>
      </c>
      <c r="DE13" s="660"/>
      <c r="DF13" s="660"/>
      <c r="DG13" s="660"/>
      <c r="DH13" s="660"/>
      <c r="DI13" s="660"/>
      <c r="DJ13" s="660"/>
      <c r="DK13" s="660"/>
      <c r="DL13" s="660"/>
      <c r="DM13" s="660"/>
      <c r="DN13" s="660"/>
      <c r="DO13" s="660"/>
      <c r="DP13" s="661"/>
      <c r="DQ13" s="668">
        <v>5522732</v>
      </c>
      <c r="DR13" s="660"/>
      <c r="DS13" s="660"/>
      <c r="DT13" s="660"/>
      <c r="DU13" s="660"/>
      <c r="DV13" s="660"/>
      <c r="DW13" s="660"/>
      <c r="DX13" s="660"/>
      <c r="DY13" s="660"/>
      <c r="DZ13" s="660"/>
      <c r="EA13" s="660"/>
      <c r="EB13" s="660"/>
      <c r="EC13" s="669"/>
    </row>
    <row r="14" spans="2:143" ht="11.25" customHeight="1" x14ac:dyDescent="0.2">
      <c r="B14" s="656" t="s">
        <v>261</v>
      </c>
      <c r="C14" s="657"/>
      <c r="D14" s="657"/>
      <c r="E14" s="657"/>
      <c r="F14" s="657"/>
      <c r="G14" s="657"/>
      <c r="H14" s="657"/>
      <c r="I14" s="657"/>
      <c r="J14" s="657"/>
      <c r="K14" s="657"/>
      <c r="L14" s="657"/>
      <c r="M14" s="657"/>
      <c r="N14" s="657"/>
      <c r="O14" s="657"/>
      <c r="P14" s="657"/>
      <c r="Q14" s="658"/>
      <c r="R14" s="659">
        <v>1365</v>
      </c>
      <c r="S14" s="660"/>
      <c r="T14" s="660"/>
      <c r="U14" s="660"/>
      <c r="V14" s="660"/>
      <c r="W14" s="660"/>
      <c r="X14" s="660"/>
      <c r="Y14" s="661"/>
      <c r="Z14" s="662">
        <v>0</v>
      </c>
      <c r="AA14" s="662"/>
      <c r="AB14" s="662"/>
      <c r="AC14" s="662"/>
      <c r="AD14" s="663">
        <v>1365</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807249</v>
      </c>
      <c r="BH14" s="660"/>
      <c r="BI14" s="660"/>
      <c r="BJ14" s="660"/>
      <c r="BK14" s="660"/>
      <c r="BL14" s="660"/>
      <c r="BM14" s="660"/>
      <c r="BN14" s="661"/>
      <c r="BO14" s="662">
        <v>2.6</v>
      </c>
      <c r="BP14" s="662"/>
      <c r="BQ14" s="662"/>
      <c r="BR14" s="662"/>
      <c r="BS14" s="663" t="s">
        <v>178</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4056142</v>
      </c>
      <c r="CS14" s="660"/>
      <c r="CT14" s="660"/>
      <c r="CU14" s="660"/>
      <c r="CV14" s="660"/>
      <c r="CW14" s="660"/>
      <c r="CX14" s="660"/>
      <c r="CY14" s="661"/>
      <c r="CZ14" s="662">
        <v>3.7</v>
      </c>
      <c r="DA14" s="662"/>
      <c r="DB14" s="662"/>
      <c r="DC14" s="662"/>
      <c r="DD14" s="668">
        <v>219491</v>
      </c>
      <c r="DE14" s="660"/>
      <c r="DF14" s="660"/>
      <c r="DG14" s="660"/>
      <c r="DH14" s="660"/>
      <c r="DI14" s="660"/>
      <c r="DJ14" s="660"/>
      <c r="DK14" s="660"/>
      <c r="DL14" s="660"/>
      <c r="DM14" s="660"/>
      <c r="DN14" s="660"/>
      <c r="DO14" s="660"/>
      <c r="DP14" s="661"/>
      <c r="DQ14" s="668">
        <v>3735010</v>
      </c>
      <c r="DR14" s="660"/>
      <c r="DS14" s="660"/>
      <c r="DT14" s="660"/>
      <c r="DU14" s="660"/>
      <c r="DV14" s="660"/>
      <c r="DW14" s="660"/>
      <c r="DX14" s="660"/>
      <c r="DY14" s="660"/>
      <c r="DZ14" s="660"/>
      <c r="EA14" s="660"/>
      <c r="EB14" s="660"/>
      <c r="EC14" s="669"/>
    </row>
    <row r="15" spans="2:143" ht="11.25" customHeight="1" x14ac:dyDescent="0.2">
      <c r="B15" s="656" t="s">
        <v>264</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178</v>
      </c>
      <c r="AA15" s="662"/>
      <c r="AB15" s="662"/>
      <c r="AC15" s="662"/>
      <c r="AD15" s="663" t="s">
        <v>178</v>
      </c>
      <c r="AE15" s="663"/>
      <c r="AF15" s="663"/>
      <c r="AG15" s="663"/>
      <c r="AH15" s="663"/>
      <c r="AI15" s="663"/>
      <c r="AJ15" s="663"/>
      <c r="AK15" s="663"/>
      <c r="AL15" s="664" t="s">
        <v>178</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1717995</v>
      </c>
      <c r="BH15" s="660"/>
      <c r="BI15" s="660"/>
      <c r="BJ15" s="660"/>
      <c r="BK15" s="660"/>
      <c r="BL15" s="660"/>
      <c r="BM15" s="660"/>
      <c r="BN15" s="661"/>
      <c r="BO15" s="662">
        <v>5.4</v>
      </c>
      <c r="BP15" s="662"/>
      <c r="BQ15" s="662"/>
      <c r="BR15" s="662"/>
      <c r="BS15" s="663" t="s">
        <v>178</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10982983</v>
      </c>
      <c r="CS15" s="660"/>
      <c r="CT15" s="660"/>
      <c r="CU15" s="660"/>
      <c r="CV15" s="660"/>
      <c r="CW15" s="660"/>
      <c r="CX15" s="660"/>
      <c r="CY15" s="661"/>
      <c r="CZ15" s="662">
        <v>9.9</v>
      </c>
      <c r="DA15" s="662"/>
      <c r="DB15" s="662"/>
      <c r="DC15" s="662"/>
      <c r="DD15" s="668">
        <v>2133394</v>
      </c>
      <c r="DE15" s="660"/>
      <c r="DF15" s="660"/>
      <c r="DG15" s="660"/>
      <c r="DH15" s="660"/>
      <c r="DI15" s="660"/>
      <c r="DJ15" s="660"/>
      <c r="DK15" s="660"/>
      <c r="DL15" s="660"/>
      <c r="DM15" s="660"/>
      <c r="DN15" s="660"/>
      <c r="DO15" s="660"/>
      <c r="DP15" s="661"/>
      <c r="DQ15" s="668">
        <v>7227082</v>
      </c>
      <c r="DR15" s="660"/>
      <c r="DS15" s="660"/>
      <c r="DT15" s="660"/>
      <c r="DU15" s="660"/>
      <c r="DV15" s="660"/>
      <c r="DW15" s="660"/>
      <c r="DX15" s="660"/>
      <c r="DY15" s="660"/>
      <c r="DZ15" s="660"/>
      <c r="EA15" s="660"/>
      <c r="EB15" s="660"/>
      <c r="EC15" s="669"/>
    </row>
    <row r="16" spans="2:143" ht="11.25" customHeight="1" x14ac:dyDescent="0.2">
      <c r="B16" s="656" t="s">
        <v>267</v>
      </c>
      <c r="C16" s="657"/>
      <c r="D16" s="657"/>
      <c r="E16" s="657"/>
      <c r="F16" s="657"/>
      <c r="G16" s="657"/>
      <c r="H16" s="657"/>
      <c r="I16" s="657"/>
      <c r="J16" s="657"/>
      <c r="K16" s="657"/>
      <c r="L16" s="657"/>
      <c r="M16" s="657"/>
      <c r="N16" s="657"/>
      <c r="O16" s="657"/>
      <c r="P16" s="657"/>
      <c r="Q16" s="658"/>
      <c r="R16" s="659">
        <v>52644</v>
      </c>
      <c r="S16" s="660"/>
      <c r="T16" s="660"/>
      <c r="U16" s="660"/>
      <c r="V16" s="660"/>
      <c r="W16" s="660"/>
      <c r="X16" s="660"/>
      <c r="Y16" s="661"/>
      <c r="Z16" s="662">
        <v>0</v>
      </c>
      <c r="AA16" s="662"/>
      <c r="AB16" s="662"/>
      <c r="AC16" s="662"/>
      <c r="AD16" s="663">
        <v>52644</v>
      </c>
      <c r="AE16" s="663"/>
      <c r="AF16" s="663"/>
      <c r="AG16" s="663"/>
      <c r="AH16" s="663"/>
      <c r="AI16" s="663"/>
      <c r="AJ16" s="663"/>
      <c r="AK16" s="663"/>
      <c r="AL16" s="664">
        <v>0.1</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178</v>
      </c>
      <c r="BP16" s="662"/>
      <c r="BQ16" s="662"/>
      <c r="BR16" s="662"/>
      <c r="BS16" s="663" t="s">
        <v>178</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v>1021514</v>
      </c>
      <c r="CS16" s="660"/>
      <c r="CT16" s="660"/>
      <c r="CU16" s="660"/>
      <c r="CV16" s="660"/>
      <c r="CW16" s="660"/>
      <c r="CX16" s="660"/>
      <c r="CY16" s="661"/>
      <c r="CZ16" s="662">
        <v>0.9</v>
      </c>
      <c r="DA16" s="662"/>
      <c r="DB16" s="662"/>
      <c r="DC16" s="662"/>
      <c r="DD16" s="668" t="s">
        <v>178</v>
      </c>
      <c r="DE16" s="660"/>
      <c r="DF16" s="660"/>
      <c r="DG16" s="660"/>
      <c r="DH16" s="660"/>
      <c r="DI16" s="660"/>
      <c r="DJ16" s="660"/>
      <c r="DK16" s="660"/>
      <c r="DL16" s="660"/>
      <c r="DM16" s="660"/>
      <c r="DN16" s="660"/>
      <c r="DO16" s="660"/>
      <c r="DP16" s="661"/>
      <c r="DQ16" s="668">
        <v>221311</v>
      </c>
      <c r="DR16" s="660"/>
      <c r="DS16" s="660"/>
      <c r="DT16" s="660"/>
      <c r="DU16" s="660"/>
      <c r="DV16" s="660"/>
      <c r="DW16" s="660"/>
      <c r="DX16" s="660"/>
      <c r="DY16" s="660"/>
      <c r="DZ16" s="660"/>
      <c r="EA16" s="660"/>
      <c r="EB16" s="660"/>
      <c r="EC16" s="669"/>
    </row>
    <row r="17" spans="2:133" ht="11.25" customHeight="1" x14ac:dyDescent="0.2">
      <c r="B17" s="656" t="s">
        <v>270</v>
      </c>
      <c r="C17" s="657"/>
      <c r="D17" s="657"/>
      <c r="E17" s="657"/>
      <c r="F17" s="657"/>
      <c r="G17" s="657"/>
      <c r="H17" s="657"/>
      <c r="I17" s="657"/>
      <c r="J17" s="657"/>
      <c r="K17" s="657"/>
      <c r="L17" s="657"/>
      <c r="M17" s="657"/>
      <c r="N17" s="657"/>
      <c r="O17" s="657"/>
      <c r="P17" s="657"/>
      <c r="Q17" s="658"/>
      <c r="R17" s="659">
        <v>558018</v>
      </c>
      <c r="S17" s="660"/>
      <c r="T17" s="660"/>
      <c r="U17" s="660"/>
      <c r="V17" s="660"/>
      <c r="W17" s="660"/>
      <c r="X17" s="660"/>
      <c r="Y17" s="661"/>
      <c r="Z17" s="662">
        <v>0.5</v>
      </c>
      <c r="AA17" s="662"/>
      <c r="AB17" s="662"/>
      <c r="AC17" s="662"/>
      <c r="AD17" s="663">
        <v>558018</v>
      </c>
      <c r="AE17" s="663"/>
      <c r="AF17" s="663"/>
      <c r="AG17" s="663"/>
      <c r="AH17" s="663"/>
      <c r="AI17" s="663"/>
      <c r="AJ17" s="663"/>
      <c r="AK17" s="663"/>
      <c r="AL17" s="664">
        <v>1</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178</v>
      </c>
      <c r="BH17" s="660"/>
      <c r="BI17" s="660"/>
      <c r="BJ17" s="660"/>
      <c r="BK17" s="660"/>
      <c r="BL17" s="660"/>
      <c r="BM17" s="660"/>
      <c r="BN17" s="661"/>
      <c r="BO17" s="662" t="s">
        <v>178</v>
      </c>
      <c r="BP17" s="662"/>
      <c r="BQ17" s="662"/>
      <c r="BR17" s="662"/>
      <c r="BS17" s="663" t="s">
        <v>178</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9711146</v>
      </c>
      <c r="CS17" s="660"/>
      <c r="CT17" s="660"/>
      <c r="CU17" s="660"/>
      <c r="CV17" s="660"/>
      <c r="CW17" s="660"/>
      <c r="CX17" s="660"/>
      <c r="CY17" s="661"/>
      <c r="CZ17" s="662">
        <v>8.8000000000000007</v>
      </c>
      <c r="DA17" s="662"/>
      <c r="DB17" s="662"/>
      <c r="DC17" s="662"/>
      <c r="DD17" s="668" t="s">
        <v>178</v>
      </c>
      <c r="DE17" s="660"/>
      <c r="DF17" s="660"/>
      <c r="DG17" s="660"/>
      <c r="DH17" s="660"/>
      <c r="DI17" s="660"/>
      <c r="DJ17" s="660"/>
      <c r="DK17" s="660"/>
      <c r="DL17" s="660"/>
      <c r="DM17" s="660"/>
      <c r="DN17" s="660"/>
      <c r="DO17" s="660"/>
      <c r="DP17" s="661"/>
      <c r="DQ17" s="668">
        <v>9421452</v>
      </c>
      <c r="DR17" s="660"/>
      <c r="DS17" s="660"/>
      <c r="DT17" s="660"/>
      <c r="DU17" s="660"/>
      <c r="DV17" s="660"/>
      <c r="DW17" s="660"/>
      <c r="DX17" s="660"/>
      <c r="DY17" s="660"/>
      <c r="DZ17" s="660"/>
      <c r="EA17" s="660"/>
      <c r="EB17" s="660"/>
      <c r="EC17" s="669"/>
    </row>
    <row r="18" spans="2:133" ht="11.25" customHeight="1" x14ac:dyDescent="0.2">
      <c r="B18" s="656" t="s">
        <v>273</v>
      </c>
      <c r="C18" s="657"/>
      <c r="D18" s="657"/>
      <c r="E18" s="657"/>
      <c r="F18" s="657"/>
      <c r="G18" s="657"/>
      <c r="H18" s="657"/>
      <c r="I18" s="657"/>
      <c r="J18" s="657"/>
      <c r="K18" s="657"/>
      <c r="L18" s="657"/>
      <c r="M18" s="657"/>
      <c r="N18" s="657"/>
      <c r="O18" s="657"/>
      <c r="P18" s="657"/>
      <c r="Q18" s="658"/>
      <c r="R18" s="659">
        <v>269082</v>
      </c>
      <c r="S18" s="660"/>
      <c r="T18" s="660"/>
      <c r="U18" s="660"/>
      <c r="V18" s="660"/>
      <c r="W18" s="660"/>
      <c r="X18" s="660"/>
      <c r="Y18" s="661"/>
      <c r="Z18" s="662">
        <v>0.2</v>
      </c>
      <c r="AA18" s="662"/>
      <c r="AB18" s="662"/>
      <c r="AC18" s="662"/>
      <c r="AD18" s="663">
        <v>269082</v>
      </c>
      <c r="AE18" s="663"/>
      <c r="AF18" s="663"/>
      <c r="AG18" s="663"/>
      <c r="AH18" s="663"/>
      <c r="AI18" s="663"/>
      <c r="AJ18" s="663"/>
      <c r="AK18" s="663"/>
      <c r="AL18" s="664">
        <v>0.5</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178</v>
      </c>
      <c r="BP18" s="662"/>
      <c r="BQ18" s="662"/>
      <c r="BR18" s="662"/>
      <c r="BS18" s="663" t="s">
        <v>178</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v>139273</v>
      </c>
      <c r="CS18" s="660"/>
      <c r="CT18" s="660"/>
      <c r="CU18" s="660"/>
      <c r="CV18" s="660"/>
      <c r="CW18" s="660"/>
      <c r="CX18" s="660"/>
      <c r="CY18" s="661"/>
      <c r="CZ18" s="662">
        <v>0.1</v>
      </c>
      <c r="DA18" s="662"/>
      <c r="DB18" s="662"/>
      <c r="DC18" s="662"/>
      <c r="DD18" s="668" t="s">
        <v>178</v>
      </c>
      <c r="DE18" s="660"/>
      <c r="DF18" s="660"/>
      <c r="DG18" s="660"/>
      <c r="DH18" s="660"/>
      <c r="DI18" s="660"/>
      <c r="DJ18" s="660"/>
      <c r="DK18" s="660"/>
      <c r="DL18" s="660"/>
      <c r="DM18" s="660"/>
      <c r="DN18" s="660"/>
      <c r="DO18" s="660"/>
      <c r="DP18" s="661"/>
      <c r="DQ18" s="668">
        <v>139273</v>
      </c>
      <c r="DR18" s="660"/>
      <c r="DS18" s="660"/>
      <c r="DT18" s="660"/>
      <c r="DU18" s="660"/>
      <c r="DV18" s="660"/>
      <c r="DW18" s="660"/>
      <c r="DX18" s="660"/>
      <c r="DY18" s="660"/>
      <c r="DZ18" s="660"/>
      <c r="EA18" s="660"/>
      <c r="EB18" s="660"/>
      <c r="EC18" s="669"/>
    </row>
    <row r="19" spans="2:133" ht="11.25" customHeight="1" x14ac:dyDescent="0.2">
      <c r="B19" s="656" t="s">
        <v>276</v>
      </c>
      <c r="C19" s="657"/>
      <c r="D19" s="657"/>
      <c r="E19" s="657"/>
      <c r="F19" s="657"/>
      <c r="G19" s="657"/>
      <c r="H19" s="657"/>
      <c r="I19" s="657"/>
      <c r="J19" s="657"/>
      <c r="K19" s="657"/>
      <c r="L19" s="657"/>
      <c r="M19" s="657"/>
      <c r="N19" s="657"/>
      <c r="O19" s="657"/>
      <c r="P19" s="657"/>
      <c r="Q19" s="658"/>
      <c r="R19" s="659">
        <v>265370</v>
      </c>
      <c r="S19" s="660"/>
      <c r="T19" s="660"/>
      <c r="U19" s="660"/>
      <c r="V19" s="660"/>
      <c r="W19" s="660"/>
      <c r="X19" s="660"/>
      <c r="Y19" s="661"/>
      <c r="Z19" s="662">
        <v>0.2</v>
      </c>
      <c r="AA19" s="662"/>
      <c r="AB19" s="662"/>
      <c r="AC19" s="662"/>
      <c r="AD19" s="663">
        <v>265370</v>
      </c>
      <c r="AE19" s="663"/>
      <c r="AF19" s="663"/>
      <c r="AG19" s="663"/>
      <c r="AH19" s="663"/>
      <c r="AI19" s="663"/>
      <c r="AJ19" s="663"/>
      <c r="AK19" s="663"/>
      <c r="AL19" s="664">
        <v>0.5</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1402840</v>
      </c>
      <c r="BH19" s="660"/>
      <c r="BI19" s="660"/>
      <c r="BJ19" s="660"/>
      <c r="BK19" s="660"/>
      <c r="BL19" s="660"/>
      <c r="BM19" s="660"/>
      <c r="BN19" s="661"/>
      <c r="BO19" s="662">
        <v>4.4000000000000004</v>
      </c>
      <c r="BP19" s="662"/>
      <c r="BQ19" s="662"/>
      <c r="BR19" s="662"/>
      <c r="BS19" s="663" t="s">
        <v>178</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141</v>
      </c>
      <c r="CS19" s="660"/>
      <c r="CT19" s="660"/>
      <c r="CU19" s="660"/>
      <c r="CV19" s="660"/>
      <c r="CW19" s="660"/>
      <c r="CX19" s="660"/>
      <c r="CY19" s="661"/>
      <c r="CZ19" s="662" t="s">
        <v>178</v>
      </c>
      <c r="DA19" s="662"/>
      <c r="DB19" s="662"/>
      <c r="DC19" s="662"/>
      <c r="DD19" s="668" t="s">
        <v>178</v>
      </c>
      <c r="DE19" s="660"/>
      <c r="DF19" s="660"/>
      <c r="DG19" s="660"/>
      <c r="DH19" s="660"/>
      <c r="DI19" s="660"/>
      <c r="DJ19" s="660"/>
      <c r="DK19" s="660"/>
      <c r="DL19" s="660"/>
      <c r="DM19" s="660"/>
      <c r="DN19" s="660"/>
      <c r="DO19" s="660"/>
      <c r="DP19" s="661"/>
      <c r="DQ19" s="668" t="s">
        <v>178</v>
      </c>
      <c r="DR19" s="660"/>
      <c r="DS19" s="660"/>
      <c r="DT19" s="660"/>
      <c r="DU19" s="660"/>
      <c r="DV19" s="660"/>
      <c r="DW19" s="660"/>
      <c r="DX19" s="660"/>
      <c r="DY19" s="660"/>
      <c r="DZ19" s="660"/>
      <c r="EA19" s="660"/>
      <c r="EB19" s="660"/>
      <c r="EC19" s="669"/>
    </row>
    <row r="20" spans="2:133" ht="11.25" customHeight="1" x14ac:dyDescent="0.2">
      <c r="B20" s="672" t="s">
        <v>279</v>
      </c>
      <c r="C20" s="673"/>
      <c r="D20" s="673"/>
      <c r="E20" s="673"/>
      <c r="F20" s="673"/>
      <c r="G20" s="673"/>
      <c r="H20" s="673"/>
      <c r="I20" s="673"/>
      <c r="J20" s="673"/>
      <c r="K20" s="673"/>
      <c r="L20" s="673"/>
      <c r="M20" s="673"/>
      <c r="N20" s="673"/>
      <c r="O20" s="673"/>
      <c r="P20" s="673"/>
      <c r="Q20" s="674"/>
      <c r="R20" s="659">
        <v>3712</v>
      </c>
      <c r="S20" s="660"/>
      <c r="T20" s="660"/>
      <c r="U20" s="660"/>
      <c r="V20" s="660"/>
      <c r="W20" s="660"/>
      <c r="X20" s="660"/>
      <c r="Y20" s="661"/>
      <c r="Z20" s="662">
        <v>0</v>
      </c>
      <c r="AA20" s="662"/>
      <c r="AB20" s="662"/>
      <c r="AC20" s="662"/>
      <c r="AD20" s="663">
        <v>3712</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1402840</v>
      </c>
      <c r="BH20" s="660"/>
      <c r="BI20" s="660"/>
      <c r="BJ20" s="660"/>
      <c r="BK20" s="660"/>
      <c r="BL20" s="660"/>
      <c r="BM20" s="660"/>
      <c r="BN20" s="661"/>
      <c r="BO20" s="662">
        <v>4.4000000000000004</v>
      </c>
      <c r="BP20" s="662"/>
      <c r="BQ20" s="662"/>
      <c r="BR20" s="662"/>
      <c r="BS20" s="663" t="s">
        <v>178</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110932324</v>
      </c>
      <c r="CS20" s="660"/>
      <c r="CT20" s="660"/>
      <c r="CU20" s="660"/>
      <c r="CV20" s="660"/>
      <c r="CW20" s="660"/>
      <c r="CX20" s="660"/>
      <c r="CY20" s="661"/>
      <c r="CZ20" s="662">
        <v>100</v>
      </c>
      <c r="DA20" s="662"/>
      <c r="DB20" s="662"/>
      <c r="DC20" s="662"/>
      <c r="DD20" s="668">
        <v>11555573</v>
      </c>
      <c r="DE20" s="660"/>
      <c r="DF20" s="660"/>
      <c r="DG20" s="660"/>
      <c r="DH20" s="660"/>
      <c r="DI20" s="660"/>
      <c r="DJ20" s="660"/>
      <c r="DK20" s="660"/>
      <c r="DL20" s="660"/>
      <c r="DM20" s="660"/>
      <c r="DN20" s="660"/>
      <c r="DO20" s="660"/>
      <c r="DP20" s="661"/>
      <c r="DQ20" s="668">
        <v>64699171</v>
      </c>
      <c r="DR20" s="660"/>
      <c r="DS20" s="660"/>
      <c r="DT20" s="660"/>
      <c r="DU20" s="660"/>
      <c r="DV20" s="660"/>
      <c r="DW20" s="660"/>
      <c r="DX20" s="660"/>
      <c r="DY20" s="660"/>
      <c r="DZ20" s="660"/>
      <c r="EA20" s="660"/>
      <c r="EB20" s="660"/>
      <c r="EC20" s="669"/>
    </row>
    <row r="21" spans="2:133" ht="11.25" customHeight="1" x14ac:dyDescent="0.2">
      <c r="B21" s="656" t="s">
        <v>282</v>
      </c>
      <c r="C21" s="657"/>
      <c r="D21" s="657"/>
      <c r="E21" s="657"/>
      <c r="F21" s="657"/>
      <c r="G21" s="657"/>
      <c r="H21" s="657"/>
      <c r="I21" s="657"/>
      <c r="J21" s="657"/>
      <c r="K21" s="657"/>
      <c r="L21" s="657"/>
      <c r="M21" s="657"/>
      <c r="N21" s="657"/>
      <c r="O21" s="657"/>
      <c r="P21" s="657"/>
      <c r="Q21" s="658"/>
      <c r="R21" s="659">
        <v>18080488</v>
      </c>
      <c r="S21" s="660"/>
      <c r="T21" s="660"/>
      <c r="U21" s="660"/>
      <c r="V21" s="660"/>
      <c r="W21" s="660"/>
      <c r="X21" s="660"/>
      <c r="Y21" s="661"/>
      <c r="Z21" s="662">
        <v>15.9</v>
      </c>
      <c r="AA21" s="662"/>
      <c r="AB21" s="662"/>
      <c r="AC21" s="662"/>
      <c r="AD21" s="663">
        <v>16227838</v>
      </c>
      <c r="AE21" s="663"/>
      <c r="AF21" s="663"/>
      <c r="AG21" s="663"/>
      <c r="AH21" s="663"/>
      <c r="AI21" s="663"/>
      <c r="AJ21" s="663"/>
      <c r="AK21" s="663"/>
      <c r="AL21" s="664">
        <v>29.6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13841</v>
      </c>
      <c r="BH21" s="660"/>
      <c r="BI21" s="660"/>
      <c r="BJ21" s="660"/>
      <c r="BK21" s="660"/>
      <c r="BL21" s="660"/>
      <c r="BM21" s="660"/>
      <c r="BN21" s="661"/>
      <c r="BO21" s="662">
        <v>0</v>
      </c>
      <c r="BP21" s="662"/>
      <c r="BQ21" s="662"/>
      <c r="BR21" s="662"/>
      <c r="BS21" s="663" t="s">
        <v>178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284</v>
      </c>
      <c r="C22" s="657"/>
      <c r="D22" s="657"/>
      <c r="E22" s="657"/>
      <c r="F22" s="657"/>
      <c r="G22" s="657"/>
      <c r="H22" s="657"/>
      <c r="I22" s="657"/>
      <c r="J22" s="657"/>
      <c r="K22" s="657"/>
      <c r="L22" s="657"/>
      <c r="M22" s="657"/>
      <c r="N22" s="657"/>
      <c r="O22" s="657"/>
      <c r="P22" s="657"/>
      <c r="Q22" s="658"/>
      <c r="R22" s="659">
        <v>16227838</v>
      </c>
      <c r="S22" s="660"/>
      <c r="T22" s="660"/>
      <c r="U22" s="660"/>
      <c r="V22" s="660"/>
      <c r="W22" s="660"/>
      <c r="X22" s="660"/>
      <c r="Y22" s="661"/>
      <c r="Z22" s="662">
        <v>14.2</v>
      </c>
      <c r="AA22" s="662"/>
      <c r="AB22" s="662"/>
      <c r="AC22" s="662"/>
      <c r="AD22" s="663">
        <v>16227838</v>
      </c>
      <c r="AE22" s="663"/>
      <c r="AF22" s="663"/>
      <c r="AG22" s="663"/>
      <c r="AH22" s="663"/>
      <c r="AI22" s="663"/>
      <c r="AJ22" s="663"/>
      <c r="AK22" s="663"/>
      <c r="AL22" s="664">
        <v>29.6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178</v>
      </c>
      <c r="BH22" s="660"/>
      <c r="BI22" s="660"/>
      <c r="BJ22" s="660"/>
      <c r="BK22" s="660"/>
      <c r="BL22" s="660"/>
      <c r="BM22" s="660"/>
      <c r="BN22" s="661"/>
      <c r="BO22" s="662" t="s">
        <v>178</v>
      </c>
      <c r="BP22" s="662"/>
      <c r="BQ22" s="662"/>
      <c r="BR22" s="662"/>
      <c r="BS22" s="663" t="s">
        <v>178</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287</v>
      </c>
      <c r="C23" s="657"/>
      <c r="D23" s="657"/>
      <c r="E23" s="657"/>
      <c r="F23" s="657"/>
      <c r="G23" s="657"/>
      <c r="H23" s="657"/>
      <c r="I23" s="657"/>
      <c r="J23" s="657"/>
      <c r="K23" s="657"/>
      <c r="L23" s="657"/>
      <c r="M23" s="657"/>
      <c r="N23" s="657"/>
      <c r="O23" s="657"/>
      <c r="P23" s="657"/>
      <c r="Q23" s="658"/>
      <c r="R23" s="659">
        <v>1852616</v>
      </c>
      <c r="S23" s="660"/>
      <c r="T23" s="660"/>
      <c r="U23" s="660"/>
      <c r="V23" s="660"/>
      <c r="W23" s="660"/>
      <c r="X23" s="660"/>
      <c r="Y23" s="661"/>
      <c r="Z23" s="662">
        <v>1.6</v>
      </c>
      <c r="AA23" s="662"/>
      <c r="AB23" s="662"/>
      <c r="AC23" s="662"/>
      <c r="AD23" s="663" t="s">
        <v>178</v>
      </c>
      <c r="AE23" s="663"/>
      <c r="AF23" s="663"/>
      <c r="AG23" s="663"/>
      <c r="AH23" s="663"/>
      <c r="AI23" s="663"/>
      <c r="AJ23" s="663"/>
      <c r="AK23" s="663"/>
      <c r="AL23" s="664" t="s">
        <v>178</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1388999</v>
      </c>
      <c r="BH23" s="660"/>
      <c r="BI23" s="660"/>
      <c r="BJ23" s="660"/>
      <c r="BK23" s="660"/>
      <c r="BL23" s="660"/>
      <c r="BM23" s="660"/>
      <c r="BN23" s="661"/>
      <c r="BO23" s="662">
        <v>4.4000000000000004</v>
      </c>
      <c r="BP23" s="662"/>
      <c r="BQ23" s="662"/>
      <c r="BR23" s="662"/>
      <c r="BS23" s="663" t="s">
        <v>178</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2">
      <c r="B24" s="656" t="s">
        <v>294</v>
      </c>
      <c r="C24" s="657"/>
      <c r="D24" s="657"/>
      <c r="E24" s="657"/>
      <c r="F24" s="657"/>
      <c r="G24" s="657"/>
      <c r="H24" s="657"/>
      <c r="I24" s="657"/>
      <c r="J24" s="657"/>
      <c r="K24" s="657"/>
      <c r="L24" s="657"/>
      <c r="M24" s="657"/>
      <c r="N24" s="657"/>
      <c r="O24" s="657"/>
      <c r="P24" s="657"/>
      <c r="Q24" s="658"/>
      <c r="R24" s="659">
        <v>34</v>
      </c>
      <c r="S24" s="660"/>
      <c r="T24" s="660"/>
      <c r="U24" s="660"/>
      <c r="V24" s="660"/>
      <c r="W24" s="660"/>
      <c r="X24" s="660"/>
      <c r="Y24" s="661"/>
      <c r="Z24" s="662">
        <v>0</v>
      </c>
      <c r="AA24" s="662"/>
      <c r="AB24" s="662"/>
      <c r="AC24" s="662"/>
      <c r="AD24" s="663" t="s">
        <v>178</v>
      </c>
      <c r="AE24" s="663"/>
      <c r="AF24" s="663"/>
      <c r="AG24" s="663"/>
      <c r="AH24" s="663"/>
      <c r="AI24" s="663"/>
      <c r="AJ24" s="663"/>
      <c r="AK24" s="663"/>
      <c r="AL24" s="664" t="s">
        <v>178</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178</v>
      </c>
      <c r="BH24" s="660"/>
      <c r="BI24" s="660"/>
      <c r="BJ24" s="660"/>
      <c r="BK24" s="660"/>
      <c r="BL24" s="660"/>
      <c r="BM24" s="660"/>
      <c r="BN24" s="661"/>
      <c r="BO24" s="662" t="s">
        <v>178</v>
      </c>
      <c r="BP24" s="662"/>
      <c r="BQ24" s="662"/>
      <c r="BR24" s="662"/>
      <c r="BS24" s="663" t="s">
        <v>178</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59087348</v>
      </c>
      <c r="CS24" s="649"/>
      <c r="CT24" s="649"/>
      <c r="CU24" s="649"/>
      <c r="CV24" s="649"/>
      <c r="CW24" s="649"/>
      <c r="CX24" s="649"/>
      <c r="CY24" s="650"/>
      <c r="CZ24" s="653">
        <v>53.3</v>
      </c>
      <c r="DA24" s="654"/>
      <c r="DB24" s="654"/>
      <c r="DC24" s="670"/>
      <c r="DD24" s="694">
        <v>32806761</v>
      </c>
      <c r="DE24" s="649"/>
      <c r="DF24" s="649"/>
      <c r="DG24" s="649"/>
      <c r="DH24" s="649"/>
      <c r="DI24" s="649"/>
      <c r="DJ24" s="649"/>
      <c r="DK24" s="650"/>
      <c r="DL24" s="694">
        <v>31479420</v>
      </c>
      <c r="DM24" s="649"/>
      <c r="DN24" s="649"/>
      <c r="DO24" s="649"/>
      <c r="DP24" s="649"/>
      <c r="DQ24" s="649"/>
      <c r="DR24" s="649"/>
      <c r="DS24" s="649"/>
      <c r="DT24" s="649"/>
      <c r="DU24" s="649"/>
      <c r="DV24" s="650"/>
      <c r="DW24" s="653">
        <v>55.5</v>
      </c>
      <c r="DX24" s="654"/>
      <c r="DY24" s="654"/>
      <c r="DZ24" s="654"/>
      <c r="EA24" s="654"/>
      <c r="EB24" s="654"/>
      <c r="EC24" s="655"/>
    </row>
    <row r="25" spans="2:133" ht="11.25" customHeight="1" x14ac:dyDescent="0.2">
      <c r="B25" s="656" t="s">
        <v>297</v>
      </c>
      <c r="C25" s="657"/>
      <c r="D25" s="657"/>
      <c r="E25" s="657"/>
      <c r="F25" s="657"/>
      <c r="G25" s="657"/>
      <c r="H25" s="657"/>
      <c r="I25" s="657"/>
      <c r="J25" s="657"/>
      <c r="K25" s="657"/>
      <c r="L25" s="657"/>
      <c r="M25" s="657"/>
      <c r="N25" s="657"/>
      <c r="O25" s="657"/>
      <c r="P25" s="657"/>
      <c r="Q25" s="658"/>
      <c r="R25" s="659">
        <v>57483319</v>
      </c>
      <c r="S25" s="660"/>
      <c r="T25" s="660"/>
      <c r="U25" s="660"/>
      <c r="V25" s="660"/>
      <c r="W25" s="660"/>
      <c r="X25" s="660"/>
      <c r="Y25" s="661"/>
      <c r="Z25" s="662">
        <v>50.5</v>
      </c>
      <c r="AA25" s="662"/>
      <c r="AB25" s="662"/>
      <c r="AC25" s="662"/>
      <c r="AD25" s="663">
        <v>54241670</v>
      </c>
      <c r="AE25" s="663"/>
      <c r="AF25" s="663"/>
      <c r="AG25" s="663"/>
      <c r="AH25" s="663"/>
      <c r="AI25" s="663"/>
      <c r="AJ25" s="663"/>
      <c r="AK25" s="663"/>
      <c r="AL25" s="664">
        <v>99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178</v>
      </c>
      <c r="BH25" s="660"/>
      <c r="BI25" s="660"/>
      <c r="BJ25" s="660"/>
      <c r="BK25" s="660"/>
      <c r="BL25" s="660"/>
      <c r="BM25" s="660"/>
      <c r="BN25" s="661"/>
      <c r="BO25" s="662" t="s">
        <v>178</v>
      </c>
      <c r="BP25" s="662"/>
      <c r="BQ25" s="662"/>
      <c r="BR25" s="662"/>
      <c r="BS25" s="663" t="s">
        <v>178</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15704749</v>
      </c>
      <c r="CS25" s="691"/>
      <c r="CT25" s="691"/>
      <c r="CU25" s="691"/>
      <c r="CV25" s="691"/>
      <c r="CW25" s="691"/>
      <c r="CX25" s="691"/>
      <c r="CY25" s="692"/>
      <c r="CZ25" s="664">
        <v>14.2</v>
      </c>
      <c r="DA25" s="689"/>
      <c r="DB25" s="689"/>
      <c r="DC25" s="693"/>
      <c r="DD25" s="668">
        <v>14050209</v>
      </c>
      <c r="DE25" s="691"/>
      <c r="DF25" s="691"/>
      <c r="DG25" s="691"/>
      <c r="DH25" s="691"/>
      <c r="DI25" s="691"/>
      <c r="DJ25" s="691"/>
      <c r="DK25" s="692"/>
      <c r="DL25" s="668">
        <v>13673087</v>
      </c>
      <c r="DM25" s="691"/>
      <c r="DN25" s="691"/>
      <c r="DO25" s="691"/>
      <c r="DP25" s="691"/>
      <c r="DQ25" s="691"/>
      <c r="DR25" s="691"/>
      <c r="DS25" s="691"/>
      <c r="DT25" s="691"/>
      <c r="DU25" s="691"/>
      <c r="DV25" s="692"/>
      <c r="DW25" s="664">
        <v>24.1</v>
      </c>
      <c r="DX25" s="689"/>
      <c r="DY25" s="689"/>
      <c r="DZ25" s="689"/>
      <c r="EA25" s="689"/>
      <c r="EB25" s="689"/>
      <c r="EC25" s="690"/>
    </row>
    <row r="26" spans="2:133" ht="11.25" customHeight="1" x14ac:dyDescent="0.2">
      <c r="B26" s="656" t="s">
        <v>300</v>
      </c>
      <c r="C26" s="657"/>
      <c r="D26" s="657"/>
      <c r="E26" s="657"/>
      <c r="F26" s="657"/>
      <c r="G26" s="657"/>
      <c r="H26" s="657"/>
      <c r="I26" s="657"/>
      <c r="J26" s="657"/>
      <c r="K26" s="657"/>
      <c r="L26" s="657"/>
      <c r="M26" s="657"/>
      <c r="N26" s="657"/>
      <c r="O26" s="657"/>
      <c r="P26" s="657"/>
      <c r="Q26" s="658"/>
      <c r="R26" s="659">
        <v>50670</v>
      </c>
      <c r="S26" s="660"/>
      <c r="T26" s="660"/>
      <c r="U26" s="660"/>
      <c r="V26" s="660"/>
      <c r="W26" s="660"/>
      <c r="X26" s="660"/>
      <c r="Y26" s="661"/>
      <c r="Z26" s="662">
        <v>0</v>
      </c>
      <c r="AA26" s="662"/>
      <c r="AB26" s="662"/>
      <c r="AC26" s="662"/>
      <c r="AD26" s="663">
        <v>50670</v>
      </c>
      <c r="AE26" s="663"/>
      <c r="AF26" s="663"/>
      <c r="AG26" s="663"/>
      <c r="AH26" s="663"/>
      <c r="AI26" s="663"/>
      <c r="AJ26" s="663"/>
      <c r="AK26" s="663"/>
      <c r="AL26" s="664">
        <v>0.1</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178</v>
      </c>
      <c r="BH26" s="660"/>
      <c r="BI26" s="660"/>
      <c r="BJ26" s="660"/>
      <c r="BK26" s="660"/>
      <c r="BL26" s="660"/>
      <c r="BM26" s="660"/>
      <c r="BN26" s="661"/>
      <c r="BO26" s="662" t="s">
        <v>178</v>
      </c>
      <c r="BP26" s="662"/>
      <c r="BQ26" s="662"/>
      <c r="BR26" s="662"/>
      <c r="BS26" s="663" t="s">
        <v>178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9167477</v>
      </c>
      <c r="CS26" s="660"/>
      <c r="CT26" s="660"/>
      <c r="CU26" s="660"/>
      <c r="CV26" s="660"/>
      <c r="CW26" s="660"/>
      <c r="CX26" s="660"/>
      <c r="CY26" s="661"/>
      <c r="CZ26" s="664">
        <v>8.3000000000000007</v>
      </c>
      <c r="DA26" s="689"/>
      <c r="DB26" s="689"/>
      <c r="DC26" s="693"/>
      <c r="DD26" s="668">
        <v>8286382</v>
      </c>
      <c r="DE26" s="660"/>
      <c r="DF26" s="660"/>
      <c r="DG26" s="660"/>
      <c r="DH26" s="660"/>
      <c r="DI26" s="660"/>
      <c r="DJ26" s="660"/>
      <c r="DK26" s="661"/>
      <c r="DL26" s="668" t="s">
        <v>178</v>
      </c>
      <c r="DM26" s="660"/>
      <c r="DN26" s="660"/>
      <c r="DO26" s="660"/>
      <c r="DP26" s="660"/>
      <c r="DQ26" s="660"/>
      <c r="DR26" s="660"/>
      <c r="DS26" s="660"/>
      <c r="DT26" s="660"/>
      <c r="DU26" s="660"/>
      <c r="DV26" s="661"/>
      <c r="DW26" s="664" t="s">
        <v>178</v>
      </c>
      <c r="DX26" s="689"/>
      <c r="DY26" s="689"/>
      <c r="DZ26" s="689"/>
      <c r="EA26" s="689"/>
      <c r="EB26" s="689"/>
      <c r="EC26" s="690"/>
    </row>
    <row r="27" spans="2:133" ht="11.25" customHeight="1" x14ac:dyDescent="0.2">
      <c r="B27" s="656" t="s">
        <v>303</v>
      </c>
      <c r="C27" s="657"/>
      <c r="D27" s="657"/>
      <c r="E27" s="657"/>
      <c r="F27" s="657"/>
      <c r="G27" s="657"/>
      <c r="H27" s="657"/>
      <c r="I27" s="657"/>
      <c r="J27" s="657"/>
      <c r="K27" s="657"/>
      <c r="L27" s="657"/>
      <c r="M27" s="657"/>
      <c r="N27" s="657"/>
      <c r="O27" s="657"/>
      <c r="P27" s="657"/>
      <c r="Q27" s="658"/>
      <c r="R27" s="659">
        <v>891081</v>
      </c>
      <c r="S27" s="660"/>
      <c r="T27" s="660"/>
      <c r="U27" s="660"/>
      <c r="V27" s="660"/>
      <c r="W27" s="660"/>
      <c r="X27" s="660"/>
      <c r="Y27" s="661"/>
      <c r="Z27" s="662">
        <v>0.8</v>
      </c>
      <c r="AA27" s="662"/>
      <c r="AB27" s="662"/>
      <c r="AC27" s="662"/>
      <c r="AD27" s="663" t="s">
        <v>178</v>
      </c>
      <c r="AE27" s="663"/>
      <c r="AF27" s="663"/>
      <c r="AG27" s="663"/>
      <c r="AH27" s="663"/>
      <c r="AI27" s="663"/>
      <c r="AJ27" s="663"/>
      <c r="AK27" s="663"/>
      <c r="AL27" s="664" t="s">
        <v>178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31634122</v>
      </c>
      <c r="BH27" s="660"/>
      <c r="BI27" s="660"/>
      <c r="BJ27" s="660"/>
      <c r="BK27" s="660"/>
      <c r="BL27" s="660"/>
      <c r="BM27" s="660"/>
      <c r="BN27" s="661"/>
      <c r="BO27" s="662">
        <v>100</v>
      </c>
      <c r="BP27" s="662"/>
      <c r="BQ27" s="662"/>
      <c r="BR27" s="662"/>
      <c r="BS27" s="663">
        <v>702661</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33671453</v>
      </c>
      <c r="CS27" s="691"/>
      <c r="CT27" s="691"/>
      <c r="CU27" s="691"/>
      <c r="CV27" s="691"/>
      <c r="CW27" s="691"/>
      <c r="CX27" s="691"/>
      <c r="CY27" s="692"/>
      <c r="CZ27" s="664">
        <v>30.4</v>
      </c>
      <c r="DA27" s="689"/>
      <c r="DB27" s="689"/>
      <c r="DC27" s="693"/>
      <c r="DD27" s="668">
        <v>9335100</v>
      </c>
      <c r="DE27" s="691"/>
      <c r="DF27" s="691"/>
      <c r="DG27" s="691"/>
      <c r="DH27" s="691"/>
      <c r="DI27" s="691"/>
      <c r="DJ27" s="691"/>
      <c r="DK27" s="692"/>
      <c r="DL27" s="668">
        <v>8384881</v>
      </c>
      <c r="DM27" s="691"/>
      <c r="DN27" s="691"/>
      <c r="DO27" s="691"/>
      <c r="DP27" s="691"/>
      <c r="DQ27" s="691"/>
      <c r="DR27" s="691"/>
      <c r="DS27" s="691"/>
      <c r="DT27" s="691"/>
      <c r="DU27" s="691"/>
      <c r="DV27" s="692"/>
      <c r="DW27" s="664">
        <v>14.8</v>
      </c>
      <c r="DX27" s="689"/>
      <c r="DY27" s="689"/>
      <c r="DZ27" s="689"/>
      <c r="EA27" s="689"/>
      <c r="EB27" s="689"/>
      <c r="EC27" s="690"/>
    </row>
    <row r="28" spans="2:133" ht="11.25" customHeight="1" x14ac:dyDescent="0.2">
      <c r="B28" s="656" t="s">
        <v>306</v>
      </c>
      <c r="C28" s="657"/>
      <c r="D28" s="657"/>
      <c r="E28" s="657"/>
      <c r="F28" s="657"/>
      <c r="G28" s="657"/>
      <c r="H28" s="657"/>
      <c r="I28" s="657"/>
      <c r="J28" s="657"/>
      <c r="K28" s="657"/>
      <c r="L28" s="657"/>
      <c r="M28" s="657"/>
      <c r="N28" s="657"/>
      <c r="O28" s="657"/>
      <c r="P28" s="657"/>
      <c r="Q28" s="658"/>
      <c r="R28" s="659">
        <v>800421</v>
      </c>
      <c r="S28" s="660"/>
      <c r="T28" s="660"/>
      <c r="U28" s="660"/>
      <c r="V28" s="660"/>
      <c r="W28" s="660"/>
      <c r="X28" s="660"/>
      <c r="Y28" s="661"/>
      <c r="Z28" s="662">
        <v>0.7</v>
      </c>
      <c r="AA28" s="662"/>
      <c r="AB28" s="662"/>
      <c r="AC28" s="662"/>
      <c r="AD28" s="663">
        <v>103305</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9711146</v>
      </c>
      <c r="CS28" s="660"/>
      <c r="CT28" s="660"/>
      <c r="CU28" s="660"/>
      <c r="CV28" s="660"/>
      <c r="CW28" s="660"/>
      <c r="CX28" s="660"/>
      <c r="CY28" s="661"/>
      <c r="CZ28" s="664">
        <v>8.8000000000000007</v>
      </c>
      <c r="DA28" s="689"/>
      <c r="DB28" s="689"/>
      <c r="DC28" s="693"/>
      <c r="DD28" s="668">
        <v>9421452</v>
      </c>
      <c r="DE28" s="660"/>
      <c r="DF28" s="660"/>
      <c r="DG28" s="660"/>
      <c r="DH28" s="660"/>
      <c r="DI28" s="660"/>
      <c r="DJ28" s="660"/>
      <c r="DK28" s="661"/>
      <c r="DL28" s="668">
        <v>9421452</v>
      </c>
      <c r="DM28" s="660"/>
      <c r="DN28" s="660"/>
      <c r="DO28" s="660"/>
      <c r="DP28" s="660"/>
      <c r="DQ28" s="660"/>
      <c r="DR28" s="660"/>
      <c r="DS28" s="660"/>
      <c r="DT28" s="660"/>
      <c r="DU28" s="660"/>
      <c r="DV28" s="661"/>
      <c r="DW28" s="664">
        <v>16.600000000000001</v>
      </c>
      <c r="DX28" s="689"/>
      <c r="DY28" s="689"/>
      <c r="DZ28" s="689"/>
      <c r="EA28" s="689"/>
      <c r="EB28" s="689"/>
      <c r="EC28" s="690"/>
    </row>
    <row r="29" spans="2:133" ht="11.25" customHeight="1" x14ac:dyDescent="0.2">
      <c r="B29" s="656" t="s">
        <v>308</v>
      </c>
      <c r="C29" s="657"/>
      <c r="D29" s="657"/>
      <c r="E29" s="657"/>
      <c r="F29" s="657"/>
      <c r="G29" s="657"/>
      <c r="H29" s="657"/>
      <c r="I29" s="657"/>
      <c r="J29" s="657"/>
      <c r="K29" s="657"/>
      <c r="L29" s="657"/>
      <c r="M29" s="657"/>
      <c r="N29" s="657"/>
      <c r="O29" s="657"/>
      <c r="P29" s="657"/>
      <c r="Q29" s="658"/>
      <c r="R29" s="659">
        <v>940676</v>
      </c>
      <c r="S29" s="660"/>
      <c r="T29" s="660"/>
      <c r="U29" s="660"/>
      <c r="V29" s="660"/>
      <c r="W29" s="660"/>
      <c r="X29" s="660"/>
      <c r="Y29" s="661"/>
      <c r="Z29" s="662">
        <v>0.8</v>
      </c>
      <c r="AA29" s="662"/>
      <c r="AB29" s="662"/>
      <c r="AC29" s="662"/>
      <c r="AD29" s="663" t="s">
        <v>178</v>
      </c>
      <c r="AE29" s="663"/>
      <c r="AF29" s="663"/>
      <c r="AG29" s="663"/>
      <c r="AH29" s="663"/>
      <c r="AI29" s="663"/>
      <c r="AJ29" s="663"/>
      <c r="AK29" s="663"/>
      <c r="AL29" s="664" t="s">
        <v>178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9711127</v>
      </c>
      <c r="CS29" s="691"/>
      <c r="CT29" s="691"/>
      <c r="CU29" s="691"/>
      <c r="CV29" s="691"/>
      <c r="CW29" s="691"/>
      <c r="CX29" s="691"/>
      <c r="CY29" s="692"/>
      <c r="CZ29" s="664">
        <v>8.8000000000000007</v>
      </c>
      <c r="DA29" s="689"/>
      <c r="DB29" s="689"/>
      <c r="DC29" s="693"/>
      <c r="DD29" s="668">
        <v>9421433</v>
      </c>
      <c r="DE29" s="691"/>
      <c r="DF29" s="691"/>
      <c r="DG29" s="691"/>
      <c r="DH29" s="691"/>
      <c r="DI29" s="691"/>
      <c r="DJ29" s="691"/>
      <c r="DK29" s="692"/>
      <c r="DL29" s="668">
        <v>9421433</v>
      </c>
      <c r="DM29" s="691"/>
      <c r="DN29" s="691"/>
      <c r="DO29" s="691"/>
      <c r="DP29" s="691"/>
      <c r="DQ29" s="691"/>
      <c r="DR29" s="691"/>
      <c r="DS29" s="691"/>
      <c r="DT29" s="691"/>
      <c r="DU29" s="691"/>
      <c r="DV29" s="692"/>
      <c r="DW29" s="664">
        <v>16.600000000000001</v>
      </c>
      <c r="DX29" s="689"/>
      <c r="DY29" s="689"/>
      <c r="DZ29" s="689"/>
      <c r="EA29" s="689"/>
      <c r="EB29" s="689"/>
      <c r="EC29" s="690"/>
    </row>
    <row r="30" spans="2:133" ht="11.25" customHeight="1" x14ac:dyDescent="0.2">
      <c r="B30" s="656" t="s">
        <v>311</v>
      </c>
      <c r="C30" s="657"/>
      <c r="D30" s="657"/>
      <c r="E30" s="657"/>
      <c r="F30" s="657"/>
      <c r="G30" s="657"/>
      <c r="H30" s="657"/>
      <c r="I30" s="657"/>
      <c r="J30" s="657"/>
      <c r="K30" s="657"/>
      <c r="L30" s="657"/>
      <c r="M30" s="657"/>
      <c r="N30" s="657"/>
      <c r="O30" s="657"/>
      <c r="P30" s="657"/>
      <c r="Q30" s="658"/>
      <c r="R30" s="659">
        <v>24826607</v>
      </c>
      <c r="S30" s="660"/>
      <c r="T30" s="660"/>
      <c r="U30" s="660"/>
      <c r="V30" s="660"/>
      <c r="W30" s="660"/>
      <c r="X30" s="660"/>
      <c r="Y30" s="661"/>
      <c r="Z30" s="662">
        <v>21.8</v>
      </c>
      <c r="AA30" s="662"/>
      <c r="AB30" s="662"/>
      <c r="AC30" s="662"/>
      <c r="AD30" s="663" t="s">
        <v>178</v>
      </c>
      <c r="AE30" s="663"/>
      <c r="AF30" s="663"/>
      <c r="AG30" s="663"/>
      <c r="AH30" s="663"/>
      <c r="AI30" s="663"/>
      <c r="AJ30" s="663"/>
      <c r="AK30" s="663"/>
      <c r="AL30" s="664" t="s">
        <v>178</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9364418</v>
      </c>
      <c r="CS30" s="660"/>
      <c r="CT30" s="660"/>
      <c r="CU30" s="660"/>
      <c r="CV30" s="660"/>
      <c r="CW30" s="660"/>
      <c r="CX30" s="660"/>
      <c r="CY30" s="661"/>
      <c r="CZ30" s="664">
        <v>8.4</v>
      </c>
      <c r="DA30" s="689"/>
      <c r="DB30" s="689"/>
      <c r="DC30" s="693"/>
      <c r="DD30" s="668">
        <v>9085309</v>
      </c>
      <c r="DE30" s="660"/>
      <c r="DF30" s="660"/>
      <c r="DG30" s="660"/>
      <c r="DH30" s="660"/>
      <c r="DI30" s="660"/>
      <c r="DJ30" s="660"/>
      <c r="DK30" s="661"/>
      <c r="DL30" s="668">
        <v>9085309</v>
      </c>
      <c r="DM30" s="660"/>
      <c r="DN30" s="660"/>
      <c r="DO30" s="660"/>
      <c r="DP30" s="660"/>
      <c r="DQ30" s="660"/>
      <c r="DR30" s="660"/>
      <c r="DS30" s="660"/>
      <c r="DT30" s="660"/>
      <c r="DU30" s="660"/>
      <c r="DV30" s="661"/>
      <c r="DW30" s="664">
        <v>16</v>
      </c>
      <c r="DX30" s="689"/>
      <c r="DY30" s="689"/>
      <c r="DZ30" s="689"/>
      <c r="EA30" s="689"/>
      <c r="EB30" s="689"/>
      <c r="EC30" s="690"/>
    </row>
    <row r="31" spans="2:133" ht="11.25" customHeight="1" x14ac:dyDescent="0.2">
      <c r="B31" s="672" t="s">
        <v>315</v>
      </c>
      <c r="C31" s="673"/>
      <c r="D31" s="673"/>
      <c r="E31" s="673"/>
      <c r="F31" s="673"/>
      <c r="G31" s="673"/>
      <c r="H31" s="673"/>
      <c r="I31" s="673"/>
      <c r="J31" s="673"/>
      <c r="K31" s="673"/>
      <c r="L31" s="673"/>
      <c r="M31" s="673"/>
      <c r="N31" s="673"/>
      <c r="O31" s="673"/>
      <c r="P31" s="673"/>
      <c r="Q31" s="674"/>
      <c r="R31" s="659" t="s">
        <v>178</v>
      </c>
      <c r="S31" s="660"/>
      <c r="T31" s="660"/>
      <c r="U31" s="660"/>
      <c r="V31" s="660"/>
      <c r="W31" s="660"/>
      <c r="X31" s="660"/>
      <c r="Y31" s="661"/>
      <c r="Z31" s="662" t="s">
        <v>178</v>
      </c>
      <c r="AA31" s="662"/>
      <c r="AB31" s="662"/>
      <c r="AC31" s="662"/>
      <c r="AD31" s="663" t="s">
        <v>178</v>
      </c>
      <c r="AE31" s="663"/>
      <c r="AF31" s="663"/>
      <c r="AG31" s="663"/>
      <c r="AH31" s="663"/>
      <c r="AI31" s="663"/>
      <c r="AJ31" s="663"/>
      <c r="AK31" s="663"/>
      <c r="AL31" s="664" t="s">
        <v>178</v>
      </c>
      <c r="AM31" s="665"/>
      <c r="AN31" s="665"/>
      <c r="AO31" s="666"/>
      <c r="AP31" s="705" t="s">
        <v>316</v>
      </c>
      <c r="AQ31" s="706"/>
      <c r="AR31" s="706"/>
      <c r="AS31" s="706"/>
      <c r="AT31" s="711" t="s">
        <v>317</v>
      </c>
      <c r="AU31" s="218"/>
      <c r="AV31" s="218"/>
      <c r="AW31" s="218"/>
      <c r="AX31" s="645" t="s">
        <v>192</v>
      </c>
      <c r="AY31" s="646"/>
      <c r="AZ31" s="646"/>
      <c r="BA31" s="646"/>
      <c r="BB31" s="646"/>
      <c r="BC31" s="646"/>
      <c r="BD31" s="646"/>
      <c r="BE31" s="646"/>
      <c r="BF31" s="647"/>
      <c r="BG31" s="715">
        <v>99.6</v>
      </c>
      <c r="BH31" s="703"/>
      <c r="BI31" s="703"/>
      <c r="BJ31" s="703"/>
      <c r="BK31" s="703"/>
      <c r="BL31" s="703"/>
      <c r="BM31" s="654">
        <v>98.8</v>
      </c>
      <c r="BN31" s="703"/>
      <c r="BO31" s="703"/>
      <c r="BP31" s="703"/>
      <c r="BQ31" s="704"/>
      <c r="BR31" s="715">
        <v>99.6</v>
      </c>
      <c r="BS31" s="703"/>
      <c r="BT31" s="703"/>
      <c r="BU31" s="703"/>
      <c r="BV31" s="703"/>
      <c r="BW31" s="703"/>
      <c r="BX31" s="654">
        <v>98.9</v>
      </c>
      <c r="BY31" s="703"/>
      <c r="BZ31" s="703"/>
      <c r="CA31" s="703"/>
      <c r="CB31" s="704"/>
      <c r="CD31" s="697"/>
      <c r="CE31" s="698"/>
      <c r="CF31" s="656" t="s">
        <v>318</v>
      </c>
      <c r="CG31" s="657"/>
      <c r="CH31" s="657"/>
      <c r="CI31" s="657"/>
      <c r="CJ31" s="657"/>
      <c r="CK31" s="657"/>
      <c r="CL31" s="657"/>
      <c r="CM31" s="657"/>
      <c r="CN31" s="657"/>
      <c r="CO31" s="657"/>
      <c r="CP31" s="657"/>
      <c r="CQ31" s="658"/>
      <c r="CR31" s="659">
        <v>346709</v>
      </c>
      <c r="CS31" s="691"/>
      <c r="CT31" s="691"/>
      <c r="CU31" s="691"/>
      <c r="CV31" s="691"/>
      <c r="CW31" s="691"/>
      <c r="CX31" s="691"/>
      <c r="CY31" s="692"/>
      <c r="CZ31" s="664">
        <v>0.3</v>
      </c>
      <c r="DA31" s="689"/>
      <c r="DB31" s="689"/>
      <c r="DC31" s="693"/>
      <c r="DD31" s="668">
        <v>336124</v>
      </c>
      <c r="DE31" s="691"/>
      <c r="DF31" s="691"/>
      <c r="DG31" s="691"/>
      <c r="DH31" s="691"/>
      <c r="DI31" s="691"/>
      <c r="DJ31" s="691"/>
      <c r="DK31" s="692"/>
      <c r="DL31" s="668">
        <v>336124</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2">
      <c r="B32" s="656" t="s">
        <v>319</v>
      </c>
      <c r="C32" s="657"/>
      <c r="D32" s="657"/>
      <c r="E32" s="657"/>
      <c r="F32" s="657"/>
      <c r="G32" s="657"/>
      <c r="H32" s="657"/>
      <c r="I32" s="657"/>
      <c r="J32" s="657"/>
      <c r="K32" s="657"/>
      <c r="L32" s="657"/>
      <c r="M32" s="657"/>
      <c r="N32" s="657"/>
      <c r="O32" s="657"/>
      <c r="P32" s="657"/>
      <c r="Q32" s="658"/>
      <c r="R32" s="659">
        <v>10920615</v>
      </c>
      <c r="S32" s="660"/>
      <c r="T32" s="660"/>
      <c r="U32" s="660"/>
      <c r="V32" s="660"/>
      <c r="W32" s="660"/>
      <c r="X32" s="660"/>
      <c r="Y32" s="661"/>
      <c r="Z32" s="662">
        <v>9.6</v>
      </c>
      <c r="AA32" s="662"/>
      <c r="AB32" s="662"/>
      <c r="AC32" s="662"/>
      <c r="AD32" s="663" t="s">
        <v>178</v>
      </c>
      <c r="AE32" s="663"/>
      <c r="AF32" s="663"/>
      <c r="AG32" s="663"/>
      <c r="AH32" s="663"/>
      <c r="AI32" s="663"/>
      <c r="AJ32" s="663"/>
      <c r="AK32" s="663"/>
      <c r="AL32" s="664" t="s">
        <v>178</v>
      </c>
      <c r="AM32" s="665"/>
      <c r="AN32" s="665"/>
      <c r="AO32" s="666"/>
      <c r="AP32" s="707"/>
      <c r="AQ32" s="708"/>
      <c r="AR32" s="708"/>
      <c r="AS32" s="708"/>
      <c r="AT32" s="712"/>
      <c r="AU32" s="214" t="s">
        <v>320</v>
      </c>
      <c r="AX32" s="656" t="s">
        <v>321</v>
      </c>
      <c r="AY32" s="657"/>
      <c r="AZ32" s="657"/>
      <c r="BA32" s="657"/>
      <c r="BB32" s="657"/>
      <c r="BC32" s="657"/>
      <c r="BD32" s="657"/>
      <c r="BE32" s="657"/>
      <c r="BF32" s="658"/>
      <c r="BG32" s="716">
        <v>99.5</v>
      </c>
      <c r="BH32" s="691"/>
      <c r="BI32" s="691"/>
      <c r="BJ32" s="691"/>
      <c r="BK32" s="691"/>
      <c r="BL32" s="691"/>
      <c r="BM32" s="665">
        <v>99</v>
      </c>
      <c r="BN32" s="691"/>
      <c r="BO32" s="691"/>
      <c r="BP32" s="691"/>
      <c r="BQ32" s="714"/>
      <c r="BR32" s="716">
        <v>99.6</v>
      </c>
      <c r="BS32" s="691"/>
      <c r="BT32" s="691"/>
      <c r="BU32" s="691"/>
      <c r="BV32" s="691"/>
      <c r="BW32" s="691"/>
      <c r="BX32" s="665">
        <v>99.1</v>
      </c>
      <c r="BY32" s="691"/>
      <c r="BZ32" s="691"/>
      <c r="CA32" s="691"/>
      <c r="CB32" s="714"/>
      <c r="CD32" s="699"/>
      <c r="CE32" s="700"/>
      <c r="CF32" s="656" t="s">
        <v>322</v>
      </c>
      <c r="CG32" s="657"/>
      <c r="CH32" s="657"/>
      <c r="CI32" s="657"/>
      <c r="CJ32" s="657"/>
      <c r="CK32" s="657"/>
      <c r="CL32" s="657"/>
      <c r="CM32" s="657"/>
      <c r="CN32" s="657"/>
      <c r="CO32" s="657"/>
      <c r="CP32" s="657"/>
      <c r="CQ32" s="658"/>
      <c r="CR32" s="659">
        <v>19</v>
      </c>
      <c r="CS32" s="660"/>
      <c r="CT32" s="660"/>
      <c r="CU32" s="660"/>
      <c r="CV32" s="660"/>
      <c r="CW32" s="660"/>
      <c r="CX32" s="660"/>
      <c r="CY32" s="661"/>
      <c r="CZ32" s="664">
        <v>0</v>
      </c>
      <c r="DA32" s="689"/>
      <c r="DB32" s="689"/>
      <c r="DC32" s="693"/>
      <c r="DD32" s="668">
        <v>19</v>
      </c>
      <c r="DE32" s="660"/>
      <c r="DF32" s="660"/>
      <c r="DG32" s="660"/>
      <c r="DH32" s="660"/>
      <c r="DI32" s="660"/>
      <c r="DJ32" s="660"/>
      <c r="DK32" s="661"/>
      <c r="DL32" s="668">
        <v>19</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323</v>
      </c>
      <c r="C33" s="657"/>
      <c r="D33" s="657"/>
      <c r="E33" s="657"/>
      <c r="F33" s="657"/>
      <c r="G33" s="657"/>
      <c r="H33" s="657"/>
      <c r="I33" s="657"/>
      <c r="J33" s="657"/>
      <c r="K33" s="657"/>
      <c r="L33" s="657"/>
      <c r="M33" s="657"/>
      <c r="N33" s="657"/>
      <c r="O33" s="657"/>
      <c r="P33" s="657"/>
      <c r="Q33" s="658"/>
      <c r="R33" s="659">
        <v>372298</v>
      </c>
      <c r="S33" s="660"/>
      <c r="T33" s="660"/>
      <c r="U33" s="660"/>
      <c r="V33" s="660"/>
      <c r="W33" s="660"/>
      <c r="X33" s="660"/>
      <c r="Y33" s="661"/>
      <c r="Z33" s="662">
        <v>0.3</v>
      </c>
      <c r="AA33" s="662"/>
      <c r="AB33" s="662"/>
      <c r="AC33" s="662"/>
      <c r="AD33" s="663">
        <v>141774</v>
      </c>
      <c r="AE33" s="663"/>
      <c r="AF33" s="663"/>
      <c r="AG33" s="663"/>
      <c r="AH33" s="663"/>
      <c r="AI33" s="663"/>
      <c r="AJ33" s="663"/>
      <c r="AK33" s="663"/>
      <c r="AL33" s="664">
        <v>0.3</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99.7</v>
      </c>
      <c r="BH33" s="718"/>
      <c r="BI33" s="718"/>
      <c r="BJ33" s="718"/>
      <c r="BK33" s="718"/>
      <c r="BL33" s="718"/>
      <c r="BM33" s="719">
        <v>98.6</v>
      </c>
      <c r="BN33" s="718"/>
      <c r="BO33" s="718"/>
      <c r="BP33" s="718"/>
      <c r="BQ33" s="720"/>
      <c r="BR33" s="717">
        <v>99.6</v>
      </c>
      <c r="BS33" s="718"/>
      <c r="BT33" s="718"/>
      <c r="BU33" s="718"/>
      <c r="BV33" s="718"/>
      <c r="BW33" s="718"/>
      <c r="BX33" s="719">
        <v>98.5</v>
      </c>
      <c r="BY33" s="718"/>
      <c r="BZ33" s="718"/>
      <c r="CA33" s="718"/>
      <c r="CB33" s="720"/>
      <c r="CD33" s="656" t="s">
        <v>325</v>
      </c>
      <c r="CE33" s="657"/>
      <c r="CF33" s="657"/>
      <c r="CG33" s="657"/>
      <c r="CH33" s="657"/>
      <c r="CI33" s="657"/>
      <c r="CJ33" s="657"/>
      <c r="CK33" s="657"/>
      <c r="CL33" s="657"/>
      <c r="CM33" s="657"/>
      <c r="CN33" s="657"/>
      <c r="CO33" s="657"/>
      <c r="CP33" s="657"/>
      <c r="CQ33" s="658"/>
      <c r="CR33" s="659">
        <v>39267889</v>
      </c>
      <c r="CS33" s="691"/>
      <c r="CT33" s="691"/>
      <c r="CU33" s="691"/>
      <c r="CV33" s="691"/>
      <c r="CW33" s="691"/>
      <c r="CX33" s="691"/>
      <c r="CY33" s="692"/>
      <c r="CZ33" s="664">
        <v>35.4</v>
      </c>
      <c r="DA33" s="689"/>
      <c r="DB33" s="689"/>
      <c r="DC33" s="693"/>
      <c r="DD33" s="668">
        <v>29678904</v>
      </c>
      <c r="DE33" s="691"/>
      <c r="DF33" s="691"/>
      <c r="DG33" s="691"/>
      <c r="DH33" s="691"/>
      <c r="DI33" s="691"/>
      <c r="DJ33" s="691"/>
      <c r="DK33" s="692"/>
      <c r="DL33" s="668">
        <v>21708461</v>
      </c>
      <c r="DM33" s="691"/>
      <c r="DN33" s="691"/>
      <c r="DO33" s="691"/>
      <c r="DP33" s="691"/>
      <c r="DQ33" s="691"/>
      <c r="DR33" s="691"/>
      <c r="DS33" s="691"/>
      <c r="DT33" s="691"/>
      <c r="DU33" s="691"/>
      <c r="DV33" s="692"/>
      <c r="DW33" s="664">
        <v>38.299999999999997</v>
      </c>
      <c r="DX33" s="689"/>
      <c r="DY33" s="689"/>
      <c r="DZ33" s="689"/>
      <c r="EA33" s="689"/>
      <c r="EB33" s="689"/>
      <c r="EC33" s="690"/>
    </row>
    <row r="34" spans="2:133" ht="11.25" customHeight="1" x14ac:dyDescent="0.2">
      <c r="B34" s="656" t="s">
        <v>326</v>
      </c>
      <c r="C34" s="657"/>
      <c r="D34" s="657"/>
      <c r="E34" s="657"/>
      <c r="F34" s="657"/>
      <c r="G34" s="657"/>
      <c r="H34" s="657"/>
      <c r="I34" s="657"/>
      <c r="J34" s="657"/>
      <c r="K34" s="657"/>
      <c r="L34" s="657"/>
      <c r="M34" s="657"/>
      <c r="N34" s="657"/>
      <c r="O34" s="657"/>
      <c r="P34" s="657"/>
      <c r="Q34" s="658"/>
      <c r="R34" s="659">
        <v>1840552</v>
      </c>
      <c r="S34" s="660"/>
      <c r="T34" s="660"/>
      <c r="U34" s="660"/>
      <c r="V34" s="660"/>
      <c r="W34" s="660"/>
      <c r="X34" s="660"/>
      <c r="Y34" s="661"/>
      <c r="Z34" s="662">
        <v>1.6</v>
      </c>
      <c r="AA34" s="662"/>
      <c r="AB34" s="662"/>
      <c r="AC34" s="662"/>
      <c r="AD34" s="663" t="s">
        <v>178</v>
      </c>
      <c r="AE34" s="663"/>
      <c r="AF34" s="663"/>
      <c r="AG34" s="663"/>
      <c r="AH34" s="663"/>
      <c r="AI34" s="663"/>
      <c r="AJ34" s="663"/>
      <c r="AK34" s="663"/>
      <c r="AL34" s="664" t="s">
        <v>141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13588637</v>
      </c>
      <c r="CS34" s="660"/>
      <c r="CT34" s="660"/>
      <c r="CU34" s="660"/>
      <c r="CV34" s="660"/>
      <c r="CW34" s="660"/>
      <c r="CX34" s="660"/>
      <c r="CY34" s="661"/>
      <c r="CZ34" s="664">
        <v>12.2</v>
      </c>
      <c r="DA34" s="689"/>
      <c r="DB34" s="689"/>
      <c r="DC34" s="693"/>
      <c r="DD34" s="668">
        <v>8822420</v>
      </c>
      <c r="DE34" s="660"/>
      <c r="DF34" s="660"/>
      <c r="DG34" s="660"/>
      <c r="DH34" s="660"/>
      <c r="DI34" s="660"/>
      <c r="DJ34" s="660"/>
      <c r="DK34" s="661"/>
      <c r="DL34" s="668">
        <v>7246799</v>
      </c>
      <c r="DM34" s="660"/>
      <c r="DN34" s="660"/>
      <c r="DO34" s="660"/>
      <c r="DP34" s="660"/>
      <c r="DQ34" s="660"/>
      <c r="DR34" s="660"/>
      <c r="DS34" s="660"/>
      <c r="DT34" s="660"/>
      <c r="DU34" s="660"/>
      <c r="DV34" s="661"/>
      <c r="DW34" s="664">
        <v>12.8</v>
      </c>
      <c r="DX34" s="689"/>
      <c r="DY34" s="689"/>
      <c r="DZ34" s="689"/>
      <c r="EA34" s="689"/>
      <c r="EB34" s="689"/>
      <c r="EC34" s="690"/>
    </row>
    <row r="35" spans="2:133" ht="11.25" customHeight="1" x14ac:dyDescent="0.2">
      <c r="B35" s="656" t="s">
        <v>328</v>
      </c>
      <c r="C35" s="657"/>
      <c r="D35" s="657"/>
      <c r="E35" s="657"/>
      <c r="F35" s="657"/>
      <c r="G35" s="657"/>
      <c r="H35" s="657"/>
      <c r="I35" s="657"/>
      <c r="J35" s="657"/>
      <c r="K35" s="657"/>
      <c r="L35" s="657"/>
      <c r="M35" s="657"/>
      <c r="N35" s="657"/>
      <c r="O35" s="657"/>
      <c r="P35" s="657"/>
      <c r="Q35" s="658"/>
      <c r="R35" s="659">
        <v>2114720</v>
      </c>
      <c r="S35" s="660"/>
      <c r="T35" s="660"/>
      <c r="U35" s="660"/>
      <c r="V35" s="660"/>
      <c r="W35" s="660"/>
      <c r="X35" s="660"/>
      <c r="Y35" s="661"/>
      <c r="Z35" s="662">
        <v>1.9</v>
      </c>
      <c r="AA35" s="662"/>
      <c r="AB35" s="662"/>
      <c r="AC35" s="662"/>
      <c r="AD35" s="663" t="s">
        <v>178</v>
      </c>
      <c r="AE35" s="663"/>
      <c r="AF35" s="663"/>
      <c r="AG35" s="663"/>
      <c r="AH35" s="663"/>
      <c r="AI35" s="663"/>
      <c r="AJ35" s="663"/>
      <c r="AK35" s="663"/>
      <c r="AL35" s="664" t="s">
        <v>178</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1898990</v>
      </c>
      <c r="CS35" s="691"/>
      <c r="CT35" s="691"/>
      <c r="CU35" s="691"/>
      <c r="CV35" s="691"/>
      <c r="CW35" s="691"/>
      <c r="CX35" s="691"/>
      <c r="CY35" s="692"/>
      <c r="CZ35" s="664">
        <v>1.7</v>
      </c>
      <c r="DA35" s="689"/>
      <c r="DB35" s="689"/>
      <c r="DC35" s="693"/>
      <c r="DD35" s="668">
        <v>1656808</v>
      </c>
      <c r="DE35" s="691"/>
      <c r="DF35" s="691"/>
      <c r="DG35" s="691"/>
      <c r="DH35" s="691"/>
      <c r="DI35" s="691"/>
      <c r="DJ35" s="691"/>
      <c r="DK35" s="692"/>
      <c r="DL35" s="668">
        <v>1656562</v>
      </c>
      <c r="DM35" s="691"/>
      <c r="DN35" s="691"/>
      <c r="DO35" s="691"/>
      <c r="DP35" s="691"/>
      <c r="DQ35" s="691"/>
      <c r="DR35" s="691"/>
      <c r="DS35" s="691"/>
      <c r="DT35" s="691"/>
      <c r="DU35" s="691"/>
      <c r="DV35" s="692"/>
      <c r="DW35" s="664">
        <v>2.9</v>
      </c>
      <c r="DX35" s="689"/>
      <c r="DY35" s="689"/>
      <c r="DZ35" s="689"/>
      <c r="EA35" s="689"/>
      <c r="EB35" s="689"/>
      <c r="EC35" s="690"/>
    </row>
    <row r="36" spans="2:133" ht="11.25" customHeight="1" x14ac:dyDescent="0.2">
      <c r="B36" s="656" t="s">
        <v>332</v>
      </c>
      <c r="C36" s="657"/>
      <c r="D36" s="657"/>
      <c r="E36" s="657"/>
      <c r="F36" s="657"/>
      <c r="G36" s="657"/>
      <c r="H36" s="657"/>
      <c r="I36" s="657"/>
      <c r="J36" s="657"/>
      <c r="K36" s="657"/>
      <c r="L36" s="657"/>
      <c r="M36" s="657"/>
      <c r="N36" s="657"/>
      <c r="O36" s="657"/>
      <c r="P36" s="657"/>
      <c r="Q36" s="658"/>
      <c r="R36" s="659">
        <v>3958886</v>
      </c>
      <c r="S36" s="660"/>
      <c r="T36" s="660"/>
      <c r="U36" s="660"/>
      <c r="V36" s="660"/>
      <c r="W36" s="660"/>
      <c r="X36" s="660"/>
      <c r="Y36" s="661"/>
      <c r="Z36" s="662">
        <v>3.5</v>
      </c>
      <c r="AA36" s="662"/>
      <c r="AB36" s="662"/>
      <c r="AC36" s="662"/>
      <c r="AD36" s="663" t="s">
        <v>178</v>
      </c>
      <c r="AE36" s="663"/>
      <c r="AF36" s="663"/>
      <c r="AG36" s="663"/>
      <c r="AH36" s="663"/>
      <c r="AI36" s="663"/>
      <c r="AJ36" s="663"/>
      <c r="AK36" s="663"/>
      <c r="AL36" s="664" t="s">
        <v>178</v>
      </c>
      <c r="AM36" s="665"/>
      <c r="AN36" s="665"/>
      <c r="AO36" s="666"/>
      <c r="AP36" s="222"/>
      <c r="AQ36" s="725" t="s">
        <v>333</v>
      </c>
      <c r="AR36" s="726"/>
      <c r="AS36" s="726"/>
      <c r="AT36" s="726"/>
      <c r="AU36" s="726"/>
      <c r="AV36" s="726"/>
      <c r="AW36" s="726"/>
      <c r="AX36" s="726"/>
      <c r="AY36" s="727"/>
      <c r="AZ36" s="648">
        <v>12065080</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85283</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11777828</v>
      </c>
      <c r="CS36" s="660"/>
      <c r="CT36" s="660"/>
      <c r="CU36" s="660"/>
      <c r="CV36" s="660"/>
      <c r="CW36" s="660"/>
      <c r="CX36" s="660"/>
      <c r="CY36" s="661"/>
      <c r="CZ36" s="664">
        <v>10.6</v>
      </c>
      <c r="DA36" s="689"/>
      <c r="DB36" s="689"/>
      <c r="DC36" s="693"/>
      <c r="DD36" s="668">
        <v>10508400</v>
      </c>
      <c r="DE36" s="660"/>
      <c r="DF36" s="660"/>
      <c r="DG36" s="660"/>
      <c r="DH36" s="660"/>
      <c r="DI36" s="660"/>
      <c r="DJ36" s="660"/>
      <c r="DK36" s="661"/>
      <c r="DL36" s="668">
        <v>6034140</v>
      </c>
      <c r="DM36" s="660"/>
      <c r="DN36" s="660"/>
      <c r="DO36" s="660"/>
      <c r="DP36" s="660"/>
      <c r="DQ36" s="660"/>
      <c r="DR36" s="660"/>
      <c r="DS36" s="660"/>
      <c r="DT36" s="660"/>
      <c r="DU36" s="660"/>
      <c r="DV36" s="661"/>
      <c r="DW36" s="664">
        <v>10.6</v>
      </c>
      <c r="DX36" s="689"/>
      <c r="DY36" s="689"/>
      <c r="DZ36" s="689"/>
      <c r="EA36" s="689"/>
      <c r="EB36" s="689"/>
      <c r="EC36" s="690"/>
    </row>
    <row r="37" spans="2:133" ht="11.25" customHeight="1" x14ac:dyDescent="0.2">
      <c r="B37" s="656" t="s">
        <v>336</v>
      </c>
      <c r="C37" s="657"/>
      <c r="D37" s="657"/>
      <c r="E37" s="657"/>
      <c r="F37" s="657"/>
      <c r="G37" s="657"/>
      <c r="H37" s="657"/>
      <c r="I37" s="657"/>
      <c r="J37" s="657"/>
      <c r="K37" s="657"/>
      <c r="L37" s="657"/>
      <c r="M37" s="657"/>
      <c r="N37" s="657"/>
      <c r="O37" s="657"/>
      <c r="P37" s="657"/>
      <c r="Q37" s="658"/>
      <c r="R37" s="659">
        <v>2215420</v>
      </c>
      <c r="S37" s="660"/>
      <c r="T37" s="660"/>
      <c r="U37" s="660"/>
      <c r="V37" s="660"/>
      <c r="W37" s="660"/>
      <c r="X37" s="660"/>
      <c r="Y37" s="661"/>
      <c r="Z37" s="662">
        <v>1.9</v>
      </c>
      <c r="AA37" s="662"/>
      <c r="AB37" s="662"/>
      <c r="AC37" s="662"/>
      <c r="AD37" s="663">
        <v>251590</v>
      </c>
      <c r="AE37" s="663"/>
      <c r="AF37" s="663"/>
      <c r="AG37" s="663"/>
      <c r="AH37" s="663"/>
      <c r="AI37" s="663"/>
      <c r="AJ37" s="663"/>
      <c r="AK37" s="663"/>
      <c r="AL37" s="664">
        <v>0.5</v>
      </c>
      <c r="AM37" s="665"/>
      <c r="AN37" s="665"/>
      <c r="AO37" s="666"/>
      <c r="AQ37" s="722" t="s">
        <v>337</v>
      </c>
      <c r="AR37" s="723"/>
      <c r="AS37" s="723"/>
      <c r="AT37" s="723"/>
      <c r="AU37" s="723"/>
      <c r="AV37" s="723"/>
      <c r="AW37" s="723"/>
      <c r="AX37" s="723"/>
      <c r="AY37" s="724"/>
      <c r="AZ37" s="659">
        <v>2890444</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-129916</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3605046</v>
      </c>
      <c r="CS37" s="691"/>
      <c r="CT37" s="691"/>
      <c r="CU37" s="691"/>
      <c r="CV37" s="691"/>
      <c r="CW37" s="691"/>
      <c r="CX37" s="691"/>
      <c r="CY37" s="692"/>
      <c r="CZ37" s="664">
        <v>3.2</v>
      </c>
      <c r="DA37" s="689"/>
      <c r="DB37" s="689"/>
      <c r="DC37" s="693"/>
      <c r="DD37" s="668">
        <v>3604324</v>
      </c>
      <c r="DE37" s="691"/>
      <c r="DF37" s="691"/>
      <c r="DG37" s="691"/>
      <c r="DH37" s="691"/>
      <c r="DI37" s="691"/>
      <c r="DJ37" s="691"/>
      <c r="DK37" s="692"/>
      <c r="DL37" s="668">
        <v>3522498</v>
      </c>
      <c r="DM37" s="691"/>
      <c r="DN37" s="691"/>
      <c r="DO37" s="691"/>
      <c r="DP37" s="691"/>
      <c r="DQ37" s="691"/>
      <c r="DR37" s="691"/>
      <c r="DS37" s="691"/>
      <c r="DT37" s="691"/>
      <c r="DU37" s="691"/>
      <c r="DV37" s="692"/>
      <c r="DW37" s="664">
        <v>6.2</v>
      </c>
      <c r="DX37" s="689"/>
      <c r="DY37" s="689"/>
      <c r="DZ37" s="689"/>
      <c r="EA37" s="689"/>
      <c r="EB37" s="689"/>
      <c r="EC37" s="690"/>
    </row>
    <row r="38" spans="2:133" ht="11.25" customHeight="1" x14ac:dyDescent="0.2">
      <c r="B38" s="656" t="s">
        <v>340</v>
      </c>
      <c r="C38" s="657"/>
      <c r="D38" s="657"/>
      <c r="E38" s="657"/>
      <c r="F38" s="657"/>
      <c r="G38" s="657"/>
      <c r="H38" s="657"/>
      <c r="I38" s="657"/>
      <c r="J38" s="657"/>
      <c r="K38" s="657"/>
      <c r="L38" s="657"/>
      <c r="M38" s="657"/>
      <c r="N38" s="657"/>
      <c r="O38" s="657"/>
      <c r="P38" s="657"/>
      <c r="Q38" s="658"/>
      <c r="R38" s="659">
        <v>7467482</v>
      </c>
      <c r="S38" s="660"/>
      <c r="T38" s="660"/>
      <c r="U38" s="660"/>
      <c r="V38" s="660"/>
      <c r="W38" s="660"/>
      <c r="X38" s="660"/>
      <c r="Y38" s="661"/>
      <c r="Z38" s="662">
        <v>6.6</v>
      </c>
      <c r="AA38" s="662"/>
      <c r="AB38" s="662"/>
      <c r="AC38" s="662"/>
      <c r="AD38" s="663" t="s">
        <v>178</v>
      </c>
      <c r="AE38" s="663"/>
      <c r="AF38" s="663"/>
      <c r="AG38" s="663"/>
      <c r="AH38" s="663"/>
      <c r="AI38" s="663"/>
      <c r="AJ38" s="663"/>
      <c r="AK38" s="663"/>
      <c r="AL38" s="664" t="s">
        <v>178</v>
      </c>
      <c r="AM38" s="665"/>
      <c r="AN38" s="665"/>
      <c r="AO38" s="666"/>
      <c r="AQ38" s="722" t="s">
        <v>341</v>
      </c>
      <c r="AR38" s="723"/>
      <c r="AS38" s="723"/>
      <c r="AT38" s="723"/>
      <c r="AU38" s="723"/>
      <c r="AV38" s="723"/>
      <c r="AW38" s="723"/>
      <c r="AX38" s="723"/>
      <c r="AY38" s="724"/>
      <c r="AZ38" s="659">
        <v>337262</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27402</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8624469</v>
      </c>
      <c r="CS38" s="660"/>
      <c r="CT38" s="660"/>
      <c r="CU38" s="660"/>
      <c r="CV38" s="660"/>
      <c r="CW38" s="660"/>
      <c r="CX38" s="660"/>
      <c r="CY38" s="661"/>
      <c r="CZ38" s="664">
        <v>7.8</v>
      </c>
      <c r="DA38" s="689"/>
      <c r="DB38" s="689"/>
      <c r="DC38" s="693"/>
      <c r="DD38" s="668">
        <v>7022823</v>
      </c>
      <c r="DE38" s="660"/>
      <c r="DF38" s="660"/>
      <c r="DG38" s="660"/>
      <c r="DH38" s="660"/>
      <c r="DI38" s="660"/>
      <c r="DJ38" s="660"/>
      <c r="DK38" s="661"/>
      <c r="DL38" s="668">
        <v>6770960</v>
      </c>
      <c r="DM38" s="660"/>
      <c r="DN38" s="660"/>
      <c r="DO38" s="660"/>
      <c r="DP38" s="660"/>
      <c r="DQ38" s="660"/>
      <c r="DR38" s="660"/>
      <c r="DS38" s="660"/>
      <c r="DT38" s="660"/>
      <c r="DU38" s="660"/>
      <c r="DV38" s="661"/>
      <c r="DW38" s="664">
        <v>11.9</v>
      </c>
      <c r="DX38" s="689"/>
      <c r="DY38" s="689"/>
      <c r="DZ38" s="689"/>
      <c r="EA38" s="689"/>
      <c r="EB38" s="689"/>
      <c r="EC38" s="690"/>
    </row>
    <row r="39" spans="2:133" ht="11.25" customHeight="1" x14ac:dyDescent="0.2">
      <c r="B39" s="656" t="s">
        <v>344</v>
      </c>
      <c r="C39" s="657"/>
      <c r="D39" s="657"/>
      <c r="E39" s="657"/>
      <c r="F39" s="657"/>
      <c r="G39" s="657"/>
      <c r="H39" s="657"/>
      <c r="I39" s="657"/>
      <c r="J39" s="657"/>
      <c r="K39" s="657"/>
      <c r="L39" s="657"/>
      <c r="M39" s="657"/>
      <c r="N39" s="657"/>
      <c r="O39" s="657"/>
      <c r="P39" s="657"/>
      <c r="Q39" s="658"/>
      <c r="R39" s="659" t="s">
        <v>178</v>
      </c>
      <c r="S39" s="660"/>
      <c r="T39" s="660"/>
      <c r="U39" s="660"/>
      <c r="V39" s="660"/>
      <c r="W39" s="660"/>
      <c r="X39" s="660"/>
      <c r="Y39" s="661"/>
      <c r="Z39" s="662" t="s">
        <v>178</v>
      </c>
      <c r="AA39" s="662"/>
      <c r="AB39" s="662"/>
      <c r="AC39" s="662"/>
      <c r="AD39" s="663" t="s">
        <v>178</v>
      </c>
      <c r="AE39" s="663"/>
      <c r="AF39" s="663"/>
      <c r="AG39" s="663"/>
      <c r="AH39" s="663"/>
      <c r="AI39" s="663"/>
      <c r="AJ39" s="663"/>
      <c r="AK39" s="663"/>
      <c r="AL39" s="664" t="s">
        <v>178</v>
      </c>
      <c r="AM39" s="665"/>
      <c r="AN39" s="665"/>
      <c r="AO39" s="666"/>
      <c r="AQ39" s="722" t="s">
        <v>345</v>
      </c>
      <c r="AR39" s="723"/>
      <c r="AS39" s="723"/>
      <c r="AT39" s="723"/>
      <c r="AU39" s="723"/>
      <c r="AV39" s="723"/>
      <c r="AW39" s="723"/>
      <c r="AX39" s="723"/>
      <c r="AY39" s="724"/>
      <c r="AZ39" s="659">
        <v>139273</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42925</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2446845</v>
      </c>
      <c r="CS39" s="691"/>
      <c r="CT39" s="691"/>
      <c r="CU39" s="691"/>
      <c r="CV39" s="691"/>
      <c r="CW39" s="691"/>
      <c r="CX39" s="691"/>
      <c r="CY39" s="692"/>
      <c r="CZ39" s="664">
        <v>2.2000000000000002</v>
      </c>
      <c r="DA39" s="689"/>
      <c r="DB39" s="689"/>
      <c r="DC39" s="693"/>
      <c r="DD39" s="668">
        <v>1668386</v>
      </c>
      <c r="DE39" s="691"/>
      <c r="DF39" s="691"/>
      <c r="DG39" s="691"/>
      <c r="DH39" s="691"/>
      <c r="DI39" s="691"/>
      <c r="DJ39" s="691"/>
      <c r="DK39" s="692"/>
      <c r="DL39" s="668" t="s">
        <v>178</v>
      </c>
      <c r="DM39" s="691"/>
      <c r="DN39" s="691"/>
      <c r="DO39" s="691"/>
      <c r="DP39" s="691"/>
      <c r="DQ39" s="691"/>
      <c r="DR39" s="691"/>
      <c r="DS39" s="691"/>
      <c r="DT39" s="691"/>
      <c r="DU39" s="691"/>
      <c r="DV39" s="692"/>
      <c r="DW39" s="664" t="s">
        <v>141</v>
      </c>
      <c r="DX39" s="689"/>
      <c r="DY39" s="689"/>
      <c r="DZ39" s="689"/>
      <c r="EA39" s="689"/>
      <c r="EB39" s="689"/>
      <c r="EC39" s="690"/>
    </row>
    <row r="40" spans="2:133" ht="11.25" customHeight="1" x14ac:dyDescent="0.2">
      <c r="B40" s="656" t="s">
        <v>348</v>
      </c>
      <c r="C40" s="657"/>
      <c r="D40" s="657"/>
      <c r="E40" s="657"/>
      <c r="F40" s="657"/>
      <c r="G40" s="657"/>
      <c r="H40" s="657"/>
      <c r="I40" s="657"/>
      <c r="J40" s="657"/>
      <c r="K40" s="657"/>
      <c r="L40" s="657"/>
      <c r="M40" s="657"/>
      <c r="N40" s="657"/>
      <c r="O40" s="657"/>
      <c r="P40" s="657"/>
      <c r="Q40" s="658"/>
      <c r="R40" s="659">
        <v>1900000</v>
      </c>
      <c r="S40" s="660"/>
      <c r="T40" s="660"/>
      <c r="U40" s="660"/>
      <c r="V40" s="660"/>
      <c r="W40" s="660"/>
      <c r="X40" s="660"/>
      <c r="Y40" s="661"/>
      <c r="Z40" s="662">
        <v>1.7</v>
      </c>
      <c r="AA40" s="662"/>
      <c r="AB40" s="662"/>
      <c r="AC40" s="662"/>
      <c r="AD40" s="663" t="s">
        <v>178</v>
      </c>
      <c r="AE40" s="663"/>
      <c r="AF40" s="663"/>
      <c r="AG40" s="663"/>
      <c r="AH40" s="663"/>
      <c r="AI40" s="663"/>
      <c r="AJ40" s="663"/>
      <c r="AK40" s="663"/>
      <c r="AL40" s="664" t="s">
        <v>178</v>
      </c>
      <c r="AM40" s="665"/>
      <c r="AN40" s="665"/>
      <c r="AO40" s="666"/>
      <c r="AQ40" s="722" t="s">
        <v>349</v>
      </c>
      <c r="AR40" s="723"/>
      <c r="AS40" s="723"/>
      <c r="AT40" s="723"/>
      <c r="AU40" s="723"/>
      <c r="AV40" s="723"/>
      <c r="AW40" s="723"/>
      <c r="AX40" s="723"/>
      <c r="AY40" s="724"/>
      <c r="AZ40" s="659">
        <v>65336</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118</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931120</v>
      </c>
      <c r="CS40" s="660"/>
      <c r="CT40" s="660"/>
      <c r="CU40" s="660"/>
      <c r="CV40" s="660"/>
      <c r="CW40" s="660"/>
      <c r="CX40" s="660"/>
      <c r="CY40" s="661"/>
      <c r="CZ40" s="664">
        <v>0.8</v>
      </c>
      <c r="DA40" s="689"/>
      <c r="DB40" s="689"/>
      <c r="DC40" s="693"/>
      <c r="DD40" s="668">
        <v>67</v>
      </c>
      <c r="DE40" s="660"/>
      <c r="DF40" s="660"/>
      <c r="DG40" s="660"/>
      <c r="DH40" s="660"/>
      <c r="DI40" s="660"/>
      <c r="DJ40" s="660"/>
      <c r="DK40" s="661"/>
      <c r="DL40" s="668" t="s">
        <v>141</v>
      </c>
      <c r="DM40" s="660"/>
      <c r="DN40" s="660"/>
      <c r="DO40" s="660"/>
      <c r="DP40" s="660"/>
      <c r="DQ40" s="660"/>
      <c r="DR40" s="660"/>
      <c r="DS40" s="660"/>
      <c r="DT40" s="660"/>
      <c r="DU40" s="660"/>
      <c r="DV40" s="661"/>
      <c r="DW40" s="664" t="s">
        <v>178</v>
      </c>
      <c r="DX40" s="689"/>
      <c r="DY40" s="689"/>
      <c r="DZ40" s="689"/>
      <c r="EA40" s="689"/>
      <c r="EB40" s="689"/>
      <c r="EC40" s="690"/>
    </row>
    <row r="41" spans="2:133" ht="11.25" customHeight="1" x14ac:dyDescent="0.2">
      <c r="B41" s="680" t="s">
        <v>353</v>
      </c>
      <c r="C41" s="681"/>
      <c r="D41" s="681"/>
      <c r="E41" s="681"/>
      <c r="F41" s="681"/>
      <c r="G41" s="681"/>
      <c r="H41" s="681"/>
      <c r="I41" s="681"/>
      <c r="J41" s="681"/>
      <c r="K41" s="681"/>
      <c r="L41" s="681"/>
      <c r="M41" s="681"/>
      <c r="N41" s="681"/>
      <c r="O41" s="681"/>
      <c r="P41" s="681"/>
      <c r="Q41" s="682"/>
      <c r="R41" s="731">
        <v>113882747</v>
      </c>
      <c r="S41" s="732"/>
      <c r="T41" s="732"/>
      <c r="U41" s="732"/>
      <c r="V41" s="732"/>
      <c r="W41" s="732"/>
      <c r="X41" s="732"/>
      <c r="Y41" s="736"/>
      <c r="Z41" s="737">
        <v>100</v>
      </c>
      <c r="AA41" s="737"/>
      <c r="AB41" s="737"/>
      <c r="AC41" s="737"/>
      <c r="AD41" s="738">
        <v>54789009</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2066404</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141</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178</v>
      </c>
      <c r="CS41" s="691"/>
      <c r="CT41" s="691"/>
      <c r="CU41" s="691"/>
      <c r="CV41" s="691"/>
      <c r="CW41" s="691"/>
      <c r="CX41" s="691"/>
      <c r="CY41" s="692"/>
      <c r="CZ41" s="664" t="s">
        <v>178</v>
      </c>
      <c r="DA41" s="689"/>
      <c r="DB41" s="689"/>
      <c r="DC41" s="693"/>
      <c r="DD41" s="668" t="s">
        <v>141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357</v>
      </c>
      <c r="AR42" s="729"/>
      <c r="AS42" s="729"/>
      <c r="AT42" s="729"/>
      <c r="AU42" s="729"/>
      <c r="AV42" s="729"/>
      <c r="AW42" s="729"/>
      <c r="AX42" s="729"/>
      <c r="AY42" s="730"/>
      <c r="AZ42" s="731">
        <v>6566361</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431</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12577087</v>
      </c>
      <c r="CS42" s="691"/>
      <c r="CT42" s="691"/>
      <c r="CU42" s="691"/>
      <c r="CV42" s="691"/>
      <c r="CW42" s="691"/>
      <c r="CX42" s="691"/>
      <c r="CY42" s="692"/>
      <c r="CZ42" s="664">
        <v>11.3</v>
      </c>
      <c r="DA42" s="689"/>
      <c r="DB42" s="689"/>
      <c r="DC42" s="693"/>
      <c r="DD42" s="668">
        <v>2213506</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360</v>
      </c>
      <c r="CD43" s="656" t="s">
        <v>361</v>
      </c>
      <c r="CE43" s="657"/>
      <c r="CF43" s="657"/>
      <c r="CG43" s="657"/>
      <c r="CH43" s="657"/>
      <c r="CI43" s="657"/>
      <c r="CJ43" s="657"/>
      <c r="CK43" s="657"/>
      <c r="CL43" s="657"/>
      <c r="CM43" s="657"/>
      <c r="CN43" s="657"/>
      <c r="CO43" s="657"/>
      <c r="CP43" s="657"/>
      <c r="CQ43" s="658"/>
      <c r="CR43" s="659">
        <v>165797</v>
      </c>
      <c r="CS43" s="691"/>
      <c r="CT43" s="691"/>
      <c r="CU43" s="691"/>
      <c r="CV43" s="691"/>
      <c r="CW43" s="691"/>
      <c r="CX43" s="691"/>
      <c r="CY43" s="692"/>
      <c r="CZ43" s="664">
        <v>0.1</v>
      </c>
      <c r="DA43" s="689"/>
      <c r="DB43" s="689"/>
      <c r="DC43" s="693"/>
      <c r="DD43" s="668">
        <v>165797</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11555573</v>
      </c>
      <c r="CS44" s="660"/>
      <c r="CT44" s="660"/>
      <c r="CU44" s="660"/>
      <c r="CV44" s="660"/>
      <c r="CW44" s="660"/>
      <c r="CX44" s="660"/>
      <c r="CY44" s="661"/>
      <c r="CZ44" s="664">
        <v>10.4</v>
      </c>
      <c r="DA44" s="665"/>
      <c r="DB44" s="665"/>
      <c r="DC44" s="671"/>
      <c r="DD44" s="668">
        <v>1992195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5348655</v>
      </c>
      <c r="CS45" s="691"/>
      <c r="CT45" s="691"/>
      <c r="CU45" s="691"/>
      <c r="CV45" s="691"/>
      <c r="CW45" s="691"/>
      <c r="CX45" s="691"/>
      <c r="CY45" s="692"/>
      <c r="CZ45" s="664">
        <v>4.8</v>
      </c>
      <c r="DA45" s="689"/>
      <c r="DB45" s="689"/>
      <c r="DC45" s="693"/>
      <c r="DD45" s="668">
        <v>302839</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366</v>
      </c>
      <c r="CG46" s="657"/>
      <c r="CH46" s="657"/>
      <c r="CI46" s="657"/>
      <c r="CJ46" s="657"/>
      <c r="CK46" s="657"/>
      <c r="CL46" s="657"/>
      <c r="CM46" s="657"/>
      <c r="CN46" s="657"/>
      <c r="CO46" s="657"/>
      <c r="CP46" s="657"/>
      <c r="CQ46" s="658"/>
      <c r="CR46" s="659">
        <v>5844871</v>
      </c>
      <c r="CS46" s="660"/>
      <c r="CT46" s="660"/>
      <c r="CU46" s="660"/>
      <c r="CV46" s="660"/>
      <c r="CW46" s="660"/>
      <c r="CX46" s="660"/>
      <c r="CY46" s="661"/>
      <c r="CZ46" s="664">
        <v>5.3</v>
      </c>
      <c r="DA46" s="665"/>
      <c r="DB46" s="665"/>
      <c r="DC46" s="671"/>
      <c r="DD46" s="668">
        <v>1589109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367</v>
      </c>
      <c r="CG47" s="657"/>
      <c r="CH47" s="657"/>
      <c r="CI47" s="657"/>
      <c r="CJ47" s="657"/>
      <c r="CK47" s="657"/>
      <c r="CL47" s="657"/>
      <c r="CM47" s="657"/>
      <c r="CN47" s="657"/>
      <c r="CO47" s="657"/>
      <c r="CP47" s="657"/>
      <c r="CQ47" s="658"/>
      <c r="CR47" s="659">
        <v>1021514</v>
      </c>
      <c r="CS47" s="691"/>
      <c r="CT47" s="691"/>
      <c r="CU47" s="691"/>
      <c r="CV47" s="691"/>
      <c r="CW47" s="691"/>
      <c r="CX47" s="691"/>
      <c r="CY47" s="692"/>
      <c r="CZ47" s="664">
        <v>0.9</v>
      </c>
      <c r="DA47" s="689"/>
      <c r="DB47" s="689"/>
      <c r="DC47" s="693"/>
      <c r="DD47" s="668">
        <v>221311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368</v>
      </c>
      <c r="CG48" s="657"/>
      <c r="CH48" s="657"/>
      <c r="CI48" s="657"/>
      <c r="CJ48" s="657"/>
      <c r="CK48" s="657"/>
      <c r="CL48" s="657"/>
      <c r="CM48" s="657"/>
      <c r="CN48" s="657"/>
      <c r="CO48" s="657"/>
      <c r="CP48" s="657"/>
      <c r="CQ48" s="658"/>
      <c r="CR48" s="659" t="s">
        <v>178</v>
      </c>
      <c r="CS48" s="660"/>
      <c r="CT48" s="660"/>
      <c r="CU48" s="660"/>
      <c r="CV48" s="660"/>
      <c r="CW48" s="660"/>
      <c r="CX48" s="660"/>
      <c r="CY48" s="661"/>
      <c r="CZ48" s="664" t="s">
        <v>178</v>
      </c>
      <c r="DA48" s="665"/>
      <c r="DB48" s="665"/>
      <c r="DC48" s="671"/>
      <c r="DD48" s="668" t="s">
        <v>178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369</v>
      </c>
      <c r="CE49" s="681"/>
      <c r="CF49" s="681"/>
      <c r="CG49" s="681"/>
      <c r="CH49" s="681"/>
      <c r="CI49" s="681"/>
      <c r="CJ49" s="681"/>
      <c r="CK49" s="681"/>
      <c r="CL49" s="681"/>
      <c r="CM49" s="681"/>
      <c r="CN49" s="681"/>
      <c r="CO49" s="681"/>
      <c r="CP49" s="681"/>
      <c r="CQ49" s="682"/>
      <c r="CR49" s="731">
        <v>110932324</v>
      </c>
      <c r="CS49" s="718"/>
      <c r="CT49" s="718"/>
      <c r="CU49" s="718"/>
      <c r="CV49" s="718"/>
      <c r="CW49" s="718"/>
      <c r="CX49" s="718"/>
      <c r="CY49" s="747"/>
      <c r="CZ49" s="739">
        <v>100</v>
      </c>
      <c r="DA49" s="748"/>
      <c r="DB49" s="748"/>
      <c r="DC49" s="749"/>
      <c r="DD49" s="750">
        <v>64699171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8sCHe92ZmiJcXIkWh6cD/dSJ+0vEvELrKQ+lsOz+1Yw54L+xfF9br8HbvOT+dTETmqwh02//41WdoRsfOunWg==" saltValue="lfmQPoeA/Uy7RHMpca9m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802" t="s">
        <v>389</v>
      </c>
      <c r="DH5" s="803"/>
      <c r="DI5" s="803"/>
      <c r="DJ5" s="803"/>
      <c r="DK5" s="804"/>
      <c r="DL5" s="802" t="s">
        <v>390</v>
      </c>
      <c r="DM5" s="803"/>
      <c r="DN5" s="803"/>
      <c r="DO5" s="803"/>
      <c r="DP5" s="804"/>
      <c r="DQ5" s="769" t="s">
        <v>391</v>
      </c>
      <c r="DR5" s="770"/>
      <c r="DS5" s="770"/>
      <c r="DT5" s="770"/>
      <c r="DU5" s="771"/>
      <c r="DV5" s="769" t="s">
        <v>382</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5"/>
      <c r="DH6" s="806"/>
      <c r="DI6" s="806"/>
      <c r="DJ6" s="806"/>
      <c r="DK6" s="807"/>
      <c r="DL6" s="805"/>
      <c r="DM6" s="806"/>
      <c r="DN6" s="806"/>
      <c r="DO6" s="806"/>
      <c r="DP6" s="807"/>
      <c r="DQ6" s="772"/>
      <c r="DR6" s="773"/>
      <c r="DS6" s="773"/>
      <c r="DT6" s="773"/>
      <c r="DU6" s="774"/>
      <c r="DV6" s="772"/>
      <c r="DW6" s="773"/>
      <c r="DX6" s="773"/>
      <c r="DY6" s="773"/>
      <c r="DZ6" s="778"/>
      <c r="EA6" s="234"/>
    </row>
    <row r="7" spans="1:131" s="235" customFormat="1" ht="26.25" customHeight="1" thickTop="1" x14ac:dyDescent="0.2">
      <c r="A7" s="236">
        <v>1</v>
      </c>
      <c r="B7" s="788" t="s">
        <v>392</v>
      </c>
      <c r="C7" s="789"/>
      <c r="D7" s="789"/>
      <c r="E7" s="789"/>
      <c r="F7" s="789"/>
      <c r="G7" s="789"/>
      <c r="H7" s="789"/>
      <c r="I7" s="789"/>
      <c r="J7" s="789"/>
      <c r="K7" s="789"/>
      <c r="L7" s="789"/>
      <c r="M7" s="789"/>
      <c r="N7" s="789"/>
      <c r="O7" s="789"/>
      <c r="P7" s="790"/>
      <c r="Q7" s="791">
        <v>113883</v>
      </c>
      <c r="R7" s="792"/>
      <c r="S7" s="792"/>
      <c r="T7" s="792"/>
      <c r="U7" s="792"/>
      <c r="V7" s="792">
        <v>110932</v>
      </c>
      <c r="W7" s="792"/>
      <c r="X7" s="792"/>
      <c r="Y7" s="792"/>
      <c r="Z7" s="792"/>
      <c r="AA7" s="792">
        <v>2951</v>
      </c>
      <c r="AB7" s="792"/>
      <c r="AC7" s="792"/>
      <c r="AD7" s="792"/>
      <c r="AE7" s="793"/>
      <c r="AF7" s="794">
        <v>2101</v>
      </c>
      <c r="AG7" s="795"/>
      <c r="AH7" s="795"/>
      <c r="AI7" s="795"/>
      <c r="AJ7" s="796"/>
      <c r="AK7" s="797">
        <v>2115</v>
      </c>
      <c r="AL7" s="798"/>
      <c r="AM7" s="798"/>
      <c r="AN7" s="798"/>
      <c r="AO7" s="798"/>
      <c r="AP7" s="798">
        <v>92406</v>
      </c>
      <c r="AQ7" s="798"/>
      <c r="AR7" s="798"/>
      <c r="AS7" s="798"/>
      <c r="AT7" s="798"/>
      <c r="AU7" s="799"/>
      <c r="AV7" s="799"/>
      <c r="AW7" s="799"/>
      <c r="AX7" s="799"/>
      <c r="AY7" s="800"/>
      <c r="AZ7" s="232"/>
      <c r="BA7" s="232"/>
      <c r="BB7" s="232"/>
      <c r="BC7" s="232"/>
      <c r="BD7" s="232"/>
      <c r="BE7" s="233"/>
      <c r="BF7" s="233"/>
      <c r="BG7" s="233"/>
      <c r="BH7" s="233"/>
      <c r="BI7" s="233"/>
      <c r="BJ7" s="233"/>
      <c r="BK7" s="233"/>
      <c r="BL7" s="233"/>
      <c r="BM7" s="233"/>
      <c r="BN7" s="233"/>
      <c r="BO7" s="233"/>
      <c r="BP7" s="233"/>
      <c r="BQ7" s="236">
        <v>1</v>
      </c>
      <c r="BR7" s="237" t="s">
        <v>601</v>
      </c>
      <c r="BS7" s="782" t="s">
        <v>593</v>
      </c>
      <c r="BT7" s="783"/>
      <c r="BU7" s="783"/>
      <c r="BV7" s="783"/>
      <c r="BW7" s="783"/>
      <c r="BX7" s="783"/>
      <c r="BY7" s="783"/>
      <c r="BZ7" s="783"/>
      <c r="CA7" s="783"/>
      <c r="CB7" s="783"/>
      <c r="CC7" s="783"/>
      <c r="CD7" s="783"/>
      <c r="CE7" s="783"/>
      <c r="CF7" s="783"/>
      <c r="CG7" s="801"/>
      <c r="CH7" s="785">
        <v>-6</v>
      </c>
      <c r="CI7" s="786"/>
      <c r="CJ7" s="786"/>
      <c r="CK7" s="786"/>
      <c r="CL7" s="787"/>
      <c r="CM7" s="785">
        <v>11</v>
      </c>
      <c r="CN7" s="786"/>
      <c r="CO7" s="786"/>
      <c r="CP7" s="786"/>
      <c r="CQ7" s="787"/>
      <c r="CR7" s="785">
        <v>30</v>
      </c>
      <c r="CS7" s="786"/>
      <c r="CT7" s="786"/>
      <c r="CU7" s="786"/>
      <c r="CV7" s="787"/>
      <c r="CW7" s="785">
        <v>10</v>
      </c>
      <c r="CX7" s="786"/>
      <c r="CY7" s="786"/>
      <c r="CZ7" s="786"/>
      <c r="DA7" s="787"/>
      <c r="DB7" s="779" t="s">
        <v>599</v>
      </c>
      <c r="DC7" s="780"/>
      <c r="DD7" s="780"/>
      <c r="DE7" s="780"/>
      <c r="DF7" s="781"/>
      <c r="DG7" s="779" t="s">
        <v>599</v>
      </c>
      <c r="DH7" s="780"/>
      <c r="DI7" s="780"/>
      <c r="DJ7" s="780"/>
      <c r="DK7" s="781"/>
      <c r="DL7" s="779" t="s">
        <v>599</v>
      </c>
      <c r="DM7" s="780"/>
      <c r="DN7" s="780"/>
      <c r="DO7" s="780"/>
      <c r="DP7" s="781"/>
      <c r="DQ7" s="779" t="s">
        <v>599</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8"/>
      <c r="AL8" s="809"/>
      <c r="AM8" s="809"/>
      <c r="AN8" s="809"/>
      <c r="AO8" s="809"/>
      <c r="AP8" s="809"/>
      <c r="AQ8" s="809"/>
      <c r="AR8" s="809"/>
      <c r="AS8" s="809"/>
      <c r="AT8" s="809"/>
      <c r="AU8" s="810"/>
      <c r="AV8" s="810"/>
      <c r="AW8" s="810"/>
      <c r="AX8" s="810"/>
      <c r="AY8" s="811"/>
      <c r="AZ8" s="232"/>
      <c r="BA8" s="232"/>
      <c r="BB8" s="232"/>
      <c r="BC8" s="232"/>
      <c r="BD8" s="232"/>
      <c r="BE8" s="233"/>
      <c r="BF8" s="233"/>
      <c r="BG8" s="233"/>
      <c r="BH8" s="233"/>
      <c r="BI8" s="233"/>
      <c r="BJ8" s="233"/>
      <c r="BK8" s="233"/>
      <c r="BL8" s="233"/>
      <c r="BM8" s="233"/>
      <c r="BN8" s="233"/>
      <c r="BO8" s="233"/>
      <c r="BP8" s="233"/>
      <c r="BQ8" s="238">
        <v>2</v>
      </c>
      <c r="BR8" s="239" t="s">
        <v>601</v>
      </c>
      <c r="BS8" s="812" t="s">
        <v>594</v>
      </c>
      <c r="BT8" s="813"/>
      <c r="BU8" s="813"/>
      <c r="BV8" s="813"/>
      <c r="BW8" s="813"/>
      <c r="BX8" s="813"/>
      <c r="BY8" s="813"/>
      <c r="BZ8" s="813"/>
      <c r="CA8" s="813"/>
      <c r="CB8" s="813"/>
      <c r="CC8" s="813"/>
      <c r="CD8" s="813"/>
      <c r="CE8" s="813"/>
      <c r="CF8" s="813"/>
      <c r="CG8" s="814"/>
      <c r="CH8" s="779">
        <v>50</v>
      </c>
      <c r="CI8" s="780"/>
      <c r="CJ8" s="780"/>
      <c r="CK8" s="780"/>
      <c r="CL8" s="781"/>
      <c r="CM8" s="779">
        <v>256</v>
      </c>
      <c r="CN8" s="780"/>
      <c r="CO8" s="780"/>
      <c r="CP8" s="780"/>
      <c r="CQ8" s="781"/>
      <c r="CR8" s="779">
        <v>34</v>
      </c>
      <c r="CS8" s="780"/>
      <c r="CT8" s="780"/>
      <c r="CU8" s="780"/>
      <c r="CV8" s="781"/>
      <c r="CW8" s="779" t="s">
        <v>599</v>
      </c>
      <c r="CX8" s="780"/>
      <c r="CY8" s="780"/>
      <c r="CZ8" s="780"/>
      <c r="DA8" s="781"/>
      <c r="DB8" s="779" t="s">
        <v>599</v>
      </c>
      <c r="DC8" s="780"/>
      <c r="DD8" s="780"/>
      <c r="DE8" s="780"/>
      <c r="DF8" s="781"/>
      <c r="DG8" s="779" t="s">
        <v>599</v>
      </c>
      <c r="DH8" s="780"/>
      <c r="DI8" s="780"/>
      <c r="DJ8" s="780"/>
      <c r="DK8" s="781"/>
      <c r="DL8" s="779" t="s">
        <v>599</v>
      </c>
      <c r="DM8" s="780"/>
      <c r="DN8" s="780"/>
      <c r="DO8" s="780"/>
      <c r="DP8" s="781"/>
      <c r="DQ8" s="779" t="s">
        <v>599</v>
      </c>
      <c r="DR8" s="780"/>
      <c r="DS8" s="780"/>
      <c r="DT8" s="780"/>
      <c r="DU8" s="781"/>
      <c r="DV8" s="812"/>
      <c r="DW8" s="813"/>
      <c r="DX8" s="813"/>
      <c r="DY8" s="813"/>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8"/>
      <c r="AL9" s="809"/>
      <c r="AM9" s="809"/>
      <c r="AN9" s="809"/>
      <c r="AO9" s="809"/>
      <c r="AP9" s="809"/>
      <c r="AQ9" s="809"/>
      <c r="AR9" s="809"/>
      <c r="AS9" s="809"/>
      <c r="AT9" s="809"/>
      <c r="AU9" s="810"/>
      <c r="AV9" s="810"/>
      <c r="AW9" s="810"/>
      <c r="AX9" s="810"/>
      <c r="AY9" s="811"/>
      <c r="AZ9" s="232"/>
      <c r="BA9" s="232"/>
      <c r="BB9" s="232"/>
      <c r="BC9" s="232"/>
      <c r="BD9" s="232"/>
      <c r="BE9" s="233"/>
      <c r="BF9" s="233"/>
      <c r="BG9" s="233"/>
      <c r="BH9" s="233"/>
      <c r="BI9" s="233"/>
      <c r="BJ9" s="233"/>
      <c r="BK9" s="233"/>
      <c r="BL9" s="233"/>
      <c r="BM9" s="233"/>
      <c r="BN9" s="233"/>
      <c r="BO9" s="233"/>
      <c r="BP9" s="233"/>
      <c r="BQ9" s="238">
        <v>3</v>
      </c>
      <c r="BR9" s="239" t="s">
        <v>601</v>
      </c>
      <c r="BS9" s="812" t="s">
        <v>595</v>
      </c>
      <c r="BT9" s="813"/>
      <c r="BU9" s="813"/>
      <c r="BV9" s="813"/>
      <c r="BW9" s="813"/>
      <c r="BX9" s="813"/>
      <c r="BY9" s="813"/>
      <c r="BZ9" s="813"/>
      <c r="CA9" s="813"/>
      <c r="CB9" s="813"/>
      <c r="CC9" s="813"/>
      <c r="CD9" s="813"/>
      <c r="CE9" s="813"/>
      <c r="CF9" s="813"/>
      <c r="CG9" s="814"/>
      <c r="CH9" s="779">
        <v>1</v>
      </c>
      <c r="CI9" s="780"/>
      <c r="CJ9" s="780"/>
      <c r="CK9" s="780"/>
      <c r="CL9" s="781"/>
      <c r="CM9" s="779">
        <v>2</v>
      </c>
      <c r="CN9" s="780"/>
      <c r="CO9" s="780"/>
      <c r="CP9" s="780"/>
      <c r="CQ9" s="781"/>
      <c r="CR9" s="779">
        <v>2</v>
      </c>
      <c r="CS9" s="780"/>
      <c r="CT9" s="780"/>
      <c r="CU9" s="780"/>
      <c r="CV9" s="781"/>
      <c r="CW9" s="779" t="s">
        <v>599</v>
      </c>
      <c r="CX9" s="780"/>
      <c r="CY9" s="780"/>
      <c r="CZ9" s="780"/>
      <c r="DA9" s="781"/>
      <c r="DB9" s="779" t="s">
        <v>599</v>
      </c>
      <c r="DC9" s="780"/>
      <c r="DD9" s="780"/>
      <c r="DE9" s="780"/>
      <c r="DF9" s="781"/>
      <c r="DG9" s="779" t="s">
        <v>599</v>
      </c>
      <c r="DH9" s="780"/>
      <c r="DI9" s="780"/>
      <c r="DJ9" s="780"/>
      <c r="DK9" s="781"/>
      <c r="DL9" s="779" t="s">
        <v>599</v>
      </c>
      <c r="DM9" s="780"/>
      <c r="DN9" s="780"/>
      <c r="DO9" s="780"/>
      <c r="DP9" s="781"/>
      <c r="DQ9" s="779" t="s">
        <v>599</v>
      </c>
      <c r="DR9" s="780"/>
      <c r="DS9" s="780"/>
      <c r="DT9" s="780"/>
      <c r="DU9" s="781"/>
      <c r="DV9" s="812"/>
      <c r="DW9" s="813"/>
      <c r="DX9" s="813"/>
      <c r="DY9" s="813"/>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8"/>
      <c r="AL10" s="809"/>
      <c r="AM10" s="809"/>
      <c r="AN10" s="809"/>
      <c r="AO10" s="809"/>
      <c r="AP10" s="809"/>
      <c r="AQ10" s="809"/>
      <c r="AR10" s="809"/>
      <c r="AS10" s="809"/>
      <c r="AT10" s="809"/>
      <c r="AU10" s="810"/>
      <c r="AV10" s="810"/>
      <c r="AW10" s="810"/>
      <c r="AX10" s="810"/>
      <c r="AY10" s="811"/>
      <c r="AZ10" s="232"/>
      <c r="BA10" s="232"/>
      <c r="BB10" s="232"/>
      <c r="BC10" s="232"/>
      <c r="BD10" s="232"/>
      <c r="BE10" s="233"/>
      <c r="BF10" s="233"/>
      <c r="BG10" s="233"/>
      <c r="BH10" s="233"/>
      <c r="BI10" s="233"/>
      <c r="BJ10" s="233"/>
      <c r="BK10" s="233"/>
      <c r="BL10" s="233"/>
      <c r="BM10" s="233"/>
      <c r="BN10" s="233"/>
      <c r="BO10" s="233"/>
      <c r="BP10" s="233"/>
      <c r="BQ10" s="238">
        <v>4</v>
      </c>
      <c r="BR10" s="239" t="s">
        <v>601</v>
      </c>
      <c r="BS10" s="812" t="s">
        <v>600</v>
      </c>
      <c r="BT10" s="813"/>
      <c r="BU10" s="813"/>
      <c r="BV10" s="813"/>
      <c r="BW10" s="813"/>
      <c r="BX10" s="813"/>
      <c r="BY10" s="813"/>
      <c r="BZ10" s="813"/>
      <c r="CA10" s="813"/>
      <c r="CB10" s="813"/>
      <c r="CC10" s="813"/>
      <c r="CD10" s="813"/>
      <c r="CE10" s="813"/>
      <c r="CF10" s="813"/>
      <c r="CG10" s="814"/>
      <c r="CH10" s="779">
        <v>-8</v>
      </c>
      <c r="CI10" s="780"/>
      <c r="CJ10" s="780"/>
      <c r="CK10" s="780"/>
      <c r="CL10" s="781"/>
      <c r="CM10" s="779">
        <v>89</v>
      </c>
      <c r="CN10" s="780"/>
      <c r="CO10" s="780"/>
      <c r="CP10" s="780"/>
      <c r="CQ10" s="781"/>
      <c r="CR10" s="779">
        <v>55</v>
      </c>
      <c r="CS10" s="780"/>
      <c r="CT10" s="780"/>
      <c r="CU10" s="780"/>
      <c r="CV10" s="781"/>
      <c r="CW10" s="779">
        <v>34</v>
      </c>
      <c r="CX10" s="780"/>
      <c r="CY10" s="780"/>
      <c r="CZ10" s="780"/>
      <c r="DA10" s="781"/>
      <c r="DB10" s="779" t="s">
        <v>599</v>
      </c>
      <c r="DC10" s="780"/>
      <c r="DD10" s="780"/>
      <c r="DE10" s="780"/>
      <c r="DF10" s="781"/>
      <c r="DG10" s="779" t="s">
        <v>599</v>
      </c>
      <c r="DH10" s="780"/>
      <c r="DI10" s="780"/>
      <c r="DJ10" s="780"/>
      <c r="DK10" s="781"/>
      <c r="DL10" s="779" t="s">
        <v>599</v>
      </c>
      <c r="DM10" s="780"/>
      <c r="DN10" s="780"/>
      <c r="DO10" s="780"/>
      <c r="DP10" s="781"/>
      <c r="DQ10" s="779" t="s">
        <v>599</v>
      </c>
      <c r="DR10" s="780"/>
      <c r="DS10" s="780"/>
      <c r="DT10" s="780"/>
      <c r="DU10" s="781"/>
      <c r="DV10" s="812"/>
      <c r="DW10" s="813"/>
      <c r="DX10" s="813"/>
      <c r="DY10" s="813"/>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8"/>
      <c r="AL11" s="809"/>
      <c r="AM11" s="809"/>
      <c r="AN11" s="809"/>
      <c r="AO11" s="809"/>
      <c r="AP11" s="809"/>
      <c r="AQ11" s="809"/>
      <c r="AR11" s="809"/>
      <c r="AS11" s="809"/>
      <c r="AT11" s="809"/>
      <c r="AU11" s="810"/>
      <c r="AV11" s="810"/>
      <c r="AW11" s="810"/>
      <c r="AX11" s="810"/>
      <c r="AY11" s="811"/>
      <c r="AZ11" s="232"/>
      <c r="BA11" s="232"/>
      <c r="BB11" s="232"/>
      <c r="BC11" s="232"/>
      <c r="BD11" s="232"/>
      <c r="BE11" s="233"/>
      <c r="BF11" s="233"/>
      <c r="BG11" s="233"/>
      <c r="BH11" s="233"/>
      <c r="BI11" s="233"/>
      <c r="BJ11" s="233"/>
      <c r="BK11" s="233"/>
      <c r="BL11" s="233"/>
      <c r="BM11" s="233"/>
      <c r="BN11" s="233"/>
      <c r="BO11" s="233"/>
      <c r="BP11" s="233"/>
      <c r="BQ11" s="238">
        <v>5</v>
      </c>
      <c r="BR11" s="239" t="s">
        <v>601</v>
      </c>
      <c r="BS11" s="812" t="s">
        <v>596</v>
      </c>
      <c r="BT11" s="813"/>
      <c r="BU11" s="813"/>
      <c r="BV11" s="813"/>
      <c r="BW11" s="813"/>
      <c r="BX11" s="813"/>
      <c r="BY11" s="813"/>
      <c r="BZ11" s="813"/>
      <c r="CA11" s="813"/>
      <c r="CB11" s="813"/>
      <c r="CC11" s="813"/>
      <c r="CD11" s="813"/>
      <c r="CE11" s="813"/>
      <c r="CF11" s="813"/>
      <c r="CG11" s="814"/>
      <c r="CH11" s="779">
        <v>1</v>
      </c>
      <c r="CI11" s="780"/>
      <c r="CJ11" s="780"/>
      <c r="CK11" s="780"/>
      <c r="CL11" s="781"/>
      <c r="CM11" s="779">
        <v>617</v>
      </c>
      <c r="CN11" s="780"/>
      <c r="CO11" s="780"/>
      <c r="CP11" s="780"/>
      <c r="CQ11" s="781"/>
      <c r="CR11" s="779">
        <v>5</v>
      </c>
      <c r="CS11" s="780"/>
      <c r="CT11" s="780"/>
      <c r="CU11" s="780"/>
      <c r="CV11" s="781"/>
      <c r="CW11" s="779" t="s">
        <v>599</v>
      </c>
      <c r="CX11" s="780"/>
      <c r="CY11" s="780"/>
      <c r="CZ11" s="780"/>
      <c r="DA11" s="781"/>
      <c r="DB11" s="779">
        <v>398</v>
      </c>
      <c r="DC11" s="780"/>
      <c r="DD11" s="780"/>
      <c r="DE11" s="780"/>
      <c r="DF11" s="781"/>
      <c r="DG11" s="779" t="s">
        <v>599</v>
      </c>
      <c r="DH11" s="780"/>
      <c r="DI11" s="780"/>
      <c r="DJ11" s="780"/>
      <c r="DK11" s="781"/>
      <c r="DL11" s="779" t="s">
        <v>599</v>
      </c>
      <c r="DM11" s="780"/>
      <c r="DN11" s="780"/>
      <c r="DO11" s="780"/>
      <c r="DP11" s="781"/>
      <c r="DQ11" s="779" t="s">
        <v>599</v>
      </c>
      <c r="DR11" s="780"/>
      <c r="DS11" s="780"/>
      <c r="DT11" s="780"/>
      <c r="DU11" s="781"/>
      <c r="DV11" s="812"/>
      <c r="DW11" s="813"/>
      <c r="DX11" s="813"/>
      <c r="DY11" s="813"/>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8"/>
      <c r="AL12" s="809"/>
      <c r="AM12" s="809"/>
      <c r="AN12" s="809"/>
      <c r="AO12" s="809"/>
      <c r="AP12" s="809"/>
      <c r="AQ12" s="809"/>
      <c r="AR12" s="809"/>
      <c r="AS12" s="809"/>
      <c r="AT12" s="809"/>
      <c r="AU12" s="810"/>
      <c r="AV12" s="810"/>
      <c r="AW12" s="810"/>
      <c r="AX12" s="810"/>
      <c r="AY12" s="811"/>
      <c r="AZ12" s="232"/>
      <c r="BA12" s="232"/>
      <c r="BB12" s="232"/>
      <c r="BC12" s="232"/>
      <c r="BD12" s="232"/>
      <c r="BE12" s="233"/>
      <c r="BF12" s="233"/>
      <c r="BG12" s="233"/>
      <c r="BH12" s="233"/>
      <c r="BI12" s="233"/>
      <c r="BJ12" s="233"/>
      <c r="BK12" s="233"/>
      <c r="BL12" s="233"/>
      <c r="BM12" s="233"/>
      <c r="BN12" s="233"/>
      <c r="BO12" s="233"/>
      <c r="BP12" s="233"/>
      <c r="BQ12" s="238">
        <v>6</v>
      </c>
      <c r="BR12" s="239" t="s">
        <v>601</v>
      </c>
      <c r="BS12" s="812" t="s">
        <v>597</v>
      </c>
      <c r="BT12" s="813"/>
      <c r="BU12" s="813"/>
      <c r="BV12" s="813"/>
      <c r="BW12" s="813"/>
      <c r="BX12" s="813"/>
      <c r="BY12" s="813"/>
      <c r="BZ12" s="813"/>
      <c r="CA12" s="813"/>
      <c r="CB12" s="813"/>
      <c r="CC12" s="813"/>
      <c r="CD12" s="813"/>
      <c r="CE12" s="813"/>
      <c r="CF12" s="813"/>
      <c r="CG12" s="814"/>
      <c r="CH12" s="779">
        <v>3</v>
      </c>
      <c r="CI12" s="780"/>
      <c r="CJ12" s="780"/>
      <c r="CK12" s="780"/>
      <c r="CL12" s="781"/>
      <c r="CM12" s="779">
        <v>209</v>
      </c>
      <c r="CN12" s="780"/>
      <c r="CO12" s="780"/>
      <c r="CP12" s="780"/>
      <c r="CQ12" s="781"/>
      <c r="CR12" s="779">
        <v>1</v>
      </c>
      <c r="CS12" s="780"/>
      <c r="CT12" s="780"/>
      <c r="CU12" s="780"/>
      <c r="CV12" s="781"/>
      <c r="CW12" s="779" t="s">
        <v>599</v>
      </c>
      <c r="CX12" s="780"/>
      <c r="CY12" s="780"/>
      <c r="CZ12" s="780"/>
      <c r="DA12" s="781"/>
      <c r="DB12" s="779" t="s">
        <v>599</v>
      </c>
      <c r="DC12" s="780"/>
      <c r="DD12" s="780"/>
      <c r="DE12" s="780"/>
      <c r="DF12" s="781"/>
      <c r="DG12" s="779" t="s">
        <v>599</v>
      </c>
      <c r="DH12" s="780"/>
      <c r="DI12" s="780"/>
      <c r="DJ12" s="780"/>
      <c r="DK12" s="781"/>
      <c r="DL12" s="779" t="s">
        <v>599</v>
      </c>
      <c r="DM12" s="780"/>
      <c r="DN12" s="780"/>
      <c r="DO12" s="780"/>
      <c r="DP12" s="781"/>
      <c r="DQ12" s="779" t="s">
        <v>599</v>
      </c>
      <c r="DR12" s="780"/>
      <c r="DS12" s="780"/>
      <c r="DT12" s="780"/>
      <c r="DU12" s="781"/>
      <c r="DV12" s="812"/>
      <c r="DW12" s="813"/>
      <c r="DX12" s="813"/>
      <c r="DY12" s="813"/>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8"/>
      <c r="AL13" s="809"/>
      <c r="AM13" s="809"/>
      <c r="AN13" s="809"/>
      <c r="AO13" s="809"/>
      <c r="AP13" s="809"/>
      <c r="AQ13" s="809"/>
      <c r="AR13" s="809"/>
      <c r="AS13" s="809"/>
      <c r="AT13" s="809"/>
      <c r="AU13" s="810"/>
      <c r="AV13" s="810"/>
      <c r="AW13" s="810"/>
      <c r="AX13" s="810"/>
      <c r="AY13" s="811"/>
      <c r="AZ13" s="232"/>
      <c r="BA13" s="232"/>
      <c r="BB13" s="232"/>
      <c r="BC13" s="232"/>
      <c r="BD13" s="232"/>
      <c r="BE13" s="233"/>
      <c r="BF13" s="233"/>
      <c r="BG13" s="233"/>
      <c r="BH13" s="233"/>
      <c r="BI13" s="233"/>
      <c r="BJ13" s="233"/>
      <c r="BK13" s="233"/>
      <c r="BL13" s="233"/>
      <c r="BM13" s="233"/>
      <c r="BN13" s="233"/>
      <c r="BO13" s="233"/>
      <c r="BP13" s="233"/>
      <c r="BQ13" s="238">
        <v>7</v>
      </c>
      <c r="BR13" s="239" t="s">
        <v>601</v>
      </c>
      <c r="BS13" s="812" t="s">
        <v>598</v>
      </c>
      <c r="BT13" s="813"/>
      <c r="BU13" s="813"/>
      <c r="BV13" s="813"/>
      <c r="BW13" s="813"/>
      <c r="BX13" s="813"/>
      <c r="BY13" s="813"/>
      <c r="BZ13" s="813"/>
      <c r="CA13" s="813"/>
      <c r="CB13" s="813"/>
      <c r="CC13" s="813"/>
      <c r="CD13" s="813"/>
      <c r="CE13" s="813"/>
      <c r="CF13" s="813"/>
      <c r="CG13" s="814"/>
      <c r="CH13" s="779">
        <v>-4</v>
      </c>
      <c r="CI13" s="780"/>
      <c r="CJ13" s="780"/>
      <c r="CK13" s="780"/>
      <c r="CL13" s="781"/>
      <c r="CM13" s="779">
        <v>88</v>
      </c>
      <c r="CN13" s="780"/>
      <c r="CO13" s="780"/>
      <c r="CP13" s="780"/>
      <c r="CQ13" s="781"/>
      <c r="CR13" s="779">
        <v>5</v>
      </c>
      <c r="CS13" s="780"/>
      <c r="CT13" s="780"/>
      <c r="CU13" s="780"/>
      <c r="CV13" s="781"/>
      <c r="CW13" s="779">
        <v>11</v>
      </c>
      <c r="CX13" s="780"/>
      <c r="CY13" s="780"/>
      <c r="CZ13" s="780"/>
      <c r="DA13" s="781"/>
      <c r="DB13" s="779" t="s">
        <v>599</v>
      </c>
      <c r="DC13" s="780"/>
      <c r="DD13" s="780"/>
      <c r="DE13" s="780"/>
      <c r="DF13" s="781"/>
      <c r="DG13" s="779" t="s">
        <v>599</v>
      </c>
      <c r="DH13" s="780"/>
      <c r="DI13" s="780"/>
      <c r="DJ13" s="780"/>
      <c r="DK13" s="781"/>
      <c r="DL13" s="779" t="s">
        <v>599</v>
      </c>
      <c r="DM13" s="780"/>
      <c r="DN13" s="780"/>
      <c r="DO13" s="780"/>
      <c r="DP13" s="781"/>
      <c r="DQ13" s="779" t="s">
        <v>599</v>
      </c>
      <c r="DR13" s="780"/>
      <c r="DS13" s="780"/>
      <c r="DT13" s="780"/>
      <c r="DU13" s="781"/>
      <c r="DV13" s="812"/>
      <c r="DW13" s="813"/>
      <c r="DX13" s="813"/>
      <c r="DY13" s="813"/>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8"/>
      <c r="AL14" s="809"/>
      <c r="AM14" s="809"/>
      <c r="AN14" s="809"/>
      <c r="AO14" s="809"/>
      <c r="AP14" s="809"/>
      <c r="AQ14" s="809"/>
      <c r="AR14" s="809"/>
      <c r="AS14" s="809"/>
      <c r="AT14" s="809"/>
      <c r="AU14" s="810"/>
      <c r="AV14" s="810"/>
      <c r="AW14" s="810"/>
      <c r="AX14" s="810"/>
      <c r="AY14" s="811"/>
      <c r="AZ14" s="232"/>
      <c r="BA14" s="232"/>
      <c r="BB14" s="232"/>
      <c r="BC14" s="232"/>
      <c r="BD14" s="232"/>
      <c r="BE14" s="233"/>
      <c r="BF14" s="233"/>
      <c r="BG14" s="233"/>
      <c r="BH14" s="233"/>
      <c r="BI14" s="233"/>
      <c r="BJ14" s="233"/>
      <c r="BK14" s="233"/>
      <c r="BL14" s="233"/>
      <c r="BM14" s="233"/>
      <c r="BN14" s="233"/>
      <c r="BO14" s="233"/>
      <c r="BP14" s="233"/>
      <c r="BQ14" s="238">
        <v>8</v>
      </c>
      <c r="BR14" s="239"/>
      <c r="BS14" s="812"/>
      <c r="BT14" s="813"/>
      <c r="BU14" s="813"/>
      <c r="BV14" s="813"/>
      <c r="BW14" s="813"/>
      <c r="BX14" s="813"/>
      <c r="BY14" s="813"/>
      <c r="BZ14" s="813"/>
      <c r="CA14" s="813"/>
      <c r="CB14" s="813"/>
      <c r="CC14" s="813"/>
      <c r="CD14" s="813"/>
      <c r="CE14" s="813"/>
      <c r="CF14" s="813"/>
      <c r="CG14" s="814"/>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812"/>
      <c r="DW14" s="813"/>
      <c r="DX14" s="813"/>
      <c r="DY14" s="813"/>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8"/>
      <c r="AL15" s="809"/>
      <c r="AM15" s="809"/>
      <c r="AN15" s="809"/>
      <c r="AO15" s="809"/>
      <c r="AP15" s="809"/>
      <c r="AQ15" s="809"/>
      <c r="AR15" s="809"/>
      <c r="AS15" s="809"/>
      <c r="AT15" s="809"/>
      <c r="AU15" s="810"/>
      <c r="AV15" s="810"/>
      <c r="AW15" s="810"/>
      <c r="AX15" s="810"/>
      <c r="AY15" s="811"/>
      <c r="AZ15" s="232"/>
      <c r="BA15" s="232"/>
      <c r="BB15" s="232"/>
      <c r="BC15" s="232"/>
      <c r="BD15" s="232"/>
      <c r="BE15" s="233"/>
      <c r="BF15" s="233"/>
      <c r="BG15" s="233"/>
      <c r="BH15" s="233"/>
      <c r="BI15" s="233"/>
      <c r="BJ15" s="233"/>
      <c r="BK15" s="233"/>
      <c r="BL15" s="233"/>
      <c r="BM15" s="233"/>
      <c r="BN15" s="233"/>
      <c r="BO15" s="233"/>
      <c r="BP15" s="233"/>
      <c r="BQ15" s="238">
        <v>9</v>
      </c>
      <c r="BR15" s="239"/>
      <c r="BS15" s="812"/>
      <c r="BT15" s="813"/>
      <c r="BU15" s="813"/>
      <c r="BV15" s="813"/>
      <c r="BW15" s="813"/>
      <c r="BX15" s="813"/>
      <c r="BY15" s="813"/>
      <c r="BZ15" s="813"/>
      <c r="CA15" s="813"/>
      <c r="CB15" s="813"/>
      <c r="CC15" s="813"/>
      <c r="CD15" s="813"/>
      <c r="CE15" s="813"/>
      <c r="CF15" s="813"/>
      <c r="CG15" s="814"/>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812"/>
      <c r="DW15" s="813"/>
      <c r="DX15" s="813"/>
      <c r="DY15" s="813"/>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8"/>
      <c r="AL16" s="809"/>
      <c r="AM16" s="809"/>
      <c r="AN16" s="809"/>
      <c r="AO16" s="809"/>
      <c r="AP16" s="809"/>
      <c r="AQ16" s="809"/>
      <c r="AR16" s="809"/>
      <c r="AS16" s="809"/>
      <c r="AT16" s="809"/>
      <c r="AU16" s="810"/>
      <c r="AV16" s="810"/>
      <c r="AW16" s="810"/>
      <c r="AX16" s="810"/>
      <c r="AY16" s="811"/>
      <c r="AZ16" s="232"/>
      <c r="BA16" s="232"/>
      <c r="BB16" s="232"/>
      <c r="BC16" s="232"/>
      <c r="BD16" s="232"/>
      <c r="BE16" s="233"/>
      <c r="BF16" s="233"/>
      <c r="BG16" s="233"/>
      <c r="BH16" s="233"/>
      <c r="BI16" s="233"/>
      <c r="BJ16" s="233"/>
      <c r="BK16" s="233"/>
      <c r="BL16" s="233"/>
      <c r="BM16" s="233"/>
      <c r="BN16" s="233"/>
      <c r="BO16" s="233"/>
      <c r="BP16" s="233"/>
      <c r="BQ16" s="238">
        <v>10</v>
      </c>
      <c r="BR16" s="239"/>
      <c r="BS16" s="812"/>
      <c r="BT16" s="813"/>
      <c r="BU16" s="813"/>
      <c r="BV16" s="813"/>
      <c r="BW16" s="813"/>
      <c r="BX16" s="813"/>
      <c r="BY16" s="813"/>
      <c r="BZ16" s="813"/>
      <c r="CA16" s="813"/>
      <c r="CB16" s="813"/>
      <c r="CC16" s="813"/>
      <c r="CD16" s="813"/>
      <c r="CE16" s="813"/>
      <c r="CF16" s="813"/>
      <c r="CG16" s="814"/>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812"/>
      <c r="DW16" s="813"/>
      <c r="DX16" s="813"/>
      <c r="DY16" s="813"/>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8"/>
      <c r="AL17" s="809"/>
      <c r="AM17" s="809"/>
      <c r="AN17" s="809"/>
      <c r="AO17" s="809"/>
      <c r="AP17" s="809"/>
      <c r="AQ17" s="809"/>
      <c r="AR17" s="809"/>
      <c r="AS17" s="809"/>
      <c r="AT17" s="809"/>
      <c r="AU17" s="810"/>
      <c r="AV17" s="810"/>
      <c r="AW17" s="810"/>
      <c r="AX17" s="810"/>
      <c r="AY17" s="811"/>
      <c r="AZ17" s="232"/>
      <c r="BA17" s="232"/>
      <c r="BB17" s="232"/>
      <c r="BC17" s="232"/>
      <c r="BD17" s="232"/>
      <c r="BE17" s="233"/>
      <c r="BF17" s="233"/>
      <c r="BG17" s="233"/>
      <c r="BH17" s="233"/>
      <c r="BI17" s="233"/>
      <c r="BJ17" s="233"/>
      <c r="BK17" s="233"/>
      <c r="BL17" s="233"/>
      <c r="BM17" s="233"/>
      <c r="BN17" s="233"/>
      <c r="BO17" s="233"/>
      <c r="BP17" s="233"/>
      <c r="BQ17" s="238">
        <v>11</v>
      </c>
      <c r="BR17" s="239"/>
      <c r="BS17" s="812"/>
      <c r="BT17" s="813"/>
      <c r="BU17" s="813"/>
      <c r="BV17" s="813"/>
      <c r="BW17" s="813"/>
      <c r="BX17" s="813"/>
      <c r="BY17" s="813"/>
      <c r="BZ17" s="813"/>
      <c r="CA17" s="813"/>
      <c r="CB17" s="813"/>
      <c r="CC17" s="813"/>
      <c r="CD17" s="813"/>
      <c r="CE17" s="813"/>
      <c r="CF17" s="813"/>
      <c r="CG17" s="814"/>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812"/>
      <c r="DW17" s="813"/>
      <c r="DX17" s="813"/>
      <c r="DY17" s="813"/>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8"/>
      <c r="AL18" s="809"/>
      <c r="AM18" s="809"/>
      <c r="AN18" s="809"/>
      <c r="AO18" s="809"/>
      <c r="AP18" s="809"/>
      <c r="AQ18" s="809"/>
      <c r="AR18" s="809"/>
      <c r="AS18" s="809"/>
      <c r="AT18" s="809"/>
      <c r="AU18" s="810"/>
      <c r="AV18" s="810"/>
      <c r="AW18" s="810"/>
      <c r="AX18" s="810"/>
      <c r="AY18" s="811"/>
      <c r="AZ18" s="232"/>
      <c r="BA18" s="232"/>
      <c r="BB18" s="232"/>
      <c r="BC18" s="232"/>
      <c r="BD18" s="232"/>
      <c r="BE18" s="233"/>
      <c r="BF18" s="233"/>
      <c r="BG18" s="233"/>
      <c r="BH18" s="233"/>
      <c r="BI18" s="233"/>
      <c r="BJ18" s="233"/>
      <c r="BK18" s="233"/>
      <c r="BL18" s="233"/>
      <c r="BM18" s="233"/>
      <c r="BN18" s="233"/>
      <c r="BO18" s="233"/>
      <c r="BP18" s="233"/>
      <c r="BQ18" s="238">
        <v>12</v>
      </c>
      <c r="BR18" s="239"/>
      <c r="BS18" s="812"/>
      <c r="BT18" s="813"/>
      <c r="BU18" s="813"/>
      <c r="BV18" s="813"/>
      <c r="BW18" s="813"/>
      <c r="BX18" s="813"/>
      <c r="BY18" s="813"/>
      <c r="BZ18" s="813"/>
      <c r="CA18" s="813"/>
      <c r="CB18" s="813"/>
      <c r="CC18" s="813"/>
      <c r="CD18" s="813"/>
      <c r="CE18" s="813"/>
      <c r="CF18" s="813"/>
      <c r="CG18" s="814"/>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812"/>
      <c r="DW18" s="813"/>
      <c r="DX18" s="813"/>
      <c r="DY18" s="813"/>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8"/>
      <c r="AL19" s="809"/>
      <c r="AM19" s="809"/>
      <c r="AN19" s="809"/>
      <c r="AO19" s="809"/>
      <c r="AP19" s="809"/>
      <c r="AQ19" s="809"/>
      <c r="AR19" s="809"/>
      <c r="AS19" s="809"/>
      <c r="AT19" s="809"/>
      <c r="AU19" s="810"/>
      <c r="AV19" s="810"/>
      <c r="AW19" s="810"/>
      <c r="AX19" s="810"/>
      <c r="AY19" s="811"/>
      <c r="AZ19" s="232"/>
      <c r="BA19" s="232"/>
      <c r="BB19" s="232"/>
      <c r="BC19" s="232"/>
      <c r="BD19" s="232"/>
      <c r="BE19" s="233"/>
      <c r="BF19" s="233"/>
      <c r="BG19" s="233"/>
      <c r="BH19" s="233"/>
      <c r="BI19" s="233"/>
      <c r="BJ19" s="233"/>
      <c r="BK19" s="233"/>
      <c r="BL19" s="233"/>
      <c r="BM19" s="233"/>
      <c r="BN19" s="233"/>
      <c r="BO19" s="233"/>
      <c r="BP19" s="233"/>
      <c r="BQ19" s="238">
        <v>13</v>
      </c>
      <c r="BR19" s="239"/>
      <c r="BS19" s="812"/>
      <c r="BT19" s="813"/>
      <c r="BU19" s="813"/>
      <c r="BV19" s="813"/>
      <c r="BW19" s="813"/>
      <c r="BX19" s="813"/>
      <c r="BY19" s="813"/>
      <c r="BZ19" s="813"/>
      <c r="CA19" s="813"/>
      <c r="CB19" s="813"/>
      <c r="CC19" s="813"/>
      <c r="CD19" s="813"/>
      <c r="CE19" s="813"/>
      <c r="CF19" s="813"/>
      <c r="CG19" s="814"/>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812"/>
      <c r="DW19" s="813"/>
      <c r="DX19" s="813"/>
      <c r="DY19" s="813"/>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8"/>
      <c r="AL20" s="809"/>
      <c r="AM20" s="809"/>
      <c r="AN20" s="809"/>
      <c r="AO20" s="809"/>
      <c r="AP20" s="809"/>
      <c r="AQ20" s="809"/>
      <c r="AR20" s="809"/>
      <c r="AS20" s="809"/>
      <c r="AT20" s="809"/>
      <c r="AU20" s="810"/>
      <c r="AV20" s="810"/>
      <c r="AW20" s="810"/>
      <c r="AX20" s="810"/>
      <c r="AY20" s="811"/>
      <c r="AZ20" s="232"/>
      <c r="BA20" s="232"/>
      <c r="BB20" s="232"/>
      <c r="BC20" s="232"/>
      <c r="BD20" s="232"/>
      <c r="BE20" s="233"/>
      <c r="BF20" s="233"/>
      <c r="BG20" s="233"/>
      <c r="BH20" s="233"/>
      <c r="BI20" s="233"/>
      <c r="BJ20" s="233"/>
      <c r="BK20" s="233"/>
      <c r="BL20" s="233"/>
      <c r="BM20" s="233"/>
      <c r="BN20" s="233"/>
      <c r="BO20" s="233"/>
      <c r="BP20" s="233"/>
      <c r="BQ20" s="238">
        <v>14</v>
      </c>
      <c r="BR20" s="239"/>
      <c r="BS20" s="812"/>
      <c r="BT20" s="813"/>
      <c r="BU20" s="813"/>
      <c r="BV20" s="813"/>
      <c r="BW20" s="813"/>
      <c r="BX20" s="813"/>
      <c r="BY20" s="813"/>
      <c r="BZ20" s="813"/>
      <c r="CA20" s="813"/>
      <c r="CB20" s="813"/>
      <c r="CC20" s="813"/>
      <c r="CD20" s="813"/>
      <c r="CE20" s="813"/>
      <c r="CF20" s="813"/>
      <c r="CG20" s="814"/>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812"/>
      <c r="DW20" s="813"/>
      <c r="DX20" s="813"/>
      <c r="DY20" s="813"/>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8"/>
      <c r="AL21" s="809"/>
      <c r="AM21" s="809"/>
      <c r="AN21" s="809"/>
      <c r="AO21" s="809"/>
      <c r="AP21" s="809"/>
      <c r="AQ21" s="809"/>
      <c r="AR21" s="809"/>
      <c r="AS21" s="809"/>
      <c r="AT21" s="809"/>
      <c r="AU21" s="810"/>
      <c r="AV21" s="810"/>
      <c r="AW21" s="810"/>
      <c r="AX21" s="810"/>
      <c r="AY21" s="811"/>
      <c r="AZ21" s="232"/>
      <c r="BA21" s="232"/>
      <c r="BB21" s="232"/>
      <c r="BC21" s="232"/>
      <c r="BD21" s="232"/>
      <c r="BE21" s="233"/>
      <c r="BF21" s="233"/>
      <c r="BG21" s="233"/>
      <c r="BH21" s="233"/>
      <c r="BI21" s="233"/>
      <c r="BJ21" s="233"/>
      <c r="BK21" s="233"/>
      <c r="BL21" s="233"/>
      <c r="BM21" s="233"/>
      <c r="BN21" s="233"/>
      <c r="BO21" s="233"/>
      <c r="BP21" s="233"/>
      <c r="BQ21" s="238">
        <v>15</v>
      </c>
      <c r="BR21" s="239"/>
      <c r="BS21" s="812"/>
      <c r="BT21" s="813"/>
      <c r="BU21" s="813"/>
      <c r="BV21" s="813"/>
      <c r="BW21" s="813"/>
      <c r="BX21" s="813"/>
      <c r="BY21" s="813"/>
      <c r="BZ21" s="813"/>
      <c r="CA21" s="813"/>
      <c r="CB21" s="813"/>
      <c r="CC21" s="813"/>
      <c r="CD21" s="813"/>
      <c r="CE21" s="813"/>
      <c r="CF21" s="813"/>
      <c r="CG21" s="814"/>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812"/>
      <c r="DW21" s="813"/>
      <c r="DX21" s="813"/>
      <c r="DY21" s="813"/>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3"/>
      <c r="BF22" s="233"/>
      <c r="BG22" s="233"/>
      <c r="BH22" s="233"/>
      <c r="BI22" s="233"/>
      <c r="BJ22" s="233"/>
      <c r="BK22" s="233"/>
      <c r="BL22" s="233"/>
      <c r="BM22" s="233"/>
      <c r="BN22" s="233"/>
      <c r="BO22" s="233"/>
      <c r="BP22" s="233"/>
      <c r="BQ22" s="238">
        <v>16</v>
      </c>
      <c r="BR22" s="239"/>
      <c r="BS22" s="812"/>
      <c r="BT22" s="813"/>
      <c r="BU22" s="813"/>
      <c r="BV22" s="813"/>
      <c r="BW22" s="813"/>
      <c r="BX22" s="813"/>
      <c r="BY22" s="813"/>
      <c r="BZ22" s="813"/>
      <c r="CA22" s="813"/>
      <c r="CB22" s="813"/>
      <c r="CC22" s="813"/>
      <c r="CD22" s="813"/>
      <c r="CE22" s="813"/>
      <c r="CF22" s="813"/>
      <c r="CG22" s="814"/>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812"/>
      <c r="DW22" s="813"/>
      <c r="DX22" s="813"/>
      <c r="DY22" s="813"/>
      <c r="DZ22" s="815"/>
      <c r="EA22" s="234"/>
    </row>
    <row r="23" spans="1:131" s="235" customFormat="1" ht="26.25" customHeight="1" thickBot="1" x14ac:dyDescent="0.25">
      <c r="A23" s="240" t="s">
        <v>394</v>
      </c>
      <c r="B23" s="825" t="s">
        <v>395</v>
      </c>
      <c r="C23" s="826"/>
      <c r="D23" s="826"/>
      <c r="E23" s="826"/>
      <c r="F23" s="826"/>
      <c r="G23" s="826"/>
      <c r="H23" s="826"/>
      <c r="I23" s="826"/>
      <c r="J23" s="826"/>
      <c r="K23" s="826"/>
      <c r="L23" s="826"/>
      <c r="M23" s="826"/>
      <c r="N23" s="826"/>
      <c r="O23" s="826"/>
      <c r="P23" s="827"/>
      <c r="Q23" s="828">
        <v>113883</v>
      </c>
      <c r="R23" s="829"/>
      <c r="S23" s="829"/>
      <c r="T23" s="829"/>
      <c r="U23" s="829"/>
      <c r="V23" s="829">
        <v>110932</v>
      </c>
      <c r="W23" s="829"/>
      <c r="X23" s="829"/>
      <c r="Y23" s="829"/>
      <c r="Z23" s="829"/>
      <c r="AA23" s="829">
        <v>2951</v>
      </c>
      <c r="AB23" s="829"/>
      <c r="AC23" s="829"/>
      <c r="AD23" s="829"/>
      <c r="AE23" s="830"/>
      <c r="AF23" s="831">
        <v>2101</v>
      </c>
      <c r="AG23" s="829"/>
      <c r="AH23" s="829"/>
      <c r="AI23" s="829"/>
      <c r="AJ23" s="832"/>
      <c r="AK23" s="833"/>
      <c r="AL23" s="834"/>
      <c r="AM23" s="834"/>
      <c r="AN23" s="834"/>
      <c r="AO23" s="834"/>
      <c r="AP23" s="829">
        <v>92406</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12"/>
      <c r="BT23" s="813"/>
      <c r="BU23" s="813"/>
      <c r="BV23" s="813"/>
      <c r="BW23" s="813"/>
      <c r="BX23" s="813"/>
      <c r="BY23" s="813"/>
      <c r="BZ23" s="813"/>
      <c r="CA23" s="813"/>
      <c r="CB23" s="813"/>
      <c r="CC23" s="813"/>
      <c r="CD23" s="813"/>
      <c r="CE23" s="813"/>
      <c r="CF23" s="813"/>
      <c r="CG23" s="814"/>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812"/>
      <c r="DW23" s="813"/>
      <c r="DX23" s="813"/>
      <c r="DY23" s="813"/>
      <c r="DZ23" s="815"/>
      <c r="EA23" s="234"/>
    </row>
    <row r="24" spans="1:131" s="235" customFormat="1" ht="26.25" customHeight="1" x14ac:dyDescent="0.2">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12"/>
      <c r="BT24" s="813"/>
      <c r="BU24" s="813"/>
      <c r="BV24" s="813"/>
      <c r="BW24" s="813"/>
      <c r="BX24" s="813"/>
      <c r="BY24" s="813"/>
      <c r="BZ24" s="813"/>
      <c r="CA24" s="813"/>
      <c r="CB24" s="813"/>
      <c r="CC24" s="813"/>
      <c r="CD24" s="813"/>
      <c r="CE24" s="813"/>
      <c r="CF24" s="813"/>
      <c r="CG24" s="814"/>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812"/>
      <c r="DW24" s="813"/>
      <c r="DX24" s="813"/>
      <c r="DY24" s="813"/>
      <c r="DZ24" s="815"/>
      <c r="EA24" s="234"/>
    </row>
    <row r="25" spans="1:131" ht="26.25" customHeight="1" thickBot="1" x14ac:dyDescent="0.25">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12"/>
      <c r="BT25" s="813"/>
      <c r="BU25" s="813"/>
      <c r="BV25" s="813"/>
      <c r="BW25" s="813"/>
      <c r="BX25" s="813"/>
      <c r="BY25" s="813"/>
      <c r="BZ25" s="813"/>
      <c r="CA25" s="813"/>
      <c r="CB25" s="813"/>
      <c r="CC25" s="813"/>
      <c r="CD25" s="813"/>
      <c r="CE25" s="813"/>
      <c r="CF25" s="813"/>
      <c r="CG25" s="814"/>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812"/>
      <c r="DW25" s="813"/>
      <c r="DX25" s="813"/>
      <c r="DY25" s="813"/>
      <c r="DZ25" s="815"/>
      <c r="EA25" s="230"/>
    </row>
    <row r="26" spans="1:131" ht="26.25" customHeight="1" x14ac:dyDescent="0.2">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12"/>
      <c r="BT26" s="813"/>
      <c r="BU26" s="813"/>
      <c r="BV26" s="813"/>
      <c r="BW26" s="813"/>
      <c r="BX26" s="813"/>
      <c r="BY26" s="813"/>
      <c r="BZ26" s="813"/>
      <c r="CA26" s="813"/>
      <c r="CB26" s="813"/>
      <c r="CC26" s="813"/>
      <c r="CD26" s="813"/>
      <c r="CE26" s="813"/>
      <c r="CF26" s="813"/>
      <c r="CG26" s="814"/>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812"/>
      <c r="DW26" s="813"/>
      <c r="DX26" s="813"/>
      <c r="DY26" s="813"/>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12"/>
      <c r="BT27" s="813"/>
      <c r="BU27" s="813"/>
      <c r="BV27" s="813"/>
      <c r="BW27" s="813"/>
      <c r="BX27" s="813"/>
      <c r="BY27" s="813"/>
      <c r="BZ27" s="813"/>
      <c r="CA27" s="813"/>
      <c r="CB27" s="813"/>
      <c r="CC27" s="813"/>
      <c r="CD27" s="813"/>
      <c r="CE27" s="813"/>
      <c r="CF27" s="813"/>
      <c r="CG27" s="814"/>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812"/>
      <c r="DW27" s="813"/>
      <c r="DX27" s="813"/>
      <c r="DY27" s="813"/>
      <c r="DZ27" s="815"/>
      <c r="EA27" s="230"/>
    </row>
    <row r="28" spans="1:131" ht="26.25" customHeight="1" thickTop="1" x14ac:dyDescent="0.2">
      <c r="A28" s="242">
        <v>1</v>
      </c>
      <c r="B28" s="788" t="s">
        <v>407</v>
      </c>
      <c r="C28" s="789"/>
      <c r="D28" s="789"/>
      <c r="E28" s="789"/>
      <c r="F28" s="789"/>
      <c r="G28" s="789"/>
      <c r="H28" s="789"/>
      <c r="I28" s="789"/>
      <c r="J28" s="789"/>
      <c r="K28" s="789"/>
      <c r="L28" s="789"/>
      <c r="M28" s="789"/>
      <c r="N28" s="789"/>
      <c r="O28" s="789"/>
      <c r="P28" s="790"/>
      <c r="Q28" s="858">
        <v>26489</v>
      </c>
      <c r="R28" s="859"/>
      <c r="S28" s="859"/>
      <c r="T28" s="859"/>
      <c r="U28" s="859"/>
      <c r="V28" s="859">
        <v>26404</v>
      </c>
      <c r="W28" s="859"/>
      <c r="X28" s="859"/>
      <c r="Y28" s="859"/>
      <c r="Z28" s="859"/>
      <c r="AA28" s="859">
        <v>85</v>
      </c>
      <c r="AB28" s="859"/>
      <c r="AC28" s="859"/>
      <c r="AD28" s="859"/>
      <c r="AE28" s="860"/>
      <c r="AF28" s="861">
        <v>85</v>
      </c>
      <c r="AG28" s="859"/>
      <c r="AH28" s="859"/>
      <c r="AI28" s="859"/>
      <c r="AJ28" s="862"/>
      <c r="AK28" s="863">
        <v>2144</v>
      </c>
      <c r="AL28" s="864"/>
      <c r="AM28" s="864"/>
      <c r="AN28" s="864"/>
      <c r="AO28" s="864"/>
      <c r="AP28" s="864">
        <v>220</v>
      </c>
      <c r="AQ28" s="864"/>
      <c r="AR28" s="864"/>
      <c r="AS28" s="864"/>
      <c r="AT28" s="864"/>
      <c r="AU28" s="864">
        <v>18</v>
      </c>
      <c r="AV28" s="864"/>
      <c r="AW28" s="864"/>
      <c r="AX28" s="864"/>
      <c r="AY28" s="864"/>
      <c r="AZ28" s="865" t="s">
        <v>621</v>
      </c>
      <c r="BA28" s="865"/>
      <c r="BB28" s="865"/>
      <c r="BC28" s="865"/>
      <c r="BD28" s="865"/>
      <c r="BE28" s="856"/>
      <c r="BF28" s="856"/>
      <c r="BG28" s="856"/>
      <c r="BH28" s="856"/>
      <c r="BI28" s="857"/>
      <c r="BJ28" s="232"/>
      <c r="BK28" s="232"/>
      <c r="BL28" s="232"/>
      <c r="BM28" s="232"/>
      <c r="BN28" s="232"/>
      <c r="BO28" s="241"/>
      <c r="BP28" s="241"/>
      <c r="BQ28" s="238">
        <v>22</v>
      </c>
      <c r="BR28" s="239"/>
      <c r="BS28" s="812"/>
      <c r="BT28" s="813"/>
      <c r="BU28" s="813"/>
      <c r="BV28" s="813"/>
      <c r="BW28" s="813"/>
      <c r="BX28" s="813"/>
      <c r="BY28" s="813"/>
      <c r="BZ28" s="813"/>
      <c r="CA28" s="813"/>
      <c r="CB28" s="813"/>
      <c r="CC28" s="813"/>
      <c r="CD28" s="813"/>
      <c r="CE28" s="813"/>
      <c r="CF28" s="813"/>
      <c r="CG28" s="814"/>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812"/>
      <c r="DW28" s="813"/>
      <c r="DX28" s="813"/>
      <c r="DY28" s="813"/>
      <c r="DZ28" s="815"/>
      <c r="EA28" s="230"/>
    </row>
    <row r="29" spans="1:131" ht="26.25" customHeight="1" x14ac:dyDescent="0.2">
      <c r="A29" s="242">
        <v>2</v>
      </c>
      <c r="B29" s="816" t="s">
        <v>408</v>
      </c>
      <c r="C29" s="817"/>
      <c r="D29" s="817"/>
      <c r="E29" s="817"/>
      <c r="F29" s="817"/>
      <c r="G29" s="817"/>
      <c r="H29" s="817"/>
      <c r="I29" s="817"/>
      <c r="J29" s="817"/>
      <c r="K29" s="817"/>
      <c r="L29" s="817"/>
      <c r="M29" s="817"/>
      <c r="N29" s="817"/>
      <c r="O29" s="817"/>
      <c r="P29" s="818"/>
      <c r="Q29" s="819">
        <v>103</v>
      </c>
      <c r="R29" s="820"/>
      <c r="S29" s="820"/>
      <c r="T29" s="820"/>
      <c r="U29" s="820"/>
      <c r="V29" s="820">
        <v>103</v>
      </c>
      <c r="W29" s="820"/>
      <c r="X29" s="820"/>
      <c r="Y29" s="820"/>
      <c r="Z29" s="820"/>
      <c r="AA29" s="820" t="s">
        <v>592</v>
      </c>
      <c r="AB29" s="820"/>
      <c r="AC29" s="820"/>
      <c r="AD29" s="820"/>
      <c r="AE29" s="821"/>
      <c r="AF29" s="822" t="s">
        <v>396</v>
      </c>
      <c r="AG29" s="823"/>
      <c r="AH29" s="823"/>
      <c r="AI29" s="823"/>
      <c r="AJ29" s="824"/>
      <c r="AK29" s="870">
        <v>26</v>
      </c>
      <c r="AL29" s="866"/>
      <c r="AM29" s="866"/>
      <c r="AN29" s="866"/>
      <c r="AO29" s="866"/>
      <c r="AP29" s="866">
        <v>13</v>
      </c>
      <c r="AQ29" s="866"/>
      <c r="AR29" s="866"/>
      <c r="AS29" s="866"/>
      <c r="AT29" s="866"/>
      <c r="AU29" s="866">
        <v>3</v>
      </c>
      <c r="AV29" s="866"/>
      <c r="AW29" s="866"/>
      <c r="AX29" s="866"/>
      <c r="AY29" s="866"/>
      <c r="AZ29" s="867" t="s">
        <v>621</v>
      </c>
      <c r="BA29" s="867"/>
      <c r="BB29" s="867"/>
      <c r="BC29" s="867"/>
      <c r="BD29" s="867"/>
      <c r="BE29" s="868"/>
      <c r="BF29" s="868"/>
      <c r="BG29" s="868"/>
      <c r="BH29" s="868"/>
      <c r="BI29" s="869"/>
      <c r="BJ29" s="232"/>
      <c r="BK29" s="232"/>
      <c r="BL29" s="232"/>
      <c r="BM29" s="232"/>
      <c r="BN29" s="232"/>
      <c r="BO29" s="241"/>
      <c r="BP29" s="241"/>
      <c r="BQ29" s="238">
        <v>23</v>
      </c>
      <c r="BR29" s="239"/>
      <c r="BS29" s="812"/>
      <c r="BT29" s="813"/>
      <c r="BU29" s="813"/>
      <c r="BV29" s="813"/>
      <c r="BW29" s="813"/>
      <c r="BX29" s="813"/>
      <c r="BY29" s="813"/>
      <c r="BZ29" s="813"/>
      <c r="CA29" s="813"/>
      <c r="CB29" s="813"/>
      <c r="CC29" s="813"/>
      <c r="CD29" s="813"/>
      <c r="CE29" s="813"/>
      <c r="CF29" s="813"/>
      <c r="CG29" s="814"/>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812"/>
      <c r="DW29" s="813"/>
      <c r="DX29" s="813"/>
      <c r="DY29" s="813"/>
      <c r="DZ29" s="815"/>
      <c r="EA29" s="230"/>
    </row>
    <row r="30" spans="1:131" ht="26.25" customHeight="1" x14ac:dyDescent="0.2">
      <c r="A30" s="242">
        <v>3</v>
      </c>
      <c r="B30" s="816" t="s">
        <v>409</v>
      </c>
      <c r="C30" s="817"/>
      <c r="D30" s="817"/>
      <c r="E30" s="817"/>
      <c r="F30" s="817"/>
      <c r="G30" s="817"/>
      <c r="H30" s="817"/>
      <c r="I30" s="817"/>
      <c r="J30" s="817"/>
      <c r="K30" s="817"/>
      <c r="L30" s="817"/>
      <c r="M30" s="817"/>
      <c r="N30" s="817"/>
      <c r="O30" s="817"/>
      <c r="P30" s="818"/>
      <c r="Q30" s="819">
        <v>3731</v>
      </c>
      <c r="R30" s="820"/>
      <c r="S30" s="820"/>
      <c r="T30" s="820"/>
      <c r="U30" s="820"/>
      <c r="V30" s="820">
        <v>3642</v>
      </c>
      <c r="W30" s="820"/>
      <c r="X30" s="820"/>
      <c r="Y30" s="820"/>
      <c r="Z30" s="820"/>
      <c r="AA30" s="820">
        <v>89</v>
      </c>
      <c r="AB30" s="820"/>
      <c r="AC30" s="820"/>
      <c r="AD30" s="820"/>
      <c r="AE30" s="821"/>
      <c r="AF30" s="822">
        <v>89</v>
      </c>
      <c r="AG30" s="823"/>
      <c r="AH30" s="823"/>
      <c r="AI30" s="823"/>
      <c r="AJ30" s="824"/>
      <c r="AK30" s="870">
        <v>816</v>
      </c>
      <c r="AL30" s="866"/>
      <c r="AM30" s="866"/>
      <c r="AN30" s="866"/>
      <c r="AO30" s="866"/>
      <c r="AP30" s="866" t="s">
        <v>592</v>
      </c>
      <c r="AQ30" s="866"/>
      <c r="AR30" s="866"/>
      <c r="AS30" s="866"/>
      <c r="AT30" s="866"/>
      <c r="AU30" s="866" t="s">
        <v>621</v>
      </c>
      <c r="AV30" s="866"/>
      <c r="AW30" s="866"/>
      <c r="AX30" s="866"/>
      <c r="AY30" s="866"/>
      <c r="AZ30" s="867" t="s">
        <v>621</v>
      </c>
      <c r="BA30" s="867"/>
      <c r="BB30" s="867"/>
      <c r="BC30" s="867"/>
      <c r="BD30" s="867"/>
      <c r="BE30" s="868"/>
      <c r="BF30" s="868"/>
      <c r="BG30" s="868"/>
      <c r="BH30" s="868"/>
      <c r="BI30" s="869"/>
      <c r="BJ30" s="232"/>
      <c r="BK30" s="232"/>
      <c r="BL30" s="232"/>
      <c r="BM30" s="232"/>
      <c r="BN30" s="232"/>
      <c r="BO30" s="241"/>
      <c r="BP30" s="241"/>
      <c r="BQ30" s="238">
        <v>24</v>
      </c>
      <c r="BR30" s="239"/>
      <c r="BS30" s="812"/>
      <c r="BT30" s="813"/>
      <c r="BU30" s="813"/>
      <c r="BV30" s="813"/>
      <c r="BW30" s="813"/>
      <c r="BX30" s="813"/>
      <c r="BY30" s="813"/>
      <c r="BZ30" s="813"/>
      <c r="CA30" s="813"/>
      <c r="CB30" s="813"/>
      <c r="CC30" s="813"/>
      <c r="CD30" s="813"/>
      <c r="CE30" s="813"/>
      <c r="CF30" s="813"/>
      <c r="CG30" s="814"/>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812"/>
      <c r="DW30" s="813"/>
      <c r="DX30" s="813"/>
      <c r="DY30" s="813"/>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1088</v>
      </c>
      <c r="R31" s="820"/>
      <c r="S31" s="820"/>
      <c r="T31" s="820"/>
      <c r="U31" s="820"/>
      <c r="V31" s="820">
        <v>1044</v>
      </c>
      <c r="W31" s="820"/>
      <c r="X31" s="820"/>
      <c r="Y31" s="820"/>
      <c r="Z31" s="820"/>
      <c r="AA31" s="820">
        <v>44</v>
      </c>
      <c r="AB31" s="820"/>
      <c r="AC31" s="820"/>
      <c r="AD31" s="820"/>
      <c r="AE31" s="821"/>
      <c r="AF31" s="822">
        <v>511</v>
      </c>
      <c r="AG31" s="823"/>
      <c r="AH31" s="823"/>
      <c r="AI31" s="823"/>
      <c r="AJ31" s="824"/>
      <c r="AK31" s="870">
        <v>139</v>
      </c>
      <c r="AL31" s="866"/>
      <c r="AM31" s="866"/>
      <c r="AN31" s="866"/>
      <c r="AO31" s="866"/>
      <c r="AP31" s="866" t="s">
        <v>592</v>
      </c>
      <c r="AQ31" s="866"/>
      <c r="AR31" s="866"/>
      <c r="AS31" s="866"/>
      <c r="AT31" s="866"/>
      <c r="AU31" s="866" t="s">
        <v>621</v>
      </c>
      <c r="AV31" s="866"/>
      <c r="AW31" s="866"/>
      <c r="AX31" s="866"/>
      <c r="AY31" s="866"/>
      <c r="AZ31" s="867" t="s">
        <v>621</v>
      </c>
      <c r="BA31" s="867"/>
      <c r="BB31" s="867"/>
      <c r="BC31" s="867"/>
      <c r="BD31" s="867"/>
      <c r="BE31" s="868" t="s">
        <v>411</v>
      </c>
      <c r="BF31" s="868"/>
      <c r="BG31" s="868"/>
      <c r="BH31" s="868"/>
      <c r="BI31" s="869"/>
      <c r="BJ31" s="232"/>
      <c r="BK31" s="232"/>
      <c r="BL31" s="232"/>
      <c r="BM31" s="232"/>
      <c r="BN31" s="232"/>
      <c r="BO31" s="241"/>
      <c r="BP31" s="241"/>
      <c r="BQ31" s="238">
        <v>25</v>
      </c>
      <c r="BR31" s="239"/>
      <c r="BS31" s="812"/>
      <c r="BT31" s="813"/>
      <c r="BU31" s="813"/>
      <c r="BV31" s="813"/>
      <c r="BW31" s="813"/>
      <c r="BX31" s="813"/>
      <c r="BY31" s="813"/>
      <c r="BZ31" s="813"/>
      <c r="CA31" s="813"/>
      <c r="CB31" s="813"/>
      <c r="CC31" s="813"/>
      <c r="CD31" s="813"/>
      <c r="CE31" s="813"/>
      <c r="CF31" s="813"/>
      <c r="CG31" s="814"/>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812"/>
      <c r="DW31" s="813"/>
      <c r="DX31" s="813"/>
      <c r="DY31" s="813"/>
      <c r="DZ31" s="815"/>
      <c r="EA31" s="230"/>
    </row>
    <row r="32" spans="1:131" ht="26.25" customHeight="1" x14ac:dyDescent="0.2">
      <c r="A32" s="242">
        <v>5</v>
      </c>
      <c r="B32" s="816" t="s">
        <v>412</v>
      </c>
      <c r="C32" s="817"/>
      <c r="D32" s="817"/>
      <c r="E32" s="817"/>
      <c r="F32" s="817"/>
      <c r="G32" s="817"/>
      <c r="H32" s="817"/>
      <c r="I32" s="817"/>
      <c r="J32" s="817"/>
      <c r="K32" s="817"/>
      <c r="L32" s="817"/>
      <c r="M32" s="817"/>
      <c r="N32" s="817"/>
      <c r="O32" s="817"/>
      <c r="P32" s="818"/>
      <c r="Q32" s="819">
        <v>4176</v>
      </c>
      <c r="R32" s="820"/>
      <c r="S32" s="820"/>
      <c r="T32" s="820"/>
      <c r="U32" s="820"/>
      <c r="V32" s="820">
        <v>3558</v>
      </c>
      <c r="W32" s="820"/>
      <c r="X32" s="820"/>
      <c r="Y32" s="820"/>
      <c r="Z32" s="820"/>
      <c r="AA32" s="820">
        <v>618</v>
      </c>
      <c r="AB32" s="820"/>
      <c r="AC32" s="820"/>
      <c r="AD32" s="820"/>
      <c r="AE32" s="821"/>
      <c r="AF32" s="822">
        <v>5597</v>
      </c>
      <c r="AG32" s="823"/>
      <c r="AH32" s="823"/>
      <c r="AI32" s="823"/>
      <c r="AJ32" s="824"/>
      <c r="AK32" s="870">
        <v>56</v>
      </c>
      <c r="AL32" s="866"/>
      <c r="AM32" s="866"/>
      <c r="AN32" s="866"/>
      <c r="AO32" s="866"/>
      <c r="AP32" s="866">
        <v>4767</v>
      </c>
      <c r="AQ32" s="866"/>
      <c r="AR32" s="866"/>
      <c r="AS32" s="866"/>
      <c r="AT32" s="866"/>
      <c r="AU32" s="866">
        <v>91</v>
      </c>
      <c r="AV32" s="866"/>
      <c r="AW32" s="866"/>
      <c r="AX32" s="866"/>
      <c r="AY32" s="866"/>
      <c r="AZ32" s="867" t="s">
        <v>621</v>
      </c>
      <c r="BA32" s="867"/>
      <c r="BB32" s="867"/>
      <c r="BC32" s="867"/>
      <c r="BD32" s="867"/>
      <c r="BE32" s="868" t="s">
        <v>411</v>
      </c>
      <c r="BF32" s="868"/>
      <c r="BG32" s="868"/>
      <c r="BH32" s="868"/>
      <c r="BI32" s="869"/>
      <c r="BJ32" s="232"/>
      <c r="BK32" s="232"/>
      <c r="BL32" s="232"/>
      <c r="BM32" s="232"/>
      <c r="BN32" s="232"/>
      <c r="BO32" s="241"/>
      <c r="BP32" s="241"/>
      <c r="BQ32" s="238">
        <v>26</v>
      </c>
      <c r="BR32" s="239"/>
      <c r="BS32" s="812"/>
      <c r="BT32" s="813"/>
      <c r="BU32" s="813"/>
      <c r="BV32" s="813"/>
      <c r="BW32" s="813"/>
      <c r="BX32" s="813"/>
      <c r="BY32" s="813"/>
      <c r="BZ32" s="813"/>
      <c r="CA32" s="813"/>
      <c r="CB32" s="813"/>
      <c r="CC32" s="813"/>
      <c r="CD32" s="813"/>
      <c r="CE32" s="813"/>
      <c r="CF32" s="813"/>
      <c r="CG32" s="814"/>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812"/>
      <c r="DW32" s="813"/>
      <c r="DX32" s="813"/>
      <c r="DY32" s="813"/>
      <c r="DZ32" s="815"/>
      <c r="EA32" s="230"/>
    </row>
    <row r="33" spans="1:131" ht="26.25" customHeight="1" x14ac:dyDescent="0.2">
      <c r="A33" s="242">
        <v>6</v>
      </c>
      <c r="B33" s="816" t="s">
        <v>413</v>
      </c>
      <c r="C33" s="817"/>
      <c r="D33" s="817"/>
      <c r="E33" s="817"/>
      <c r="F33" s="817"/>
      <c r="G33" s="817"/>
      <c r="H33" s="817"/>
      <c r="I33" s="817"/>
      <c r="J33" s="817"/>
      <c r="K33" s="817"/>
      <c r="L33" s="817"/>
      <c r="M33" s="817"/>
      <c r="N33" s="817"/>
      <c r="O33" s="817"/>
      <c r="P33" s="818"/>
      <c r="Q33" s="819">
        <v>7467</v>
      </c>
      <c r="R33" s="820"/>
      <c r="S33" s="820"/>
      <c r="T33" s="820"/>
      <c r="U33" s="820"/>
      <c r="V33" s="820">
        <v>7353</v>
      </c>
      <c r="W33" s="820"/>
      <c r="X33" s="820"/>
      <c r="Y33" s="820"/>
      <c r="Z33" s="820"/>
      <c r="AA33" s="820">
        <v>114</v>
      </c>
      <c r="AB33" s="820"/>
      <c r="AC33" s="820"/>
      <c r="AD33" s="820"/>
      <c r="AE33" s="821"/>
      <c r="AF33" s="822">
        <v>1813</v>
      </c>
      <c r="AG33" s="823"/>
      <c r="AH33" s="823"/>
      <c r="AI33" s="823"/>
      <c r="AJ33" s="824"/>
      <c r="AK33" s="870">
        <v>2890</v>
      </c>
      <c r="AL33" s="866"/>
      <c r="AM33" s="866"/>
      <c r="AN33" s="866"/>
      <c r="AO33" s="866"/>
      <c r="AP33" s="866">
        <v>56982</v>
      </c>
      <c r="AQ33" s="866"/>
      <c r="AR33" s="866"/>
      <c r="AS33" s="866"/>
      <c r="AT33" s="866"/>
      <c r="AU33" s="866">
        <v>11396</v>
      </c>
      <c r="AV33" s="866"/>
      <c r="AW33" s="866"/>
      <c r="AX33" s="866"/>
      <c r="AY33" s="866"/>
      <c r="AZ33" s="867" t="s">
        <v>621</v>
      </c>
      <c r="BA33" s="867"/>
      <c r="BB33" s="867"/>
      <c r="BC33" s="867"/>
      <c r="BD33" s="867"/>
      <c r="BE33" s="868" t="s">
        <v>414</v>
      </c>
      <c r="BF33" s="868"/>
      <c r="BG33" s="868"/>
      <c r="BH33" s="868"/>
      <c r="BI33" s="869"/>
      <c r="BJ33" s="232"/>
      <c r="BK33" s="232"/>
      <c r="BL33" s="232"/>
      <c r="BM33" s="232"/>
      <c r="BN33" s="232"/>
      <c r="BO33" s="241"/>
      <c r="BP33" s="241"/>
      <c r="BQ33" s="238">
        <v>27</v>
      </c>
      <c r="BR33" s="239"/>
      <c r="BS33" s="812"/>
      <c r="BT33" s="813"/>
      <c r="BU33" s="813"/>
      <c r="BV33" s="813"/>
      <c r="BW33" s="813"/>
      <c r="BX33" s="813"/>
      <c r="BY33" s="813"/>
      <c r="BZ33" s="813"/>
      <c r="CA33" s="813"/>
      <c r="CB33" s="813"/>
      <c r="CC33" s="813"/>
      <c r="CD33" s="813"/>
      <c r="CE33" s="813"/>
      <c r="CF33" s="813"/>
      <c r="CG33" s="814"/>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812"/>
      <c r="DW33" s="813"/>
      <c r="DX33" s="813"/>
      <c r="DY33" s="813"/>
      <c r="DZ33" s="815"/>
      <c r="EA33" s="230"/>
    </row>
    <row r="34" spans="1:131" ht="26.25" customHeight="1" x14ac:dyDescent="0.2">
      <c r="A34" s="242">
        <v>7</v>
      </c>
      <c r="B34" s="816" t="s">
        <v>415</v>
      </c>
      <c r="C34" s="817"/>
      <c r="D34" s="817"/>
      <c r="E34" s="817"/>
      <c r="F34" s="817"/>
      <c r="G34" s="817"/>
      <c r="H34" s="817"/>
      <c r="I34" s="817"/>
      <c r="J34" s="817"/>
      <c r="K34" s="817"/>
      <c r="L34" s="817"/>
      <c r="M34" s="817"/>
      <c r="N34" s="817"/>
      <c r="O34" s="817"/>
      <c r="P34" s="818"/>
      <c r="Q34" s="819">
        <v>14</v>
      </c>
      <c r="R34" s="820"/>
      <c r="S34" s="820"/>
      <c r="T34" s="820"/>
      <c r="U34" s="820"/>
      <c r="V34" s="820">
        <v>13</v>
      </c>
      <c r="W34" s="820"/>
      <c r="X34" s="820"/>
      <c r="Y34" s="820"/>
      <c r="Z34" s="820"/>
      <c r="AA34" s="820">
        <v>1</v>
      </c>
      <c r="AB34" s="820"/>
      <c r="AC34" s="820"/>
      <c r="AD34" s="820"/>
      <c r="AE34" s="821"/>
      <c r="AF34" s="822">
        <v>41</v>
      </c>
      <c r="AG34" s="823"/>
      <c r="AH34" s="823"/>
      <c r="AI34" s="823"/>
      <c r="AJ34" s="824"/>
      <c r="AK34" s="870">
        <v>8</v>
      </c>
      <c r="AL34" s="866"/>
      <c r="AM34" s="866"/>
      <c r="AN34" s="866"/>
      <c r="AO34" s="866"/>
      <c r="AP34" s="866">
        <v>41</v>
      </c>
      <c r="AQ34" s="866"/>
      <c r="AR34" s="866"/>
      <c r="AS34" s="866"/>
      <c r="AT34" s="866"/>
      <c r="AU34" s="866">
        <v>34</v>
      </c>
      <c r="AV34" s="866"/>
      <c r="AW34" s="866"/>
      <c r="AX34" s="866"/>
      <c r="AY34" s="866"/>
      <c r="AZ34" s="867" t="s">
        <v>621</v>
      </c>
      <c r="BA34" s="867"/>
      <c r="BB34" s="867"/>
      <c r="BC34" s="867"/>
      <c r="BD34" s="867"/>
      <c r="BE34" s="868" t="s">
        <v>414</v>
      </c>
      <c r="BF34" s="868"/>
      <c r="BG34" s="868"/>
      <c r="BH34" s="868"/>
      <c r="BI34" s="869"/>
      <c r="BJ34" s="232"/>
      <c r="BK34" s="232"/>
      <c r="BL34" s="232"/>
      <c r="BM34" s="232"/>
      <c r="BN34" s="232"/>
      <c r="BO34" s="241"/>
      <c r="BP34" s="241"/>
      <c r="BQ34" s="238">
        <v>28</v>
      </c>
      <c r="BR34" s="239"/>
      <c r="BS34" s="812"/>
      <c r="BT34" s="813"/>
      <c r="BU34" s="813"/>
      <c r="BV34" s="813"/>
      <c r="BW34" s="813"/>
      <c r="BX34" s="813"/>
      <c r="BY34" s="813"/>
      <c r="BZ34" s="813"/>
      <c r="CA34" s="813"/>
      <c r="CB34" s="813"/>
      <c r="CC34" s="813"/>
      <c r="CD34" s="813"/>
      <c r="CE34" s="813"/>
      <c r="CF34" s="813"/>
      <c r="CG34" s="814"/>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812"/>
      <c r="DW34" s="813"/>
      <c r="DX34" s="813"/>
      <c r="DY34" s="813"/>
      <c r="DZ34" s="815"/>
      <c r="EA34" s="230"/>
    </row>
    <row r="35" spans="1:131" ht="26.25" customHeight="1" x14ac:dyDescent="0.2">
      <c r="A35" s="242">
        <v>8</v>
      </c>
      <c r="B35" s="816" t="s">
        <v>416</v>
      </c>
      <c r="C35" s="817"/>
      <c r="D35" s="817"/>
      <c r="E35" s="817"/>
      <c r="F35" s="817"/>
      <c r="G35" s="817"/>
      <c r="H35" s="817"/>
      <c r="I35" s="817"/>
      <c r="J35" s="817"/>
      <c r="K35" s="817"/>
      <c r="L35" s="817"/>
      <c r="M35" s="817"/>
      <c r="N35" s="817"/>
      <c r="O35" s="817"/>
      <c r="P35" s="818"/>
      <c r="Q35" s="819">
        <v>1580</v>
      </c>
      <c r="R35" s="820"/>
      <c r="S35" s="820"/>
      <c r="T35" s="820"/>
      <c r="U35" s="820"/>
      <c r="V35" s="820">
        <v>1515</v>
      </c>
      <c r="W35" s="820"/>
      <c r="X35" s="820"/>
      <c r="Y35" s="820"/>
      <c r="Z35" s="820"/>
      <c r="AA35" s="820">
        <v>65</v>
      </c>
      <c r="AB35" s="820"/>
      <c r="AC35" s="820"/>
      <c r="AD35" s="820"/>
      <c r="AE35" s="821"/>
      <c r="AF35" s="822">
        <v>1442</v>
      </c>
      <c r="AG35" s="823"/>
      <c r="AH35" s="823"/>
      <c r="AI35" s="823"/>
      <c r="AJ35" s="824"/>
      <c r="AK35" s="870">
        <v>328</v>
      </c>
      <c r="AL35" s="866"/>
      <c r="AM35" s="866"/>
      <c r="AN35" s="866"/>
      <c r="AO35" s="866"/>
      <c r="AP35" s="866">
        <v>1337</v>
      </c>
      <c r="AQ35" s="866"/>
      <c r="AR35" s="866"/>
      <c r="AS35" s="866"/>
      <c r="AT35" s="866"/>
      <c r="AU35" s="866">
        <v>921</v>
      </c>
      <c r="AV35" s="866"/>
      <c r="AW35" s="866"/>
      <c r="AX35" s="866"/>
      <c r="AY35" s="866"/>
      <c r="AZ35" s="867" t="s">
        <v>621</v>
      </c>
      <c r="BA35" s="867"/>
      <c r="BB35" s="867"/>
      <c r="BC35" s="867"/>
      <c r="BD35" s="867"/>
      <c r="BE35" s="868" t="s">
        <v>411</v>
      </c>
      <c r="BF35" s="868"/>
      <c r="BG35" s="868"/>
      <c r="BH35" s="868"/>
      <c r="BI35" s="869"/>
      <c r="BJ35" s="232"/>
      <c r="BK35" s="232"/>
      <c r="BL35" s="232"/>
      <c r="BM35" s="232"/>
      <c r="BN35" s="232"/>
      <c r="BO35" s="241"/>
      <c r="BP35" s="241"/>
      <c r="BQ35" s="238">
        <v>29</v>
      </c>
      <c r="BR35" s="239"/>
      <c r="BS35" s="812"/>
      <c r="BT35" s="813"/>
      <c r="BU35" s="813"/>
      <c r="BV35" s="813"/>
      <c r="BW35" s="813"/>
      <c r="BX35" s="813"/>
      <c r="BY35" s="813"/>
      <c r="BZ35" s="813"/>
      <c r="CA35" s="813"/>
      <c r="CB35" s="813"/>
      <c r="CC35" s="813"/>
      <c r="CD35" s="813"/>
      <c r="CE35" s="813"/>
      <c r="CF35" s="813"/>
      <c r="CG35" s="814"/>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812"/>
      <c r="DW35" s="813"/>
      <c r="DX35" s="813"/>
      <c r="DY35" s="813"/>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12"/>
      <c r="BT36" s="813"/>
      <c r="BU36" s="813"/>
      <c r="BV36" s="813"/>
      <c r="BW36" s="813"/>
      <c r="BX36" s="813"/>
      <c r="BY36" s="813"/>
      <c r="BZ36" s="813"/>
      <c r="CA36" s="813"/>
      <c r="CB36" s="813"/>
      <c r="CC36" s="813"/>
      <c r="CD36" s="813"/>
      <c r="CE36" s="813"/>
      <c r="CF36" s="813"/>
      <c r="CG36" s="814"/>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812"/>
      <c r="DW36" s="813"/>
      <c r="DX36" s="813"/>
      <c r="DY36" s="813"/>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12"/>
      <c r="BT37" s="813"/>
      <c r="BU37" s="813"/>
      <c r="BV37" s="813"/>
      <c r="BW37" s="813"/>
      <c r="BX37" s="813"/>
      <c r="BY37" s="813"/>
      <c r="BZ37" s="813"/>
      <c r="CA37" s="813"/>
      <c r="CB37" s="813"/>
      <c r="CC37" s="813"/>
      <c r="CD37" s="813"/>
      <c r="CE37" s="813"/>
      <c r="CF37" s="813"/>
      <c r="CG37" s="814"/>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812"/>
      <c r="DW37" s="813"/>
      <c r="DX37" s="813"/>
      <c r="DY37" s="813"/>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12"/>
      <c r="BT38" s="813"/>
      <c r="BU38" s="813"/>
      <c r="BV38" s="813"/>
      <c r="BW38" s="813"/>
      <c r="BX38" s="813"/>
      <c r="BY38" s="813"/>
      <c r="BZ38" s="813"/>
      <c r="CA38" s="813"/>
      <c r="CB38" s="813"/>
      <c r="CC38" s="813"/>
      <c r="CD38" s="813"/>
      <c r="CE38" s="813"/>
      <c r="CF38" s="813"/>
      <c r="CG38" s="814"/>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812"/>
      <c r="DW38" s="813"/>
      <c r="DX38" s="813"/>
      <c r="DY38" s="813"/>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12"/>
      <c r="BT39" s="813"/>
      <c r="BU39" s="813"/>
      <c r="BV39" s="813"/>
      <c r="BW39" s="813"/>
      <c r="BX39" s="813"/>
      <c r="BY39" s="813"/>
      <c r="BZ39" s="813"/>
      <c r="CA39" s="813"/>
      <c r="CB39" s="813"/>
      <c r="CC39" s="813"/>
      <c r="CD39" s="813"/>
      <c r="CE39" s="813"/>
      <c r="CF39" s="813"/>
      <c r="CG39" s="814"/>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812"/>
      <c r="DW39" s="813"/>
      <c r="DX39" s="813"/>
      <c r="DY39" s="813"/>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12"/>
      <c r="BT40" s="813"/>
      <c r="BU40" s="813"/>
      <c r="BV40" s="813"/>
      <c r="BW40" s="813"/>
      <c r="BX40" s="813"/>
      <c r="BY40" s="813"/>
      <c r="BZ40" s="813"/>
      <c r="CA40" s="813"/>
      <c r="CB40" s="813"/>
      <c r="CC40" s="813"/>
      <c r="CD40" s="813"/>
      <c r="CE40" s="813"/>
      <c r="CF40" s="813"/>
      <c r="CG40" s="814"/>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812"/>
      <c r="DW40" s="813"/>
      <c r="DX40" s="813"/>
      <c r="DY40" s="813"/>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12"/>
      <c r="BT41" s="813"/>
      <c r="BU41" s="813"/>
      <c r="BV41" s="813"/>
      <c r="BW41" s="813"/>
      <c r="BX41" s="813"/>
      <c r="BY41" s="813"/>
      <c r="BZ41" s="813"/>
      <c r="CA41" s="813"/>
      <c r="CB41" s="813"/>
      <c r="CC41" s="813"/>
      <c r="CD41" s="813"/>
      <c r="CE41" s="813"/>
      <c r="CF41" s="813"/>
      <c r="CG41" s="814"/>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812"/>
      <c r="DW41" s="813"/>
      <c r="DX41" s="813"/>
      <c r="DY41" s="813"/>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12"/>
      <c r="BT42" s="813"/>
      <c r="BU42" s="813"/>
      <c r="BV42" s="813"/>
      <c r="BW42" s="813"/>
      <c r="BX42" s="813"/>
      <c r="BY42" s="813"/>
      <c r="BZ42" s="813"/>
      <c r="CA42" s="813"/>
      <c r="CB42" s="813"/>
      <c r="CC42" s="813"/>
      <c r="CD42" s="813"/>
      <c r="CE42" s="813"/>
      <c r="CF42" s="813"/>
      <c r="CG42" s="814"/>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812"/>
      <c r="DW42" s="813"/>
      <c r="DX42" s="813"/>
      <c r="DY42" s="813"/>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12"/>
      <c r="BT43" s="813"/>
      <c r="BU43" s="813"/>
      <c r="BV43" s="813"/>
      <c r="BW43" s="813"/>
      <c r="BX43" s="813"/>
      <c r="BY43" s="813"/>
      <c r="BZ43" s="813"/>
      <c r="CA43" s="813"/>
      <c r="CB43" s="813"/>
      <c r="CC43" s="813"/>
      <c r="CD43" s="813"/>
      <c r="CE43" s="813"/>
      <c r="CF43" s="813"/>
      <c r="CG43" s="814"/>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812"/>
      <c r="DW43" s="813"/>
      <c r="DX43" s="813"/>
      <c r="DY43" s="813"/>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12"/>
      <c r="BT44" s="813"/>
      <c r="BU44" s="813"/>
      <c r="BV44" s="813"/>
      <c r="BW44" s="813"/>
      <c r="BX44" s="813"/>
      <c r="BY44" s="813"/>
      <c r="BZ44" s="813"/>
      <c r="CA44" s="813"/>
      <c r="CB44" s="813"/>
      <c r="CC44" s="813"/>
      <c r="CD44" s="813"/>
      <c r="CE44" s="813"/>
      <c r="CF44" s="813"/>
      <c r="CG44" s="814"/>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812"/>
      <c r="DW44" s="813"/>
      <c r="DX44" s="813"/>
      <c r="DY44" s="813"/>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12"/>
      <c r="BT45" s="813"/>
      <c r="BU45" s="813"/>
      <c r="BV45" s="813"/>
      <c r="BW45" s="813"/>
      <c r="BX45" s="813"/>
      <c r="BY45" s="813"/>
      <c r="BZ45" s="813"/>
      <c r="CA45" s="813"/>
      <c r="CB45" s="813"/>
      <c r="CC45" s="813"/>
      <c r="CD45" s="813"/>
      <c r="CE45" s="813"/>
      <c r="CF45" s="813"/>
      <c r="CG45" s="814"/>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812"/>
      <c r="DW45" s="813"/>
      <c r="DX45" s="813"/>
      <c r="DY45" s="813"/>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12"/>
      <c r="BT46" s="813"/>
      <c r="BU46" s="813"/>
      <c r="BV46" s="813"/>
      <c r="BW46" s="813"/>
      <c r="BX46" s="813"/>
      <c r="BY46" s="813"/>
      <c r="BZ46" s="813"/>
      <c r="CA46" s="813"/>
      <c r="CB46" s="813"/>
      <c r="CC46" s="813"/>
      <c r="CD46" s="813"/>
      <c r="CE46" s="813"/>
      <c r="CF46" s="813"/>
      <c r="CG46" s="814"/>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812"/>
      <c r="DW46" s="813"/>
      <c r="DX46" s="813"/>
      <c r="DY46" s="813"/>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12"/>
      <c r="BT47" s="813"/>
      <c r="BU47" s="813"/>
      <c r="BV47" s="813"/>
      <c r="BW47" s="813"/>
      <c r="BX47" s="813"/>
      <c r="BY47" s="813"/>
      <c r="BZ47" s="813"/>
      <c r="CA47" s="813"/>
      <c r="CB47" s="813"/>
      <c r="CC47" s="813"/>
      <c r="CD47" s="813"/>
      <c r="CE47" s="813"/>
      <c r="CF47" s="813"/>
      <c r="CG47" s="814"/>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812"/>
      <c r="DW47" s="813"/>
      <c r="DX47" s="813"/>
      <c r="DY47" s="813"/>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12"/>
      <c r="BT48" s="813"/>
      <c r="BU48" s="813"/>
      <c r="BV48" s="813"/>
      <c r="BW48" s="813"/>
      <c r="BX48" s="813"/>
      <c r="BY48" s="813"/>
      <c r="BZ48" s="813"/>
      <c r="CA48" s="813"/>
      <c r="CB48" s="813"/>
      <c r="CC48" s="813"/>
      <c r="CD48" s="813"/>
      <c r="CE48" s="813"/>
      <c r="CF48" s="813"/>
      <c r="CG48" s="814"/>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812"/>
      <c r="DW48" s="813"/>
      <c r="DX48" s="813"/>
      <c r="DY48" s="813"/>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12"/>
      <c r="BT49" s="813"/>
      <c r="BU49" s="813"/>
      <c r="BV49" s="813"/>
      <c r="BW49" s="813"/>
      <c r="BX49" s="813"/>
      <c r="BY49" s="813"/>
      <c r="BZ49" s="813"/>
      <c r="CA49" s="813"/>
      <c r="CB49" s="813"/>
      <c r="CC49" s="813"/>
      <c r="CD49" s="813"/>
      <c r="CE49" s="813"/>
      <c r="CF49" s="813"/>
      <c r="CG49" s="814"/>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812"/>
      <c r="DW49" s="813"/>
      <c r="DX49" s="813"/>
      <c r="DY49" s="813"/>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12"/>
      <c r="BT50" s="813"/>
      <c r="BU50" s="813"/>
      <c r="BV50" s="813"/>
      <c r="BW50" s="813"/>
      <c r="BX50" s="813"/>
      <c r="BY50" s="813"/>
      <c r="BZ50" s="813"/>
      <c r="CA50" s="813"/>
      <c r="CB50" s="813"/>
      <c r="CC50" s="813"/>
      <c r="CD50" s="813"/>
      <c r="CE50" s="813"/>
      <c r="CF50" s="813"/>
      <c r="CG50" s="814"/>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812"/>
      <c r="DW50" s="813"/>
      <c r="DX50" s="813"/>
      <c r="DY50" s="813"/>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12"/>
      <c r="BT51" s="813"/>
      <c r="BU51" s="813"/>
      <c r="BV51" s="813"/>
      <c r="BW51" s="813"/>
      <c r="BX51" s="813"/>
      <c r="BY51" s="813"/>
      <c r="BZ51" s="813"/>
      <c r="CA51" s="813"/>
      <c r="CB51" s="813"/>
      <c r="CC51" s="813"/>
      <c r="CD51" s="813"/>
      <c r="CE51" s="813"/>
      <c r="CF51" s="813"/>
      <c r="CG51" s="814"/>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812"/>
      <c r="DW51" s="813"/>
      <c r="DX51" s="813"/>
      <c r="DY51" s="813"/>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12"/>
      <c r="BT52" s="813"/>
      <c r="BU52" s="813"/>
      <c r="BV52" s="813"/>
      <c r="BW52" s="813"/>
      <c r="BX52" s="813"/>
      <c r="BY52" s="813"/>
      <c r="BZ52" s="813"/>
      <c r="CA52" s="813"/>
      <c r="CB52" s="813"/>
      <c r="CC52" s="813"/>
      <c r="CD52" s="813"/>
      <c r="CE52" s="813"/>
      <c r="CF52" s="813"/>
      <c r="CG52" s="814"/>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812"/>
      <c r="DW52" s="813"/>
      <c r="DX52" s="813"/>
      <c r="DY52" s="813"/>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12"/>
      <c r="BT53" s="813"/>
      <c r="BU53" s="813"/>
      <c r="BV53" s="813"/>
      <c r="BW53" s="813"/>
      <c r="BX53" s="813"/>
      <c r="BY53" s="813"/>
      <c r="BZ53" s="813"/>
      <c r="CA53" s="813"/>
      <c r="CB53" s="813"/>
      <c r="CC53" s="813"/>
      <c r="CD53" s="813"/>
      <c r="CE53" s="813"/>
      <c r="CF53" s="813"/>
      <c r="CG53" s="814"/>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812"/>
      <c r="DW53" s="813"/>
      <c r="DX53" s="813"/>
      <c r="DY53" s="813"/>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12"/>
      <c r="BT54" s="813"/>
      <c r="BU54" s="813"/>
      <c r="BV54" s="813"/>
      <c r="BW54" s="813"/>
      <c r="BX54" s="813"/>
      <c r="BY54" s="813"/>
      <c r="BZ54" s="813"/>
      <c r="CA54" s="813"/>
      <c r="CB54" s="813"/>
      <c r="CC54" s="813"/>
      <c r="CD54" s="813"/>
      <c r="CE54" s="813"/>
      <c r="CF54" s="813"/>
      <c r="CG54" s="814"/>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812"/>
      <c r="DW54" s="813"/>
      <c r="DX54" s="813"/>
      <c r="DY54" s="813"/>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12"/>
      <c r="BT55" s="813"/>
      <c r="BU55" s="813"/>
      <c r="BV55" s="813"/>
      <c r="BW55" s="813"/>
      <c r="BX55" s="813"/>
      <c r="BY55" s="813"/>
      <c r="BZ55" s="813"/>
      <c r="CA55" s="813"/>
      <c r="CB55" s="813"/>
      <c r="CC55" s="813"/>
      <c r="CD55" s="813"/>
      <c r="CE55" s="813"/>
      <c r="CF55" s="813"/>
      <c r="CG55" s="814"/>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812"/>
      <c r="DW55" s="813"/>
      <c r="DX55" s="813"/>
      <c r="DY55" s="813"/>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12"/>
      <c r="BT56" s="813"/>
      <c r="BU56" s="813"/>
      <c r="BV56" s="813"/>
      <c r="BW56" s="813"/>
      <c r="BX56" s="813"/>
      <c r="BY56" s="813"/>
      <c r="BZ56" s="813"/>
      <c r="CA56" s="813"/>
      <c r="CB56" s="813"/>
      <c r="CC56" s="813"/>
      <c r="CD56" s="813"/>
      <c r="CE56" s="813"/>
      <c r="CF56" s="813"/>
      <c r="CG56" s="814"/>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812"/>
      <c r="DW56" s="813"/>
      <c r="DX56" s="813"/>
      <c r="DY56" s="813"/>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12"/>
      <c r="BT57" s="813"/>
      <c r="BU57" s="813"/>
      <c r="BV57" s="813"/>
      <c r="BW57" s="813"/>
      <c r="BX57" s="813"/>
      <c r="BY57" s="813"/>
      <c r="BZ57" s="813"/>
      <c r="CA57" s="813"/>
      <c r="CB57" s="813"/>
      <c r="CC57" s="813"/>
      <c r="CD57" s="813"/>
      <c r="CE57" s="813"/>
      <c r="CF57" s="813"/>
      <c r="CG57" s="814"/>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812"/>
      <c r="DW57" s="813"/>
      <c r="DX57" s="813"/>
      <c r="DY57" s="813"/>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12"/>
      <c r="BT58" s="813"/>
      <c r="BU58" s="813"/>
      <c r="BV58" s="813"/>
      <c r="BW58" s="813"/>
      <c r="BX58" s="813"/>
      <c r="BY58" s="813"/>
      <c r="BZ58" s="813"/>
      <c r="CA58" s="813"/>
      <c r="CB58" s="813"/>
      <c r="CC58" s="813"/>
      <c r="CD58" s="813"/>
      <c r="CE58" s="813"/>
      <c r="CF58" s="813"/>
      <c r="CG58" s="814"/>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812"/>
      <c r="DW58" s="813"/>
      <c r="DX58" s="813"/>
      <c r="DY58" s="813"/>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12"/>
      <c r="BT59" s="813"/>
      <c r="BU59" s="813"/>
      <c r="BV59" s="813"/>
      <c r="BW59" s="813"/>
      <c r="BX59" s="813"/>
      <c r="BY59" s="813"/>
      <c r="BZ59" s="813"/>
      <c r="CA59" s="813"/>
      <c r="CB59" s="813"/>
      <c r="CC59" s="813"/>
      <c r="CD59" s="813"/>
      <c r="CE59" s="813"/>
      <c r="CF59" s="813"/>
      <c r="CG59" s="814"/>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812"/>
      <c r="DW59" s="813"/>
      <c r="DX59" s="813"/>
      <c r="DY59" s="813"/>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12"/>
      <c r="BT60" s="813"/>
      <c r="BU60" s="813"/>
      <c r="BV60" s="813"/>
      <c r="BW60" s="813"/>
      <c r="BX60" s="813"/>
      <c r="BY60" s="813"/>
      <c r="BZ60" s="813"/>
      <c r="CA60" s="813"/>
      <c r="CB60" s="813"/>
      <c r="CC60" s="813"/>
      <c r="CD60" s="813"/>
      <c r="CE60" s="813"/>
      <c r="CF60" s="813"/>
      <c r="CG60" s="814"/>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812"/>
      <c r="DW60" s="813"/>
      <c r="DX60" s="813"/>
      <c r="DY60" s="813"/>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12"/>
      <c r="BT61" s="813"/>
      <c r="BU61" s="813"/>
      <c r="BV61" s="813"/>
      <c r="BW61" s="813"/>
      <c r="BX61" s="813"/>
      <c r="BY61" s="813"/>
      <c r="BZ61" s="813"/>
      <c r="CA61" s="813"/>
      <c r="CB61" s="813"/>
      <c r="CC61" s="813"/>
      <c r="CD61" s="813"/>
      <c r="CE61" s="813"/>
      <c r="CF61" s="813"/>
      <c r="CG61" s="814"/>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812"/>
      <c r="DW61" s="813"/>
      <c r="DX61" s="813"/>
      <c r="DY61" s="813"/>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12"/>
      <c r="BT62" s="813"/>
      <c r="BU62" s="813"/>
      <c r="BV62" s="813"/>
      <c r="BW62" s="813"/>
      <c r="BX62" s="813"/>
      <c r="BY62" s="813"/>
      <c r="BZ62" s="813"/>
      <c r="CA62" s="813"/>
      <c r="CB62" s="813"/>
      <c r="CC62" s="813"/>
      <c r="CD62" s="813"/>
      <c r="CE62" s="813"/>
      <c r="CF62" s="813"/>
      <c r="CG62" s="814"/>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812"/>
      <c r="DW62" s="813"/>
      <c r="DX62" s="813"/>
      <c r="DY62" s="813"/>
      <c r="DZ62" s="815"/>
      <c r="EA62" s="230"/>
    </row>
    <row r="63" spans="1:131" ht="26.25" customHeight="1" thickBot="1" x14ac:dyDescent="0.25">
      <c r="A63" s="240" t="s">
        <v>394</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9578</v>
      </c>
      <c r="AG63" s="880"/>
      <c r="AH63" s="880"/>
      <c r="AI63" s="880"/>
      <c r="AJ63" s="881"/>
      <c r="AK63" s="882"/>
      <c r="AL63" s="877"/>
      <c r="AM63" s="877"/>
      <c r="AN63" s="877"/>
      <c r="AO63" s="877"/>
      <c r="AP63" s="880">
        <v>63360</v>
      </c>
      <c r="AQ63" s="880"/>
      <c r="AR63" s="880"/>
      <c r="AS63" s="880"/>
      <c r="AT63" s="880"/>
      <c r="AU63" s="880">
        <v>12463</v>
      </c>
      <c r="AV63" s="880"/>
      <c r="AW63" s="880"/>
      <c r="AX63" s="880"/>
      <c r="AY63" s="880"/>
      <c r="AZ63" s="884"/>
      <c r="BA63" s="884"/>
      <c r="BB63" s="884"/>
      <c r="BC63" s="884"/>
      <c r="BD63" s="884"/>
      <c r="BE63" s="885"/>
      <c r="BF63" s="885"/>
      <c r="BG63" s="885"/>
      <c r="BH63" s="885"/>
      <c r="BI63" s="886"/>
      <c r="BJ63" s="887" t="s">
        <v>396</v>
      </c>
      <c r="BK63" s="888"/>
      <c r="BL63" s="888"/>
      <c r="BM63" s="888"/>
      <c r="BN63" s="889"/>
      <c r="BO63" s="241"/>
      <c r="BP63" s="241"/>
      <c r="BQ63" s="238">
        <v>57</v>
      </c>
      <c r="BR63" s="239"/>
      <c r="BS63" s="812"/>
      <c r="BT63" s="813"/>
      <c r="BU63" s="813"/>
      <c r="BV63" s="813"/>
      <c r="BW63" s="813"/>
      <c r="BX63" s="813"/>
      <c r="BY63" s="813"/>
      <c r="BZ63" s="813"/>
      <c r="CA63" s="813"/>
      <c r="CB63" s="813"/>
      <c r="CC63" s="813"/>
      <c r="CD63" s="813"/>
      <c r="CE63" s="813"/>
      <c r="CF63" s="813"/>
      <c r="CG63" s="814"/>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812"/>
      <c r="DW63" s="813"/>
      <c r="DX63" s="813"/>
      <c r="DY63" s="813"/>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12"/>
      <c r="BT64" s="813"/>
      <c r="BU64" s="813"/>
      <c r="BV64" s="813"/>
      <c r="BW64" s="813"/>
      <c r="BX64" s="813"/>
      <c r="BY64" s="813"/>
      <c r="BZ64" s="813"/>
      <c r="CA64" s="813"/>
      <c r="CB64" s="813"/>
      <c r="CC64" s="813"/>
      <c r="CD64" s="813"/>
      <c r="CE64" s="813"/>
      <c r="CF64" s="813"/>
      <c r="CG64" s="814"/>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812"/>
      <c r="DW64" s="813"/>
      <c r="DX64" s="813"/>
      <c r="DY64" s="813"/>
      <c r="DZ64" s="815"/>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12"/>
      <c r="BT65" s="813"/>
      <c r="BU65" s="813"/>
      <c r="BV65" s="813"/>
      <c r="BW65" s="813"/>
      <c r="BX65" s="813"/>
      <c r="BY65" s="813"/>
      <c r="BZ65" s="813"/>
      <c r="CA65" s="813"/>
      <c r="CB65" s="813"/>
      <c r="CC65" s="813"/>
      <c r="CD65" s="813"/>
      <c r="CE65" s="813"/>
      <c r="CF65" s="813"/>
      <c r="CG65" s="814"/>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812"/>
      <c r="DW65" s="813"/>
      <c r="DX65" s="813"/>
      <c r="DY65" s="813"/>
      <c r="DZ65" s="815"/>
      <c r="EA65" s="230"/>
    </row>
    <row r="66" spans="1:131" ht="26.25" customHeight="1" x14ac:dyDescent="0.2">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400</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602</v>
      </c>
      <c r="C68" s="906"/>
      <c r="D68" s="906"/>
      <c r="E68" s="906"/>
      <c r="F68" s="906"/>
      <c r="G68" s="906"/>
      <c r="H68" s="906"/>
      <c r="I68" s="906"/>
      <c r="J68" s="906"/>
      <c r="K68" s="906"/>
      <c r="L68" s="906"/>
      <c r="M68" s="906"/>
      <c r="N68" s="906"/>
      <c r="O68" s="906"/>
      <c r="P68" s="907"/>
      <c r="Q68" s="908">
        <v>2368</v>
      </c>
      <c r="R68" s="902"/>
      <c r="S68" s="902"/>
      <c r="T68" s="902"/>
      <c r="U68" s="902"/>
      <c r="V68" s="902">
        <v>2239</v>
      </c>
      <c r="W68" s="902"/>
      <c r="X68" s="902"/>
      <c r="Y68" s="902"/>
      <c r="Z68" s="902"/>
      <c r="AA68" s="902">
        <v>129</v>
      </c>
      <c r="AB68" s="902"/>
      <c r="AC68" s="902"/>
      <c r="AD68" s="902"/>
      <c r="AE68" s="902"/>
      <c r="AF68" s="902">
        <v>2670</v>
      </c>
      <c r="AG68" s="902"/>
      <c r="AH68" s="902"/>
      <c r="AI68" s="902"/>
      <c r="AJ68" s="902"/>
      <c r="AK68" s="902">
        <v>7</v>
      </c>
      <c r="AL68" s="902"/>
      <c r="AM68" s="902"/>
      <c r="AN68" s="902"/>
      <c r="AO68" s="902"/>
      <c r="AP68" s="902">
        <v>4398</v>
      </c>
      <c r="AQ68" s="902"/>
      <c r="AR68" s="902"/>
      <c r="AS68" s="902"/>
      <c r="AT68" s="902"/>
      <c r="AU68" s="902">
        <v>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603</v>
      </c>
      <c r="C69" s="910"/>
      <c r="D69" s="910"/>
      <c r="E69" s="910"/>
      <c r="F69" s="910"/>
      <c r="G69" s="910"/>
      <c r="H69" s="910"/>
      <c r="I69" s="910"/>
      <c r="J69" s="910"/>
      <c r="K69" s="910"/>
      <c r="L69" s="910"/>
      <c r="M69" s="910"/>
      <c r="N69" s="910"/>
      <c r="O69" s="910"/>
      <c r="P69" s="911"/>
      <c r="Q69" s="912">
        <v>2383</v>
      </c>
      <c r="R69" s="866"/>
      <c r="S69" s="866"/>
      <c r="T69" s="866"/>
      <c r="U69" s="866"/>
      <c r="V69" s="866">
        <v>2200</v>
      </c>
      <c r="W69" s="866"/>
      <c r="X69" s="866"/>
      <c r="Y69" s="866"/>
      <c r="Z69" s="866"/>
      <c r="AA69" s="866">
        <v>183</v>
      </c>
      <c r="AB69" s="866"/>
      <c r="AC69" s="866"/>
      <c r="AD69" s="866"/>
      <c r="AE69" s="866"/>
      <c r="AF69" s="866">
        <v>2771</v>
      </c>
      <c r="AG69" s="866"/>
      <c r="AH69" s="866"/>
      <c r="AI69" s="866"/>
      <c r="AJ69" s="866"/>
      <c r="AK69" s="866">
        <v>35</v>
      </c>
      <c r="AL69" s="866"/>
      <c r="AM69" s="866"/>
      <c r="AN69" s="866"/>
      <c r="AO69" s="866"/>
      <c r="AP69" s="866">
        <v>1119</v>
      </c>
      <c r="AQ69" s="866"/>
      <c r="AR69" s="866"/>
      <c r="AS69" s="866"/>
      <c r="AT69" s="866"/>
      <c r="AU69" s="913" t="s">
        <v>620</v>
      </c>
      <c r="AV69" s="914"/>
      <c r="AW69" s="914"/>
      <c r="AX69" s="914"/>
      <c r="AY69" s="870"/>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604</v>
      </c>
      <c r="C70" s="910"/>
      <c r="D70" s="910"/>
      <c r="E70" s="910"/>
      <c r="F70" s="910"/>
      <c r="G70" s="910"/>
      <c r="H70" s="910"/>
      <c r="I70" s="910"/>
      <c r="J70" s="910"/>
      <c r="K70" s="910"/>
      <c r="L70" s="910"/>
      <c r="M70" s="910"/>
      <c r="N70" s="910"/>
      <c r="O70" s="910"/>
      <c r="P70" s="911"/>
      <c r="Q70" s="912">
        <v>1532</v>
      </c>
      <c r="R70" s="866"/>
      <c r="S70" s="866"/>
      <c r="T70" s="866"/>
      <c r="U70" s="866"/>
      <c r="V70" s="866">
        <v>1470</v>
      </c>
      <c r="W70" s="866"/>
      <c r="X70" s="866"/>
      <c r="Y70" s="866"/>
      <c r="Z70" s="866"/>
      <c r="AA70" s="866">
        <v>62</v>
      </c>
      <c r="AB70" s="866"/>
      <c r="AC70" s="866"/>
      <c r="AD70" s="866"/>
      <c r="AE70" s="866"/>
      <c r="AF70" s="866">
        <v>4433</v>
      </c>
      <c r="AG70" s="866"/>
      <c r="AH70" s="866"/>
      <c r="AI70" s="866"/>
      <c r="AJ70" s="866"/>
      <c r="AK70" s="866">
        <v>1</v>
      </c>
      <c r="AL70" s="866"/>
      <c r="AM70" s="866"/>
      <c r="AN70" s="866"/>
      <c r="AO70" s="866"/>
      <c r="AP70" s="866">
        <v>2877</v>
      </c>
      <c r="AQ70" s="866"/>
      <c r="AR70" s="866"/>
      <c r="AS70" s="866"/>
      <c r="AT70" s="866"/>
      <c r="AU70" s="913" t="s">
        <v>620</v>
      </c>
      <c r="AV70" s="914"/>
      <c r="AW70" s="914"/>
      <c r="AX70" s="914"/>
      <c r="AY70" s="870"/>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605</v>
      </c>
      <c r="C71" s="910"/>
      <c r="D71" s="910"/>
      <c r="E71" s="910"/>
      <c r="F71" s="910"/>
      <c r="G71" s="910"/>
      <c r="H71" s="910"/>
      <c r="I71" s="910"/>
      <c r="J71" s="910"/>
      <c r="K71" s="910"/>
      <c r="L71" s="910"/>
      <c r="M71" s="910"/>
      <c r="N71" s="910"/>
      <c r="O71" s="910"/>
      <c r="P71" s="911"/>
      <c r="Q71" s="912">
        <v>5365</v>
      </c>
      <c r="R71" s="866"/>
      <c r="S71" s="866"/>
      <c r="T71" s="866"/>
      <c r="U71" s="866"/>
      <c r="V71" s="866">
        <v>5277</v>
      </c>
      <c r="W71" s="866"/>
      <c r="X71" s="866"/>
      <c r="Y71" s="866"/>
      <c r="Z71" s="866"/>
      <c r="AA71" s="866">
        <v>88</v>
      </c>
      <c r="AB71" s="866"/>
      <c r="AC71" s="866"/>
      <c r="AD71" s="866"/>
      <c r="AE71" s="866"/>
      <c r="AF71" s="866">
        <v>81</v>
      </c>
      <c r="AG71" s="866"/>
      <c r="AH71" s="866"/>
      <c r="AI71" s="866"/>
      <c r="AJ71" s="866"/>
      <c r="AK71" s="866">
        <v>100</v>
      </c>
      <c r="AL71" s="866"/>
      <c r="AM71" s="866"/>
      <c r="AN71" s="866"/>
      <c r="AO71" s="866"/>
      <c r="AP71" s="866">
        <v>4232</v>
      </c>
      <c r="AQ71" s="866"/>
      <c r="AR71" s="866"/>
      <c r="AS71" s="866"/>
      <c r="AT71" s="866"/>
      <c r="AU71" s="866">
        <v>2906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606</v>
      </c>
      <c r="C72" s="910"/>
      <c r="D72" s="910"/>
      <c r="E72" s="910"/>
      <c r="F72" s="910"/>
      <c r="G72" s="910"/>
      <c r="H72" s="910"/>
      <c r="I72" s="910"/>
      <c r="J72" s="910"/>
      <c r="K72" s="910"/>
      <c r="L72" s="910"/>
      <c r="M72" s="910"/>
      <c r="N72" s="910"/>
      <c r="O72" s="910"/>
      <c r="P72" s="911"/>
      <c r="Q72" s="912">
        <v>33485</v>
      </c>
      <c r="R72" s="866"/>
      <c r="S72" s="866"/>
      <c r="T72" s="866"/>
      <c r="U72" s="866"/>
      <c r="V72" s="866">
        <v>32302</v>
      </c>
      <c r="W72" s="866"/>
      <c r="X72" s="866"/>
      <c r="Y72" s="866"/>
      <c r="Z72" s="866"/>
      <c r="AA72" s="866">
        <v>1182</v>
      </c>
      <c r="AB72" s="866"/>
      <c r="AC72" s="866"/>
      <c r="AD72" s="866"/>
      <c r="AE72" s="866"/>
      <c r="AF72" s="866">
        <v>1143</v>
      </c>
      <c r="AG72" s="866"/>
      <c r="AH72" s="866"/>
      <c r="AI72" s="866"/>
      <c r="AJ72" s="866"/>
      <c r="AK72" s="866">
        <v>5176</v>
      </c>
      <c r="AL72" s="866"/>
      <c r="AM72" s="866"/>
      <c r="AN72" s="866"/>
      <c r="AO72" s="866"/>
      <c r="AP72" s="913" t="s">
        <v>620</v>
      </c>
      <c r="AQ72" s="914"/>
      <c r="AR72" s="914"/>
      <c r="AS72" s="914"/>
      <c r="AT72" s="870"/>
      <c r="AU72" s="913" t="s">
        <v>620</v>
      </c>
      <c r="AV72" s="914"/>
      <c r="AW72" s="914"/>
      <c r="AX72" s="914"/>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607</v>
      </c>
      <c r="C73" s="910"/>
      <c r="D73" s="910"/>
      <c r="E73" s="910"/>
      <c r="F73" s="910"/>
      <c r="G73" s="910"/>
      <c r="H73" s="910"/>
      <c r="I73" s="910"/>
      <c r="J73" s="910"/>
      <c r="K73" s="910"/>
      <c r="L73" s="910"/>
      <c r="M73" s="910"/>
      <c r="N73" s="910"/>
      <c r="O73" s="910"/>
      <c r="P73" s="911"/>
      <c r="Q73" s="912">
        <v>353</v>
      </c>
      <c r="R73" s="866"/>
      <c r="S73" s="866"/>
      <c r="T73" s="866"/>
      <c r="U73" s="866"/>
      <c r="V73" s="866">
        <v>333</v>
      </c>
      <c r="W73" s="866"/>
      <c r="X73" s="866"/>
      <c r="Y73" s="866"/>
      <c r="Z73" s="866"/>
      <c r="AA73" s="866">
        <v>20</v>
      </c>
      <c r="AB73" s="866"/>
      <c r="AC73" s="866"/>
      <c r="AD73" s="866"/>
      <c r="AE73" s="866"/>
      <c r="AF73" s="866">
        <v>20</v>
      </c>
      <c r="AG73" s="866"/>
      <c r="AH73" s="866"/>
      <c r="AI73" s="866"/>
      <c r="AJ73" s="866"/>
      <c r="AK73" s="866">
        <v>19</v>
      </c>
      <c r="AL73" s="866"/>
      <c r="AM73" s="866"/>
      <c r="AN73" s="866"/>
      <c r="AO73" s="866"/>
      <c r="AP73" s="913" t="s">
        <v>620</v>
      </c>
      <c r="AQ73" s="914"/>
      <c r="AR73" s="914"/>
      <c r="AS73" s="914"/>
      <c r="AT73" s="870"/>
      <c r="AU73" s="913" t="s">
        <v>620</v>
      </c>
      <c r="AV73" s="914"/>
      <c r="AW73" s="914"/>
      <c r="AX73" s="914"/>
      <c r="AY73" s="870"/>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608</v>
      </c>
      <c r="C74" s="910"/>
      <c r="D74" s="910"/>
      <c r="E74" s="910"/>
      <c r="F74" s="910"/>
      <c r="G74" s="910"/>
      <c r="H74" s="910"/>
      <c r="I74" s="910"/>
      <c r="J74" s="910"/>
      <c r="K74" s="910"/>
      <c r="L74" s="910"/>
      <c r="M74" s="910"/>
      <c r="N74" s="910"/>
      <c r="O74" s="910"/>
      <c r="P74" s="911"/>
      <c r="Q74" s="912">
        <v>73</v>
      </c>
      <c r="R74" s="866"/>
      <c r="S74" s="866"/>
      <c r="T74" s="866"/>
      <c r="U74" s="866"/>
      <c r="V74" s="866">
        <v>66</v>
      </c>
      <c r="W74" s="866"/>
      <c r="X74" s="866"/>
      <c r="Y74" s="866"/>
      <c r="Z74" s="866"/>
      <c r="AA74" s="866">
        <v>7</v>
      </c>
      <c r="AB74" s="866"/>
      <c r="AC74" s="866"/>
      <c r="AD74" s="866"/>
      <c r="AE74" s="866"/>
      <c r="AF74" s="866">
        <v>7</v>
      </c>
      <c r="AG74" s="866"/>
      <c r="AH74" s="866"/>
      <c r="AI74" s="866"/>
      <c r="AJ74" s="866"/>
      <c r="AK74" s="866">
        <v>5</v>
      </c>
      <c r="AL74" s="866"/>
      <c r="AM74" s="866"/>
      <c r="AN74" s="866"/>
      <c r="AO74" s="866"/>
      <c r="AP74" s="913" t="s">
        <v>620</v>
      </c>
      <c r="AQ74" s="914"/>
      <c r="AR74" s="914"/>
      <c r="AS74" s="914"/>
      <c r="AT74" s="870"/>
      <c r="AU74" s="913" t="s">
        <v>620</v>
      </c>
      <c r="AV74" s="914"/>
      <c r="AW74" s="914"/>
      <c r="AX74" s="914"/>
      <c r="AY74" s="870"/>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609</v>
      </c>
      <c r="C75" s="910"/>
      <c r="D75" s="910"/>
      <c r="E75" s="910"/>
      <c r="F75" s="910"/>
      <c r="G75" s="910"/>
      <c r="H75" s="910"/>
      <c r="I75" s="910"/>
      <c r="J75" s="910"/>
      <c r="K75" s="910"/>
      <c r="L75" s="910"/>
      <c r="M75" s="910"/>
      <c r="N75" s="910"/>
      <c r="O75" s="910"/>
      <c r="P75" s="911"/>
      <c r="Q75" s="915">
        <v>802</v>
      </c>
      <c r="R75" s="914"/>
      <c r="S75" s="914"/>
      <c r="T75" s="914"/>
      <c r="U75" s="870"/>
      <c r="V75" s="913">
        <v>776</v>
      </c>
      <c r="W75" s="914"/>
      <c r="X75" s="914"/>
      <c r="Y75" s="914"/>
      <c r="Z75" s="870"/>
      <c r="AA75" s="913">
        <v>27</v>
      </c>
      <c r="AB75" s="914"/>
      <c r="AC75" s="914"/>
      <c r="AD75" s="914"/>
      <c r="AE75" s="870"/>
      <c r="AF75" s="913">
        <v>27</v>
      </c>
      <c r="AG75" s="914"/>
      <c r="AH75" s="914"/>
      <c r="AI75" s="914"/>
      <c r="AJ75" s="870"/>
      <c r="AK75" s="913" t="s">
        <v>620</v>
      </c>
      <c r="AL75" s="914"/>
      <c r="AM75" s="914"/>
      <c r="AN75" s="914"/>
      <c r="AO75" s="870"/>
      <c r="AP75" s="913" t="s">
        <v>620</v>
      </c>
      <c r="AQ75" s="914"/>
      <c r="AR75" s="914"/>
      <c r="AS75" s="914"/>
      <c r="AT75" s="870"/>
      <c r="AU75" s="913" t="s">
        <v>620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610</v>
      </c>
      <c r="C76" s="910"/>
      <c r="D76" s="910"/>
      <c r="E76" s="910"/>
      <c r="F76" s="910"/>
      <c r="G76" s="910"/>
      <c r="H76" s="910"/>
      <c r="I76" s="910"/>
      <c r="J76" s="910"/>
      <c r="K76" s="910"/>
      <c r="L76" s="910"/>
      <c r="M76" s="910"/>
      <c r="N76" s="910"/>
      <c r="O76" s="910"/>
      <c r="P76" s="911"/>
      <c r="Q76" s="915">
        <v>414</v>
      </c>
      <c r="R76" s="914"/>
      <c r="S76" s="914"/>
      <c r="T76" s="914"/>
      <c r="U76" s="870"/>
      <c r="V76" s="913">
        <v>387</v>
      </c>
      <c r="W76" s="914"/>
      <c r="X76" s="914"/>
      <c r="Y76" s="914"/>
      <c r="Z76" s="870"/>
      <c r="AA76" s="913">
        <v>27</v>
      </c>
      <c r="AB76" s="914"/>
      <c r="AC76" s="914"/>
      <c r="AD76" s="914"/>
      <c r="AE76" s="870"/>
      <c r="AF76" s="913">
        <v>22</v>
      </c>
      <c r="AG76" s="914"/>
      <c r="AH76" s="914"/>
      <c r="AI76" s="914"/>
      <c r="AJ76" s="870"/>
      <c r="AK76" s="913">
        <v>12</v>
      </c>
      <c r="AL76" s="914"/>
      <c r="AM76" s="914"/>
      <c r="AN76" s="914"/>
      <c r="AO76" s="870"/>
      <c r="AP76" s="913">
        <v>19</v>
      </c>
      <c r="AQ76" s="914"/>
      <c r="AR76" s="914"/>
      <c r="AS76" s="914"/>
      <c r="AT76" s="870"/>
      <c r="AU76" s="913">
        <v>1</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611</v>
      </c>
      <c r="C77" s="910"/>
      <c r="D77" s="910"/>
      <c r="E77" s="910"/>
      <c r="F77" s="910"/>
      <c r="G77" s="910"/>
      <c r="H77" s="910"/>
      <c r="I77" s="910"/>
      <c r="J77" s="910"/>
      <c r="K77" s="910"/>
      <c r="L77" s="910"/>
      <c r="M77" s="910"/>
      <c r="N77" s="910"/>
      <c r="O77" s="910"/>
      <c r="P77" s="911"/>
      <c r="Q77" s="915">
        <v>2843</v>
      </c>
      <c r="R77" s="914"/>
      <c r="S77" s="914"/>
      <c r="T77" s="914"/>
      <c r="U77" s="870"/>
      <c r="V77" s="913">
        <v>2688</v>
      </c>
      <c r="W77" s="914"/>
      <c r="X77" s="914"/>
      <c r="Y77" s="914"/>
      <c r="Z77" s="870"/>
      <c r="AA77" s="913">
        <v>155</v>
      </c>
      <c r="AB77" s="914"/>
      <c r="AC77" s="914"/>
      <c r="AD77" s="914"/>
      <c r="AE77" s="870"/>
      <c r="AF77" s="913">
        <v>155</v>
      </c>
      <c r="AG77" s="914"/>
      <c r="AH77" s="914"/>
      <c r="AI77" s="914"/>
      <c r="AJ77" s="870"/>
      <c r="AK77" s="913">
        <v>13</v>
      </c>
      <c r="AL77" s="914"/>
      <c r="AM77" s="914"/>
      <c r="AN77" s="914"/>
      <c r="AO77" s="870"/>
      <c r="AP77" s="913" t="s">
        <v>620</v>
      </c>
      <c r="AQ77" s="914"/>
      <c r="AR77" s="914"/>
      <c r="AS77" s="914"/>
      <c r="AT77" s="870"/>
      <c r="AU77" s="913" t="s">
        <v>620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612</v>
      </c>
      <c r="C78" s="910"/>
      <c r="D78" s="910"/>
      <c r="E78" s="910"/>
      <c r="F78" s="910"/>
      <c r="G78" s="910"/>
      <c r="H78" s="910"/>
      <c r="I78" s="910"/>
      <c r="J78" s="910"/>
      <c r="K78" s="910"/>
      <c r="L78" s="910"/>
      <c r="M78" s="910"/>
      <c r="N78" s="910"/>
      <c r="O78" s="910"/>
      <c r="P78" s="911"/>
      <c r="Q78" s="912">
        <v>28</v>
      </c>
      <c r="R78" s="866"/>
      <c r="S78" s="866"/>
      <c r="T78" s="866"/>
      <c r="U78" s="866"/>
      <c r="V78" s="866">
        <v>26</v>
      </c>
      <c r="W78" s="866"/>
      <c r="X78" s="866"/>
      <c r="Y78" s="866"/>
      <c r="Z78" s="866"/>
      <c r="AA78" s="866">
        <v>2</v>
      </c>
      <c r="AB78" s="866"/>
      <c r="AC78" s="866"/>
      <c r="AD78" s="866"/>
      <c r="AE78" s="866"/>
      <c r="AF78" s="866">
        <v>2</v>
      </c>
      <c r="AG78" s="866"/>
      <c r="AH78" s="866"/>
      <c r="AI78" s="866"/>
      <c r="AJ78" s="866"/>
      <c r="AK78" s="866">
        <v>4</v>
      </c>
      <c r="AL78" s="866"/>
      <c r="AM78" s="866"/>
      <c r="AN78" s="866"/>
      <c r="AO78" s="866"/>
      <c r="AP78" s="913" t="s">
        <v>620</v>
      </c>
      <c r="AQ78" s="914"/>
      <c r="AR78" s="914"/>
      <c r="AS78" s="914"/>
      <c r="AT78" s="870"/>
      <c r="AU78" s="913" t="s">
        <v>620</v>
      </c>
      <c r="AV78" s="914"/>
      <c r="AW78" s="914"/>
      <c r="AX78" s="914"/>
      <c r="AY78" s="870"/>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613</v>
      </c>
      <c r="C79" s="910"/>
      <c r="D79" s="910"/>
      <c r="E79" s="910"/>
      <c r="F79" s="910"/>
      <c r="G79" s="910"/>
      <c r="H79" s="910"/>
      <c r="I79" s="910"/>
      <c r="J79" s="910"/>
      <c r="K79" s="910"/>
      <c r="L79" s="910"/>
      <c r="M79" s="910"/>
      <c r="N79" s="910"/>
      <c r="O79" s="910"/>
      <c r="P79" s="911"/>
      <c r="Q79" s="912">
        <v>120</v>
      </c>
      <c r="R79" s="866"/>
      <c r="S79" s="866"/>
      <c r="T79" s="866"/>
      <c r="U79" s="866"/>
      <c r="V79" s="866">
        <v>117</v>
      </c>
      <c r="W79" s="866"/>
      <c r="X79" s="866"/>
      <c r="Y79" s="866"/>
      <c r="Z79" s="866"/>
      <c r="AA79" s="866">
        <v>3</v>
      </c>
      <c r="AB79" s="866"/>
      <c r="AC79" s="866"/>
      <c r="AD79" s="866"/>
      <c r="AE79" s="866"/>
      <c r="AF79" s="866">
        <v>3</v>
      </c>
      <c r="AG79" s="866"/>
      <c r="AH79" s="866"/>
      <c r="AI79" s="866"/>
      <c r="AJ79" s="866"/>
      <c r="AK79" s="866">
        <v>40</v>
      </c>
      <c r="AL79" s="866"/>
      <c r="AM79" s="866"/>
      <c r="AN79" s="866"/>
      <c r="AO79" s="866"/>
      <c r="AP79" s="913" t="s">
        <v>620</v>
      </c>
      <c r="AQ79" s="914"/>
      <c r="AR79" s="914"/>
      <c r="AS79" s="914"/>
      <c r="AT79" s="870"/>
      <c r="AU79" s="913" t="s">
        <v>620</v>
      </c>
      <c r="AV79" s="914"/>
      <c r="AW79" s="914"/>
      <c r="AX79" s="914"/>
      <c r="AY79" s="870"/>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614</v>
      </c>
      <c r="C80" s="910"/>
      <c r="D80" s="910"/>
      <c r="E80" s="910"/>
      <c r="F80" s="910"/>
      <c r="G80" s="910"/>
      <c r="H80" s="910"/>
      <c r="I80" s="910"/>
      <c r="J80" s="910"/>
      <c r="K80" s="910"/>
      <c r="L80" s="910"/>
      <c r="M80" s="910"/>
      <c r="N80" s="910"/>
      <c r="O80" s="910"/>
      <c r="P80" s="911"/>
      <c r="Q80" s="912">
        <v>136135</v>
      </c>
      <c r="R80" s="866"/>
      <c r="S80" s="866"/>
      <c r="T80" s="866"/>
      <c r="U80" s="866"/>
      <c r="V80" s="866">
        <v>134116</v>
      </c>
      <c r="W80" s="866"/>
      <c r="X80" s="866"/>
      <c r="Y80" s="866"/>
      <c r="Z80" s="866"/>
      <c r="AA80" s="866">
        <v>2019</v>
      </c>
      <c r="AB80" s="866"/>
      <c r="AC80" s="866"/>
      <c r="AD80" s="866"/>
      <c r="AE80" s="866"/>
      <c r="AF80" s="866">
        <v>2019</v>
      </c>
      <c r="AG80" s="866"/>
      <c r="AH80" s="866"/>
      <c r="AI80" s="866"/>
      <c r="AJ80" s="866"/>
      <c r="AK80" s="866">
        <v>1629</v>
      </c>
      <c r="AL80" s="866"/>
      <c r="AM80" s="866"/>
      <c r="AN80" s="866"/>
      <c r="AO80" s="866"/>
      <c r="AP80" s="913" t="s">
        <v>620</v>
      </c>
      <c r="AQ80" s="914"/>
      <c r="AR80" s="914"/>
      <c r="AS80" s="914"/>
      <c r="AT80" s="870"/>
      <c r="AU80" s="913" t="s">
        <v>620</v>
      </c>
      <c r="AV80" s="914"/>
      <c r="AW80" s="914"/>
      <c r="AX80" s="914"/>
      <c r="AY80" s="870"/>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394</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13353</v>
      </c>
      <c r="AG88" s="880"/>
      <c r="AH88" s="880"/>
      <c r="AI88" s="880"/>
      <c r="AJ88" s="880"/>
      <c r="AK88" s="877"/>
      <c r="AL88" s="877"/>
      <c r="AM88" s="877"/>
      <c r="AN88" s="877"/>
      <c r="AO88" s="877"/>
      <c r="AP88" s="880">
        <v>12645</v>
      </c>
      <c r="AQ88" s="880"/>
      <c r="AR88" s="880"/>
      <c r="AS88" s="880"/>
      <c r="AT88" s="880"/>
      <c r="AU88" s="880">
        <v>2909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132</v>
      </c>
      <c r="CS102" s="888"/>
      <c r="CT102" s="888"/>
      <c r="CU102" s="888"/>
      <c r="CV102" s="927"/>
      <c r="CW102" s="926">
        <v>55</v>
      </c>
      <c r="CX102" s="888"/>
      <c r="CY102" s="888"/>
      <c r="CZ102" s="888"/>
      <c r="DA102" s="927"/>
      <c r="DB102" s="926">
        <v>398</v>
      </c>
      <c r="DC102" s="888"/>
      <c r="DD102" s="888"/>
      <c r="DE102" s="888"/>
      <c r="DF102" s="927"/>
      <c r="DG102" s="926" t="s">
        <v>621</v>
      </c>
      <c r="DH102" s="888"/>
      <c r="DI102" s="888"/>
      <c r="DJ102" s="888"/>
      <c r="DK102" s="927"/>
      <c r="DL102" s="926" t="s">
        <v>621</v>
      </c>
      <c r="DM102" s="888"/>
      <c r="DN102" s="888"/>
      <c r="DO102" s="888"/>
      <c r="DP102" s="927"/>
      <c r="DQ102" s="926" t="s">
        <v>621</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312</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312</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312</v>
      </c>
      <c r="DR109" s="929"/>
      <c r="DS109" s="929"/>
      <c r="DT109" s="929"/>
      <c r="DU109" s="930"/>
      <c r="DV109" s="928" t="s">
        <v>438</v>
      </c>
      <c r="DW109" s="929"/>
      <c r="DX109" s="929"/>
      <c r="DY109" s="929"/>
      <c r="DZ109" s="931"/>
    </row>
    <row r="110" spans="1:131" s="230" customFormat="1" ht="26.25" customHeight="1" x14ac:dyDescent="0.2">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9349493</v>
      </c>
      <c r="AB110" s="936"/>
      <c r="AC110" s="936"/>
      <c r="AD110" s="936"/>
      <c r="AE110" s="937"/>
      <c r="AF110" s="938">
        <v>9581750</v>
      </c>
      <c r="AG110" s="936"/>
      <c r="AH110" s="936"/>
      <c r="AI110" s="936"/>
      <c r="AJ110" s="937"/>
      <c r="AK110" s="938">
        <v>9711127</v>
      </c>
      <c r="AL110" s="936"/>
      <c r="AM110" s="936"/>
      <c r="AN110" s="936"/>
      <c r="AO110" s="937"/>
      <c r="AP110" s="939">
        <v>21.1</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94920788</v>
      </c>
      <c r="BR110" s="967"/>
      <c r="BS110" s="967"/>
      <c r="BT110" s="967"/>
      <c r="BU110" s="967"/>
      <c r="BV110" s="967">
        <v>94302663</v>
      </c>
      <c r="BW110" s="967"/>
      <c r="BX110" s="967"/>
      <c r="BY110" s="967"/>
      <c r="BZ110" s="967"/>
      <c r="CA110" s="967">
        <v>92405727</v>
      </c>
      <c r="CB110" s="967"/>
      <c r="CC110" s="967"/>
      <c r="CD110" s="967"/>
      <c r="CE110" s="967"/>
      <c r="CF110" s="980">
        <v>200.8</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396</v>
      </c>
      <c r="DH110" s="967"/>
      <c r="DI110" s="967"/>
      <c r="DJ110" s="967"/>
      <c r="DK110" s="967"/>
      <c r="DL110" s="967" t="s">
        <v>396</v>
      </c>
      <c r="DM110" s="967"/>
      <c r="DN110" s="967"/>
      <c r="DO110" s="967"/>
      <c r="DP110" s="967"/>
      <c r="DQ110" s="967" t="s">
        <v>444</v>
      </c>
      <c r="DR110" s="967"/>
      <c r="DS110" s="967"/>
      <c r="DT110" s="967"/>
      <c r="DU110" s="967"/>
      <c r="DV110" s="968" t="s">
        <v>396</v>
      </c>
      <c r="DW110" s="968"/>
      <c r="DX110" s="968"/>
      <c r="DY110" s="968"/>
      <c r="DZ110" s="969"/>
    </row>
    <row r="111" spans="1:131" s="230" customFormat="1" ht="26.25" customHeight="1" x14ac:dyDescent="0.2">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179</v>
      </c>
      <c r="AG111" s="974"/>
      <c r="AH111" s="974"/>
      <c r="AI111" s="974"/>
      <c r="AJ111" s="975"/>
      <c r="AK111" s="976" t="s">
        <v>446</v>
      </c>
      <c r="AL111" s="974"/>
      <c r="AM111" s="974"/>
      <c r="AN111" s="974"/>
      <c r="AO111" s="975"/>
      <c r="AP111" s="977" t="s">
        <v>179</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507266</v>
      </c>
      <c r="BR111" s="962"/>
      <c r="BS111" s="962"/>
      <c r="BT111" s="962"/>
      <c r="BU111" s="962"/>
      <c r="BV111" s="962">
        <v>481231</v>
      </c>
      <c r="BW111" s="962"/>
      <c r="BX111" s="962"/>
      <c r="BY111" s="962"/>
      <c r="BZ111" s="962"/>
      <c r="CA111" s="962">
        <v>464818</v>
      </c>
      <c r="CB111" s="962"/>
      <c r="CC111" s="962"/>
      <c r="CD111" s="962"/>
      <c r="CE111" s="962"/>
      <c r="CF111" s="956">
        <v>1</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396</v>
      </c>
      <c r="DH111" s="962"/>
      <c r="DI111" s="962"/>
      <c r="DJ111" s="962"/>
      <c r="DK111" s="962"/>
      <c r="DL111" s="962" t="s">
        <v>449</v>
      </c>
      <c r="DM111" s="962"/>
      <c r="DN111" s="962"/>
      <c r="DO111" s="962"/>
      <c r="DP111" s="962"/>
      <c r="DQ111" s="962" t="s">
        <v>450</v>
      </c>
      <c r="DR111" s="962"/>
      <c r="DS111" s="962"/>
      <c r="DT111" s="962"/>
      <c r="DU111" s="962"/>
      <c r="DV111" s="963" t="s">
        <v>396</v>
      </c>
      <c r="DW111" s="963"/>
      <c r="DX111" s="963"/>
      <c r="DY111" s="963"/>
      <c r="DZ111" s="964"/>
    </row>
    <row r="112" spans="1:131" s="230" customFormat="1" ht="26.25" customHeight="1" x14ac:dyDescent="0.2">
      <c r="A112" s="988" t="s">
        <v>451</v>
      </c>
      <c r="B112" s="989"/>
      <c r="C112" s="959" t="s">
        <v>452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179</v>
      </c>
      <c r="AB112" s="995"/>
      <c r="AC112" s="995"/>
      <c r="AD112" s="995"/>
      <c r="AE112" s="996"/>
      <c r="AF112" s="997" t="s">
        <v>396</v>
      </c>
      <c r="AG112" s="995"/>
      <c r="AH112" s="995"/>
      <c r="AI112" s="995"/>
      <c r="AJ112" s="996"/>
      <c r="AK112" s="997" t="s">
        <v>179</v>
      </c>
      <c r="AL112" s="995"/>
      <c r="AM112" s="995"/>
      <c r="AN112" s="995"/>
      <c r="AO112" s="996"/>
      <c r="AP112" s="998" t="s">
        <v>446</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14775292</v>
      </c>
      <c r="BR112" s="962"/>
      <c r="BS112" s="962"/>
      <c r="BT112" s="962"/>
      <c r="BU112" s="962"/>
      <c r="BV112" s="962">
        <v>13268770</v>
      </c>
      <c r="BW112" s="962"/>
      <c r="BX112" s="962"/>
      <c r="BY112" s="962"/>
      <c r="BZ112" s="962"/>
      <c r="CA112" s="962">
        <v>12463153</v>
      </c>
      <c r="CB112" s="962"/>
      <c r="CC112" s="962"/>
      <c r="CD112" s="962"/>
      <c r="CE112" s="962"/>
      <c r="CF112" s="956">
        <v>27.1</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71984</v>
      </c>
      <c r="DH112" s="962"/>
      <c r="DI112" s="962"/>
      <c r="DJ112" s="962"/>
      <c r="DK112" s="962"/>
      <c r="DL112" s="962">
        <v>66513</v>
      </c>
      <c r="DM112" s="962"/>
      <c r="DN112" s="962"/>
      <c r="DO112" s="962"/>
      <c r="DP112" s="962"/>
      <c r="DQ112" s="962">
        <v>61031</v>
      </c>
      <c r="DR112" s="962"/>
      <c r="DS112" s="962"/>
      <c r="DT112" s="962"/>
      <c r="DU112" s="962"/>
      <c r="DV112" s="963">
        <v>0.1</v>
      </c>
      <c r="DW112" s="963"/>
      <c r="DX112" s="963"/>
      <c r="DY112" s="963"/>
      <c r="DZ112" s="964"/>
    </row>
    <row r="113" spans="1:130" s="230" customFormat="1" ht="26.25" customHeight="1" x14ac:dyDescent="0.2">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1131674</v>
      </c>
      <c r="AB113" s="974"/>
      <c r="AC113" s="974"/>
      <c r="AD113" s="974"/>
      <c r="AE113" s="975"/>
      <c r="AF113" s="976">
        <v>1074933</v>
      </c>
      <c r="AG113" s="974"/>
      <c r="AH113" s="974"/>
      <c r="AI113" s="974"/>
      <c r="AJ113" s="975"/>
      <c r="AK113" s="976">
        <v>1084076</v>
      </c>
      <c r="AL113" s="974"/>
      <c r="AM113" s="974"/>
      <c r="AN113" s="974"/>
      <c r="AO113" s="975"/>
      <c r="AP113" s="977">
        <v>2.4</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v>3558502</v>
      </c>
      <c r="BR113" s="962"/>
      <c r="BS113" s="962"/>
      <c r="BT113" s="962"/>
      <c r="BU113" s="962"/>
      <c r="BV113" s="962">
        <v>3340514</v>
      </c>
      <c r="BW113" s="962"/>
      <c r="BX113" s="962"/>
      <c r="BY113" s="962"/>
      <c r="BZ113" s="962"/>
      <c r="CA113" s="962">
        <v>2908386</v>
      </c>
      <c r="CB113" s="962"/>
      <c r="CC113" s="962"/>
      <c r="CD113" s="962"/>
      <c r="CE113" s="962"/>
      <c r="CF113" s="956">
        <v>6.3</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31495</v>
      </c>
      <c r="DH113" s="995"/>
      <c r="DI113" s="995"/>
      <c r="DJ113" s="995"/>
      <c r="DK113" s="996"/>
      <c r="DL113" s="997">
        <v>10931</v>
      </c>
      <c r="DM113" s="995"/>
      <c r="DN113" s="995"/>
      <c r="DO113" s="995"/>
      <c r="DP113" s="996"/>
      <c r="DQ113" s="997" t="s">
        <v>396</v>
      </c>
      <c r="DR113" s="995"/>
      <c r="DS113" s="995"/>
      <c r="DT113" s="995"/>
      <c r="DU113" s="996"/>
      <c r="DV113" s="998" t="s">
        <v>396</v>
      </c>
      <c r="DW113" s="999"/>
      <c r="DX113" s="999"/>
      <c r="DY113" s="999"/>
      <c r="DZ113" s="1000"/>
    </row>
    <row r="114" spans="1:130" s="230" customFormat="1" ht="26.25" customHeight="1" x14ac:dyDescent="0.2">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368954</v>
      </c>
      <c r="AB114" s="995"/>
      <c r="AC114" s="995"/>
      <c r="AD114" s="995"/>
      <c r="AE114" s="996"/>
      <c r="AF114" s="997">
        <v>455986</v>
      </c>
      <c r="AG114" s="995"/>
      <c r="AH114" s="995"/>
      <c r="AI114" s="995"/>
      <c r="AJ114" s="996"/>
      <c r="AK114" s="997">
        <v>455723</v>
      </c>
      <c r="AL114" s="995"/>
      <c r="AM114" s="995"/>
      <c r="AN114" s="995"/>
      <c r="AO114" s="996"/>
      <c r="AP114" s="998">
        <v>1</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12805728</v>
      </c>
      <c r="BR114" s="962"/>
      <c r="BS114" s="962"/>
      <c r="BT114" s="962"/>
      <c r="BU114" s="962"/>
      <c r="BV114" s="962">
        <v>12658317</v>
      </c>
      <c r="BW114" s="962"/>
      <c r="BX114" s="962"/>
      <c r="BY114" s="962"/>
      <c r="BZ114" s="962"/>
      <c r="CA114" s="962">
        <v>12241582</v>
      </c>
      <c r="CB114" s="962"/>
      <c r="CC114" s="962"/>
      <c r="CD114" s="962"/>
      <c r="CE114" s="962"/>
      <c r="CF114" s="956">
        <v>26.6</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396</v>
      </c>
      <c r="DH114" s="995"/>
      <c r="DI114" s="995"/>
      <c r="DJ114" s="995"/>
      <c r="DK114" s="996"/>
      <c r="DL114" s="997" t="s">
        <v>396</v>
      </c>
      <c r="DM114" s="995"/>
      <c r="DN114" s="995"/>
      <c r="DO114" s="995"/>
      <c r="DP114" s="996"/>
      <c r="DQ114" s="997" t="s">
        <v>461</v>
      </c>
      <c r="DR114" s="995"/>
      <c r="DS114" s="995"/>
      <c r="DT114" s="995"/>
      <c r="DU114" s="996"/>
      <c r="DV114" s="998" t="s">
        <v>396</v>
      </c>
      <c r="DW114" s="999"/>
      <c r="DX114" s="999"/>
      <c r="DY114" s="999"/>
      <c r="DZ114" s="1000"/>
    </row>
    <row r="115" spans="1:130" s="230" customFormat="1" ht="26.25" customHeight="1" x14ac:dyDescent="0.2">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51367</v>
      </c>
      <c r="AB115" s="974"/>
      <c r="AC115" s="974"/>
      <c r="AD115" s="974"/>
      <c r="AE115" s="975"/>
      <c r="AF115" s="976">
        <v>36146</v>
      </c>
      <c r="AG115" s="974"/>
      <c r="AH115" s="974"/>
      <c r="AI115" s="974"/>
      <c r="AJ115" s="975"/>
      <c r="AK115" s="976">
        <v>25569</v>
      </c>
      <c r="AL115" s="974"/>
      <c r="AM115" s="974"/>
      <c r="AN115" s="974"/>
      <c r="AO115" s="975"/>
      <c r="AP115" s="977">
        <v>0.1</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v>259</v>
      </c>
      <c r="BR115" s="962"/>
      <c r="BS115" s="962"/>
      <c r="BT115" s="962"/>
      <c r="BU115" s="962"/>
      <c r="BV115" s="962" t="s">
        <v>464</v>
      </c>
      <c r="BW115" s="962"/>
      <c r="BX115" s="962"/>
      <c r="BY115" s="962"/>
      <c r="BZ115" s="962"/>
      <c r="CA115" s="962" t="s">
        <v>396</v>
      </c>
      <c r="CB115" s="962"/>
      <c r="CC115" s="962"/>
      <c r="CD115" s="962"/>
      <c r="CE115" s="962"/>
      <c r="CF115" s="956" t="s">
        <v>396</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403787</v>
      </c>
      <c r="DH115" s="995"/>
      <c r="DI115" s="995"/>
      <c r="DJ115" s="995"/>
      <c r="DK115" s="996"/>
      <c r="DL115" s="997">
        <v>403787</v>
      </c>
      <c r="DM115" s="995"/>
      <c r="DN115" s="995"/>
      <c r="DO115" s="995"/>
      <c r="DP115" s="996"/>
      <c r="DQ115" s="997">
        <v>403787</v>
      </c>
      <c r="DR115" s="995"/>
      <c r="DS115" s="995"/>
      <c r="DT115" s="995"/>
      <c r="DU115" s="996"/>
      <c r="DV115" s="998">
        <v>0.9</v>
      </c>
      <c r="DW115" s="999"/>
      <c r="DX115" s="999"/>
      <c r="DY115" s="999"/>
      <c r="DZ115" s="1000"/>
    </row>
    <row r="116" spans="1:130" s="230" customFormat="1" ht="26.25" customHeight="1" x14ac:dyDescent="0.2">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467</v>
      </c>
      <c r="AB116" s="995"/>
      <c r="AC116" s="995"/>
      <c r="AD116" s="995"/>
      <c r="AE116" s="996"/>
      <c r="AF116" s="997" t="s">
        <v>396</v>
      </c>
      <c r="AG116" s="995"/>
      <c r="AH116" s="995"/>
      <c r="AI116" s="995"/>
      <c r="AJ116" s="996"/>
      <c r="AK116" s="997" t="s">
        <v>396</v>
      </c>
      <c r="AL116" s="995"/>
      <c r="AM116" s="995"/>
      <c r="AN116" s="995"/>
      <c r="AO116" s="996"/>
      <c r="AP116" s="998" t="s">
        <v>444</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461</v>
      </c>
      <c r="BR116" s="962"/>
      <c r="BS116" s="962"/>
      <c r="BT116" s="962"/>
      <c r="BU116" s="962"/>
      <c r="BV116" s="962" t="s">
        <v>396</v>
      </c>
      <c r="BW116" s="962"/>
      <c r="BX116" s="962"/>
      <c r="BY116" s="962"/>
      <c r="BZ116" s="962"/>
      <c r="CA116" s="962" t="s">
        <v>396</v>
      </c>
      <c r="CB116" s="962"/>
      <c r="CC116" s="962"/>
      <c r="CD116" s="962"/>
      <c r="CE116" s="962"/>
      <c r="CF116" s="956" t="s">
        <v>396</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179</v>
      </c>
      <c r="DH116" s="995"/>
      <c r="DI116" s="995"/>
      <c r="DJ116" s="995"/>
      <c r="DK116" s="996"/>
      <c r="DL116" s="997" t="s">
        <v>446</v>
      </c>
      <c r="DM116" s="995"/>
      <c r="DN116" s="995"/>
      <c r="DO116" s="995"/>
      <c r="DP116" s="996"/>
      <c r="DQ116" s="997" t="s">
        <v>461</v>
      </c>
      <c r="DR116" s="995"/>
      <c r="DS116" s="995"/>
      <c r="DT116" s="995"/>
      <c r="DU116" s="996"/>
      <c r="DV116" s="998" t="s">
        <v>446</v>
      </c>
      <c r="DW116" s="999"/>
      <c r="DX116" s="999"/>
      <c r="DY116" s="999"/>
      <c r="DZ116" s="1000"/>
    </row>
    <row r="117" spans="1:130" s="230" customFormat="1" ht="26.25" customHeight="1" x14ac:dyDescent="0.2">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10901488</v>
      </c>
      <c r="AB117" s="1015"/>
      <c r="AC117" s="1015"/>
      <c r="AD117" s="1015"/>
      <c r="AE117" s="1016"/>
      <c r="AF117" s="1017">
        <v>11148815</v>
      </c>
      <c r="AG117" s="1015"/>
      <c r="AH117" s="1015"/>
      <c r="AI117" s="1015"/>
      <c r="AJ117" s="1016"/>
      <c r="AK117" s="1017">
        <v>11276495</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450</v>
      </c>
      <c r="BR117" s="962"/>
      <c r="BS117" s="962"/>
      <c r="BT117" s="962"/>
      <c r="BU117" s="962"/>
      <c r="BV117" s="962" t="s">
        <v>444</v>
      </c>
      <c r="BW117" s="962"/>
      <c r="BX117" s="962"/>
      <c r="BY117" s="962"/>
      <c r="BZ117" s="962"/>
      <c r="CA117" s="962" t="s">
        <v>396</v>
      </c>
      <c r="CB117" s="962"/>
      <c r="CC117" s="962"/>
      <c r="CD117" s="962"/>
      <c r="CE117" s="962"/>
      <c r="CF117" s="956" t="s">
        <v>396</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446</v>
      </c>
      <c r="DH117" s="995"/>
      <c r="DI117" s="995"/>
      <c r="DJ117" s="995"/>
      <c r="DK117" s="996"/>
      <c r="DL117" s="997" t="s">
        <v>446</v>
      </c>
      <c r="DM117" s="995"/>
      <c r="DN117" s="995"/>
      <c r="DO117" s="995"/>
      <c r="DP117" s="996"/>
      <c r="DQ117" s="997" t="s">
        <v>450</v>
      </c>
      <c r="DR117" s="995"/>
      <c r="DS117" s="995"/>
      <c r="DT117" s="995"/>
      <c r="DU117" s="996"/>
      <c r="DV117" s="998" t="s">
        <v>444</v>
      </c>
      <c r="DW117" s="999"/>
      <c r="DX117" s="999"/>
      <c r="DY117" s="999"/>
      <c r="DZ117" s="1000"/>
    </row>
    <row r="118" spans="1:130" s="230" customFormat="1" ht="26.25" customHeight="1" x14ac:dyDescent="0.2">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312</v>
      </c>
      <c r="AL118" s="929"/>
      <c r="AM118" s="929"/>
      <c r="AN118" s="929"/>
      <c r="AO118" s="930"/>
      <c r="AP118" s="1006" t="s">
        <v>438</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444</v>
      </c>
      <c r="BR118" s="1036"/>
      <c r="BS118" s="1036"/>
      <c r="BT118" s="1036"/>
      <c r="BU118" s="1036"/>
      <c r="BV118" s="1036" t="s">
        <v>467</v>
      </c>
      <c r="BW118" s="1036"/>
      <c r="BX118" s="1036"/>
      <c r="BY118" s="1036"/>
      <c r="BZ118" s="1036"/>
      <c r="CA118" s="1036" t="s">
        <v>446</v>
      </c>
      <c r="CB118" s="1036"/>
      <c r="CC118" s="1036"/>
      <c r="CD118" s="1036"/>
      <c r="CE118" s="1036"/>
      <c r="CF118" s="956" t="s">
        <v>396</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446</v>
      </c>
      <c r="DH118" s="995"/>
      <c r="DI118" s="995"/>
      <c r="DJ118" s="995"/>
      <c r="DK118" s="996"/>
      <c r="DL118" s="997" t="s">
        <v>450</v>
      </c>
      <c r="DM118" s="995"/>
      <c r="DN118" s="995"/>
      <c r="DO118" s="995"/>
      <c r="DP118" s="996"/>
      <c r="DQ118" s="997" t="s">
        <v>396</v>
      </c>
      <c r="DR118" s="995"/>
      <c r="DS118" s="995"/>
      <c r="DT118" s="995"/>
      <c r="DU118" s="996"/>
      <c r="DV118" s="998" t="s">
        <v>396</v>
      </c>
      <c r="DW118" s="999"/>
      <c r="DX118" s="999"/>
      <c r="DY118" s="999"/>
      <c r="DZ118" s="1000"/>
    </row>
    <row r="119" spans="1:130" s="230" customFormat="1" ht="26.25" customHeight="1" x14ac:dyDescent="0.2">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450</v>
      </c>
      <c r="AB119" s="936"/>
      <c r="AC119" s="936"/>
      <c r="AD119" s="936"/>
      <c r="AE119" s="937"/>
      <c r="AF119" s="938" t="s">
        <v>446</v>
      </c>
      <c r="AG119" s="936"/>
      <c r="AH119" s="936"/>
      <c r="AI119" s="936"/>
      <c r="AJ119" s="937"/>
      <c r="AK119" s="938" t="s">
        <v>444</v>
      </c>
      <c r="AL119" s="936"/>
      <c r="AM119" s="936"/>
      <c r="AN119" s="936"/>
      <c r="AO119" s="937"/>
      <c r="AP119" s="939" t="s">
        <v>396</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475</v>
      </c>
      <c r="BP119" s="1041"/>
      <c r="BQ119" s="1035">
        <v>126567835</v>
      </c>
      <c r="BR119" s="1036"/>
      <c r="BS119" s="1036"/>
      <c r="BT119" s="1036"/>
      <c r="BU119" s="1036"/>
      <c r="BV119" s="1036">
        <v>124051495</v>
      </c>
      <c r="BW119" s="1036"/>
      <c r="BX119" s="1036"/>
      <c r="BY119" s="1036"/>
      <c r="BZ119" s="1036"/>
      <c r="CA119" s="1036">
        <v>120483666</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450</v>
      </c>
      <c r="DH119" s="1022"/>
      <c r="DI119" s="1022"/>
      <c r="DJ119" s="1022"/>
      <c r="DK119" s="1023"/>
      <c r="DL119" s="1021" t="s">
        <v>396</v>
      </c>
      <c r="DM119" s="1022"/>
      <c r="DN119" s="1022"/>
      <c r="DO119" s="1022"/>
      <c r="DP119" s="1023"/>
      <c r="DQ119" s="1021" t="s">
        <v>467</v>
      </c>
      <c r="DR119" s="1022"/>
      <c r="DS119" s="1022"/>
      <c r="DT119" s="1022"/>
      <c r="DU119" s="1023"/>
      <c r="DV119" s="1024" t="s">
        <v>446</v>
      </c>
      <c r="DW119" s="1025"/>
      <c r="DX119" s="1025"/>
      <c r="DY119" s="1025"/>
      <c r="DZ119" s="1026"/>
    </row>
    <row r="120" spans="1:130" s="230" customFormat="1" ht="26.25" customHeight="1" x14ac:dyDescent="0.2">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444</v>
      </c>
      <c r="AB120" s="995"/>
      <c r="AC120" s="995"/>
      <c r="AD120" s="995"/>
      <c r="AE120" s="996"/>
      <c r="AF120" s="997" t="s">
        <v>444</v>
      </c>
      <c r="AG120" s="995"/>
      <c r="AH120" s="995"/>
      <c r="AI120" s="995"/>
      <c r="AJ120" s="996"/>
      <c r="AK120" s="997" t="s">
        <v>446</v>
      </c>
      <c r="AL120" s="995"/>
      <c r="AM120" s="995"/>
      <c r="AN120" s="995"/>
      <c r="AO120" s="996"/>
      <c r="AP120" s="998" t="s">
        <v>446</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17355397</v>
      </c>
      <c r="BR120" s="967"/>
      <c r="BS120" s="967"/>
      <c r="BT120" s="967"/>
      <c r="BU120" s="967"/>
      <c r="BV120" s="967">
        <v>22967517</v>
      </c>
      <c r="BW120" s="967"/>
      <c r="BX120" s="967"/>
      <c r="BY120" s="967"/>
      <c r="BZ120" s="967"/>
      <c r="CA120" s="967">
        <v>23437943</v>
      </c>
      <c r="CB120" s="967"/>
      <c r="CC120" s="967"/>
      <c r="CD120" s="967"/>
      <c r="CE120" s="967"/>
      <c r="CF120" s="980">
        <v>50.9</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13529182</v>
      </c>
      <c r="DH120" s="967"/>
      <c r="DI120" s="967"/>
      <c r="DJ120" s="967"/>
      <c r="DK120" s="967"/>
      <c r="DL120" s="967">
        <v>12079622</v>
      </c>
      <c r="DM120" s="967"/>
      <c r="DN120" s="967"/>
      <c r="DO120" s="967"/>
      <c r="DP120" s="967"/>
      <c r="DQ120" s="967">
        <v>11396436</v>
      </c>
      <c r="DR120" s="967"/>
      <c r="DS120" s="967"/>
      <c r="DT120" s="967"/>
      <c r="DU120" s="967"/>
      <c r="DV120" s="968">
        <v>24.8</v>
      </c>
      <c r="DW120" s="968"/>
      <c r="DX120" s="968"/>
      <c r="DY120" s="968"/>
      <c r="DZ120" s="969"/>
    </row>
    <row r="121" spans="1:130" s="230" customFormat="1" ht="26.25" customHeight="1" x14ac:dyDescent="0.2">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38415</v>
      </c>
      <c r="AB121" s="995"/>
      <c r="AC121" s="995"/>
      <c r="AD121" s="995"/>
      <c r="AE121" s="996"/>
      <c r="AF121" s="997">
        <v>26712</v>
      </c>
      <c r="AG121" s="995"/>
      <c r="AH121" s="995"/>
      <c r="AI121" s="995"/>
      <c r="AJ121" s="996"/>
      <c r="AK121" s="997">
        <v>16736</v>
      </c>
      <c r="AL121" s="995"/>
      <c r="AM121" s="995"/>
      <c r="AN121" s="995"/>
      <c r="AO121" s="996"/>
      <c r="AP121" s="998">
        <v>0</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9020762</v>
      </c>
      <c r="BR121" s="962"/>
      <c r="BS121" s="962"/>
      <c r="BT121" s="962"/>
      <c r="BU121" s="962"/>
      <c r="BV121" s="962">
        <v>8813321</v>
      </c>
      <c r="BW121" s="962"/>
      <c r="BX121" s="962"/>
      <c r="BY121" s="962"/>
      <c r="BZ121" s="962"/>
      <c r="CA121" s="962">
        <v>8494880</v>
      </c>
      <c r="CB121" s="962"/>
      <c r="CC121" s="962"/>
      <c r="CD121" s="962"/>
      <c r="CE121" s="962"/>
      <c r="CF121" s="956">
        <v>18.5</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1067039</v>
      </c>
      <c r="DH121" s="962"/>
      <c r="DI121" s="962"/>
      <c r="DJ121" s="962"/>
      <c r="DK121" s="962"/>
      <c r="DL121" s="962">
        <v>1011133</v>
      </c>
      <c r="DM121" s="962"/>
      <c r="DN121" s="962"/>
      <c r="DO121" s="962"/>
      <c r="DP121" s="962"/>
      <c r="DQ121" s="962">
        <v>921494</v>
      </c>
      <c r="DR121" s="962"/>
      <c r="DS121" s="962"/>
      <c r="DT121" s="962"/>
      <c r="DU121" s="962"/>
      <c r="DV121" s="963">
        <v>2</v>
      </c>
      <c r="DW121" s="963"/>
      <c r="DX121" s="963"/>
      <c r="DY121" s="963"/>
      <c r="DZ121" s="964"/>
    </row>
    <row r="122" spans="1:130" s="230" customFormat="1" ht="26.25" customHeight="1" x14ac:dyDescent="0.2">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396</v>
      </c>
      <c r="AB122" s="995"/>
      <c r="AC122" s="995"/>
      <c r="AD122" s="995"/>
      <c r="AE122" s="996"/>
      <c r="AF122" s="997" t="s">
        <v>450</v>
      </c>
      <c r="AG122" s="995"/>
      <c r="AH122" s="995"/>
      <c r="AI122" s="995"/>
      <c r="AJ122" s="996"/>
      <c r="AK122" s="997" t="s">
        <v>444</v>
      </c>
      <c r="AL122" s="995"/>
      <c r="AM122" s="995"/>
      <c r="AN122" s="995"/>
      <c r="AO122" s="996"/>
      <c r="AP122" s="998" t="s">
        <v>396</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105680304</v>
      </c>
      <c r="BR122" s="1036"/>
      <c r="BS122" s="1036"/>
      <c r="BT122" s="1036"/>
      <c r="BU122" s="1036"/>
      <c r="BV122" s="1036">
        <v>104918578</v>
      </c>
      <c r="BW122" s="1036"/>
      <c r="BX122" s="1036"/>
      <c r="BY122" s="1036"/>
      <c r="BZ122" s="1036"/>
      <c r="CA122" s="1036">
        <v>102752858</v>
      </c>
      <c r="CB122" s="1036"/>
      <c r="CC122" s="1036"/>
      <c r="CD122" s="1036"/>
      <c r="CE122" s="1036"/>
      <c r="CF122" s="1053">
        <v>223.3</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v>79948</v>
      </c>
      <c r="DH122" s="962"/>
      <c r="DI122" s="962"/>
      <c r="DJ122" s="962"/>
      <c r="DK122" s="962"/>
      <c r="DL122" s="962">
        <v>102279</v>
      </c>
      <c r="DM122" s="962"/>
      <c r="DN122" s="962"/>
      <c r="DO122" s="962"/>
      <c r="DP122" s="962"/>
      <c r="DQ122" s="962">
        <v>90574</v>
      </c>
      <c r="DR122" s="962"/>
      <c r="DS122" s="962"/>
      <c r="DT122" s="962"/>
      <c r="DU122" s="962"/>
      <c r="DV122" s="963">
        <v>0.2</v>
      </c>
      <c r="DW122" s="963"/>
      <c r="DX122" s="963"/>
      <c r="DY122" s="963"/>
      <c r="DZ122" s="964"/>
    </row>
    <row r="123" spans="1:130" s="230" customFormat="1" ht="26.25" customHeight="1" x14ac:dyDescent="0.2">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179</v>
      </c>
      <c r="AB123" s="995"/>
      <c r="AC123" s="995"/>
      <c r="AD123" s="995"/>
      <c r="AE123" s="996"/>
      <c r="AF123" s="997" t="s">
        <v>446</v>
      </c>
      <c r="AG123" s="995"/>
      <c r="AH123" s="995"/>
      <c r="AI123" s="995"/>
      <c r="AJ123" s="996"/>
      <c r="AK123" s="997" t="s">
        <v>450</v>
      </c>
      <c r="AL123" s="995"/>
      <c r="AM123" s="995"/>
      <c r="AN123" s="995"/>
      <c r="AO123" s="996"/>
      <c r="AP123" s="998" t="s">
        <v>396</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486</v>
      </c>
      <c r="BP123" s="1041"/>
      <c r="BQ123" s="1099">
        <v>132056463</v>
      </c>
      <c r="BR123" s="1100"/>
      <c r="BS123" s="1100"/>
      <c r="BT123" s="1100"/>
      <c r="BU123" s="1100"/>
      <c r="BV123" s="1100">
        <v>136699416</v>
      </c>
      <c r="BW123" s="1100"/>
      <c r="BX123" s="1100"/>
      <c r="BY123" s="1100"/>
      <c r="BZ123" s="1100"/>
      <c r="CA123" s="1100">
        <v>134685681</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v>39613</v>
      </c>
      <c r="DH123" s="995"/>
      <c r="DI123" s="995"/>
      <c r="DJ123" s="995"/>
      <c r="DK123" s="996"/>
      <c r="DL123" s="997">
        <v>36503</v>
      </c>
      <c r="DM123" s="995"/>
      <c r="DN123" s="995"/>
      <c r="DO123" s="995"/>
      <c r="DP123" s="996"/>
      <c r="DQ123" s="997">
        <v>34267</v>
      </c>
      <c r="DR123" s="995"/>
      <c r="DS123" s="995"/>
      <c r="DT123" s="995"/>
      <c r="DU123" s="996"/>
      <c r="DV123" s="998">
        <v>0.1</v>
      </c>
      <c r="DW123" s="999"/>
      <c r="DX123" s="999"/>
      <c r="DY123" s="999"/>
      <c r="DZ123" s="1000"/>
    </row>
    <row r="124" spans="1:130" s="230" customFormat="1" ht="26.25" customHeight="1" thickBot="1" x14ac:dyDescent="0.25">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444</v>
      </c>
      <c r="AB124" s="995"/>
      <c r="AC124" s="995"/>
      <c r="AD124" s="995"/>
      <c r="AE124" s="996"/>
      <c r="AF124" s="997" t="s">
        <v>179</v>
      </c>
      <c r="AG124" s="995"/>
      <c r="AH124" s="995"/>
      <c r="AI124" s="995"/>
      <c r="AJ124" s="996"/>
      <c r="AK124" s="997" t="s">
        <v>396</v>
      </c>
      <c r="AL124" s="995"/>
      <c r="AM124" s="995"/>
      <c r="AN124" s="995"/>
      <c r="AO124" s="996"/>
      <c r="AP124" s="998" t="s">
        <v>444</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446</v>
      </c>
      <c r="BR124" s="1063"/>
      <c r="BS124" s="1063"/>
      <c r="BT124" s="1063"/>
      <c r="BU124" s="1063"/>
      <c r="BV124" s="1063" t="s">
        <v>446</v>
      </c>
      <c r="BW124" s="1063"/>
      <c r="BX124" s="1063"/>
      <c r="BY124" s="1063"/>
      <c r="BZ124" s="1063"/>
      <c r="CA124" s="1063" t="s">
        <v>396</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v>59510</v>
      </c>
      <c r="DH124" s="1022"/>
      <c r="DI124" s="1022"/>
      <c r="DJ124" s="1022"/>
      <c r="DK124" s="1023"/>
      <c r="DL124" s="1021">
        <v>39233</v>
      </c>
      <c r="DM124" s="1022"/>
      <c r="DN124" s="1022"/>
      <c r="DO124" s="1022"/>
      <c r="DP124" s="1023"/>
      <c r="DQ124" s="1021">
        <v>20382</v>
      </c>
      <c r="DR124" s="1022"/>
      <c r="DS124" s="1022"/>
      <c r="DT124" s="1022"/>
      <c r="DU124" s="1023"/>
      <c r="DV124" s="1024">
        <v>0</v>
      </c>
      <c r="DW124" s="1025"/>
      <c r="DX124" s="1025"/>
      <c r="DY124" s="1025"/>
      <c r="DZ124" s="1026"/>
    </row>
    <row r="125" spans="1:130" s="230" customFormat="1" ht="26.25" customHeight="1" x14ac:dyDescent="0.2">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467</v>
      </c>
      <c r="AB125" s="995"/>
      <c r="AC125" s="995"/>
      <c r="AD125" s="995"/>
      <c r="AE125" s="996"/>
      <c r="AF125" s="997" t="s">
        <v>467</v>
      </c>
      <c r="AG125" s="995"/>
      <c r="AH125" s="995"/>
      <c r="AI125" s="995"/>
      <c r="AJ125" s="996"/>
      <c r="AK125" s="997" t="s">
        <v>444</v>
      </c>
      <c r="AL125" s="995"/>
      <c r="AM125" s="995"/>
      <c r="AN125" s="995"/>
      <c r="AO125" s="996"/>
      <c r="AP125" s="998" t="s">
        <v>444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444</v>
      </c>
      <c r="DH125" s="967"/>
      <c r="DI125" s="967"/>
      <c r="DJ125" s="967"/>
      <c r="DK125" s="967"/>
      <c r="DL125" s="967" t="s">
        <v>444</v>
      </c>
      <c r="DM125" s="967"/>
      <c r="DN125" s="967"/>
      <c r="DO125" s="967"/>
      <c r="DP125" s="967"/>
      <c r="DQ125" s="967" t="s">
        <v>396</v>
      </c>
      <c r="DR125" s="967"/>
      <c r="DS125" s="967"/>
      <c r="DT125" s="967"/>
      <c r="DU125" s="967"/>
      <c r="DV125" s="968" t="s">
        <v>444</v>
      </c>
      <c r="DW125" s="968"/>
      <c r="DX125" s="968"/>
      <c r="DY125" s="968"/>
      <c r="DZ125" s="969"/>
    </row>
    <row r="126" spans="1:130" s="230" customFormat="1" ht="26.25" customHeight="1" thickBot="1" x14ac:dyDescent="0.25">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12952</v>
      </c>
      <c r="AB126" s="995"/>
      <c r="AC126" s="995"/>
      <c r="AD126" s="995"/>
      <c r="AE126" s="996"/>
      <c r="AF126" s="997">
        <v>9434</v>
      </c>
      <c r="AG126" s="995"/>
      <c r="AH126" s="995"/>
      <c r="AI126" s="995"/>
      <c r="AJ126" s="996"/>
      <c r="AK126" s="997">
        <v>8833</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444</v>
      </c>
      <c r="DH126" s="962"/>
      <c r="DI126" s="962"/>
      <c r="DJ126" s="962"/>
      <c r="DK126" s="962"/>
      <c r="DL126" s="962" t="s">
        <v>444</v>
      </c>
      <c r="DM126" s="962"/>
      <c r="DN126" s="962"/>
      <c r="DO126" s="962"/>
      <c r="DP126" s="962"/>
      <c r="DQ126" s="962" t="s">
        <v>444</v>
      </c>
      <c r="DR126" s="962"/>
      <c r="DS126" s="962"/>
      <c r="DT126" s="962"/>
      <c r="DU126" s="962"/>
      <c r="DV126" s="963" t="s">
        <v>444</v>
      </c>
      <c r="DW126" s="963"/>
      <c r="DX126" s="963"/>
      <c r="DY126" s="963"/>
      <c r="DZ126" s="964"/>
    </row>
    <row r="127" spans="1:130" s="230" customFormat="1" ht="26.25" customHeight="1" x14ac:dyDescent="0.2">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396</v>
      </c>
      <c r="AB127" s="995"/>
      <c r="AC127" s="995"/>
      <c r="AD127" s="995"/>
      <c r="AE127" s="996"/>
      <c r="AF127" s="997" t="s">
        <v>396</v>
      </c>
      <c r="AG127" s="995"/>
      <c r="AH127" s="995"/>
      <c r="AI127" s="995"/>
      <c r="AJ127" s="996"/>
      <c r="AK127" s="997" t="s">
        <v>467</v>
      </c>
      <c r="AL127" s="995"/>
      <c r="AM127" s="995"/>
      <c r="AN127" s="995"/>
      <c r="AO127" s="996"/>
      <c r="AP127" s="998" t="s">
        <v>467</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467</v>
      </c>
      <c r="DH127" s="962"/>
      <c r="DI127" s="962"/>
      <c r="DJ127" s="962"/>
      <c r="DK127" s="962"/>
      <c r="DL127" s="962" t="s">
        <v>179</v>
      </c>
      <c r="DM127" s="962"/>
      <c r="DN127" s="962"/>
      <c r="DO127" s="962"/>
      <c r="DP127" s="962"/>
      <c r="DQ127" s="962" t="s">
        <v>467</v>
      </c>
      <c r="DR127" s="962"/>
      <c r="DS127" s="962"/>
      <c r="DT127" s="962"/>
      <c r="DU127" s="962"/>
      <c r="DV127" s="963" t="s">
        <v>467</v>
      </c>
      <c r="DW127" s="963"/>
      <c r="DX127" s="963"/>
      <c r="DY127" s="963"/>
      <c r="DZ127" s="964"/>
    </row>
    <row r="128" spans="1:130" s="230" customFormat="1" ht="26.25" customHeight="1" thickBot="1" x14ac:dyDescent="0.25">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v>948174</v>
      </c>
      <c r="AB128" s="1082"/>
      <c r="AC128" s="1082"/>
      <c r="AD128" s="1082"/>
      <c r="AE128" s="1083"/>
      <c r="AF128" s="1084">
        <v>957609</v>
      </c>
      <c r="AG128" s="1082"/>
      <c r="AH128" s="1082"/>
      <c r="AI128" s="1082"/>
      <c r="AJ128" s="1083"/>
      <c r="AK128" s="1084">
        <v>947644</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179</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v>259</v>
      </c>
      <c r="DH128" s="1074"/>
      <c r="DI128" s="1074"/>
      <c r="DJ128" s="1074"/>
      <c r="DK128" s="1074"/>
      <c r="DL128" s="1074" t="s">
        <v>178</v>
      </c>
      <c r="DM128" s="1074"/>
      <c r="DN128" s="1074"/>
      <c r="DO128" s="1074"/>
      <c r="DP128" s="1074"/>
      <c r="DQ128" s="1074" t="s">
        <v>503</v>
      </c>
      <c r="DR128" s="1074"/>
      <c r="DS128" s="1074"/>
      <c r="DT128" s="1074"/>
      <c r="DU128" s="1074"/>
      <c r="DV128" s="1075" t="s">
        <v>503</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54041763</v>
      </c>
      <c r="AB129" s="995"/>
      <c r="AC129" s="995"/>
      <c r="AD129" s="995"/>
      <c r="AE129" s="996"/>
      <c r="AF129" s="997">
        <v>56299975</v>
      </c>
      <c r="AG129" s="995"/>
      <c r="AH129" s="995"/>
      <c r="AI129" s="995"/>
      <c r="AJ129" s="996"/>
      <c r="AK129" s="997">
        <v>55093331</v>
      </c>
      <c r="AL129" s="995"/>
      <c r="AM129" s="995"/>
      <c r="AN129" s="995"/>
      <c r="AO129" s="996"/>
      <c r="AP129" s="1109"/>
      <c r="AQ129" s="1110"/>
      <c r="AR129" s="1110"/>
      <c r="AS129" s="1110"/>
      <c r="AT129" s="1111"/>
      <c r="AU129" s="233"/>
      <c r="AV129" s="233"/>
      <c r="AW129" s="233"/>
      <c r="AX129" s="1101" t="s">
        <v>505</v>
      </c>
      <c r="AY129" s="959"/>
      <c r="AZ129" s="959"/>
      <c r="BA129" s="959"/>
      <c r="BB129" s="959"/>
      <c r="BC129" s="959"/>
      <c r="BD129" s="959"/>
      <c r="BE129" s="960"/>
      <c r="BF129" s="1102" t="s">
        <v>449</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507</v>
      </c>
      <c r="X130" s="1107"/>
      <c r="Y130" s="1107"/>
      <c r="Z130" s="1108"/>
      <c r="AA130" s="994">
        <v>9239047</v>
      </c>
      <c r="AB130" s="995"/>
      <c r="AC130" s="995"/>
      <c r="AD130" s="995"/>
      <c r="AE130" s="996"/>
      <c r="AF130" s="997">
        <v>9290395</v>
      </c>
      <c r="AG130" s="995"/>
      <c r="AH130" s="995"/>
      <c r="AI130" s="995"/>
      <c r="AJ130" s="996"/>
      <c r="AK130" s="997">
        <v>9080171</v>
      </c>
      <c r="AL130" s="995"/>
      <c r="AM130" s="995"/>
      <c r="AN130" s="995"/>
      <c r="AO130" s="996"/>
      <c r="AP130" s="1109"/>
      <c r="AQ130" s="1110"/>
      <c r="AR130" s="1110"/>
      <c r="AS130" s="1110"/>
      <c r="AT130" s="1111"/>
      <c r="AU130" s="233"/>
      <c r="AV130" s="233"/>
      <c r="AW130" s="233"/>
      <c r="AX130" s="1101" t="s">
        <v>508</v>
      </c>
      <c r="AY130" s="959"/>
      <c r="AZ130" s="959"/>
      <c r="BA130" s="959"/>
      <c r="BB130" s="959"/>
      <c r="BC130" s="959"/>
      <c r="BD130" s="959"/>
      <c r="BE130" s="960"/>
      <c r="BF130" s="1137">
        <v>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509</v>
      </c>
      <c r="X131" s="1144"/>
      <c r="Y131" s="1144"/>
      <c r="Z131" s="1145"/>
      <c r="AA131" s="1040">
        <v>44802716</v>
      </c>
      <c r="AB131" s="1022"/>
      <c r="AC131" s="1022"/>
      <c r="AD131" s="1022"/>
      <c r="AE131" s="1023"/>
      <c r="AF131" s="1021">
        <v>47009580</v>
      </c>
      <c r="AG131" s="1022"/>
      <c r="AH131" s="1022"/>
      <c r="AI131" s="1022"/>
      <c r="AJ131" s="1023"/>
      <c r="AK131" s="1021">
        <v>46013160</v>
      </c>
      <c r="AL131" s="1022"/>
      <c r="AM131" s="1022"/>
      <c r="AN131" s="1022"/>
      <c r="AO131" s="1023"/>
      <c r="AP131" s="1146"/>
      <c r="AQ131" s="1147"/>
      <c r="AR131" s="1147"/>
      <c r="AS131" s="1147"/>
      <c r="AT131" s="1148"/>
      <c r="AU131" s="233"/>
      <c r="AV131" s="233"/>
      <c r="AW131" s="233"/>
      <c r="AX131" s="1119" t="s">
        <v>510</v>
      </c>
      <c r="AY131" s="762"/>
      <c r="AZ131" s="762"/>
      <c r="BA131" s="762"/>
      <c r="BB131" s="762"/>
      <c r="BC131" s="762"/>
      <c r="BD131" s="762"/>
      <c r="BE131" s="1072"/>
      <c r="BF131" s="1120" t="s">
        <v>178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512</v>
      </c>
      <c r="W132" s="1130"/>
      <c r="X132" s="1130"/>
      <c r="Y132" s="1130"/>
      <c r="Z132" s="1131"/>
      <c r="AA132" s="1132">
        <v>1.5942493310000001</v>
      </c>
      <c r="AB132" s="1133"/>
      <c r="AC132" s="1133"/>
      <c r="AD132" s="1133"/>
      <c r="AE132" s="1134"/>
      <c r="AF132" s="1135">
        <v>1.916228965</v>
      </c>
      <c r="AG132" s="1133"/>
      <c r="AH132" s="1133"/>
      <c r="AI132" s="1133"/>
      <c r="AJ132" s="1134"/>
      <c r="AK132" s="1135">
        <v>2.713745372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513</v>
      </c>
      <c r="W133" s="1113"/>
      <c r="X133" s="1113"/>
      <c r="Y133" s="1113"/>
      <c r="Z133" s="1114"/>
      <c r="AA133" s="1115">
        <v>1.7</v>
      </c>
      <c r="AB133" s="1116"/>
      <c r="AC133" s="1116"/>
      <c r="AD133" s="1116"/>
      <c r="AE133" s="1117"/>
      <c r="AF133" s="1115">
        <v>1.7</v>
      </c>
      <c r="AG133" s="1116"/>
      <c r="AH133" s="1116"/>
      <c r="AI133" s="1116"/>
      <c r="AJ133" s="1117"/>
      <c r="AK133" s="1115">
        <v>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QMF+bRsEbIy2PibXlDNo/u2tyZeSozY4DY0v8fZQC6xh0AauR9U5UKIOX+JLvcqHdMnwTyFBzWqlqcsuXGBow==" saltValue="B5gokEoAoA6xNrWnteUe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vv54nt5n4w2LD7jl2K2wZPd15Ht1HdPDsQ4tJA1xmv6K2iOJ/QETkpBFIdGShB/WqbSRp5kMRkH/ZOxw07jCg==" saltValue="PhhbRLey0cZULHecadfx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iYwJ9m/oTI3tLmP9WI4nd+pq7KUoKZ0K3bhSdhunZfBjxrpxdQPpyGHrMg3B2W1Ct9pTK5cdRbDf+2CADNfWA==" saltValue="QrOWE1+Ou0YgebyZvjNsH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522</v>
      </c>
      <c r="AL9" s="1153"/>
      <c r="AM9" s="1153"/>
      <c r="AN9" s="1154"/>
      <c r="AO9" s="281">
        <v>15704749</v>
      </c>
      <c r="AP9" s="281">
        <v>68452</v>
      </c>
      <c r="AQ9" s="282">
        <v>63654</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523</v>
      </c>
      <c r="AL10" s="1153"/>
      <c r="AM10" s="1153"/>
      <c r="AN10" s="1154"/>
      <c r="AO10" s="284">
        <v>2415945</v>
      </c>
      <c r="AP10" s="284">
        <v>10530</v>
      </c>
      <c r="AQ10" s="285">
        <v>2232</v>
      </c>
      <c r="AR10" s="286">
        <v>371.8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524</v>
      </c>
      <c r="AL11" s="1153"/>
      <c r="AM11" s="1153"/>
      <c r="AN11" s="1154"/>
      <c r="AO11" s="284">
        <v>92518</v>
      </c>
      <c r="AP11" s="284">
        <v>403</v>
      </c>
      <c r="AQ11" s="285">
        <v>1758</v>
      </c>
      <c r="AR11" s="286">
        <v>-77.099999999999994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526</v>
      </c>
      <c r="AP12" s="284" t="s">
        <v>526</v>
      </c>
      <c r="AQ12" s="285">
        <v>37</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527</v>
      </c>
      <c r="AL13" s="1153"/>
      <c r="AM13" s="1153"/>
      <c r="AN13" s="1154"/>
      <c r="AO13" s="284">
        <v>476016</v>
      </c>
      <c r="AP13" s="284">
        <v>2075</v>
      </c>
      <c r="AQ13" s="285">
        <v>1692</v>
      </c>
      <c r="AR13" s="286">
        <v>22.6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528</v>
      </c>
      <c r="AL14" s="1153"/>
      <c r="AM14" s="1153"/>
      <c r="AN14" s="1154"/>
      <c r="AO14" s="284">
        <v>165797</v>
      </c>
      <c r="AP14" s="284">
        <v>723</v>
      </c>
      <c r="AQ14" s="285">
        <v>1307</v>
      </c>
      <c r="AR14" s="286">
        <v>-44.7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529</v>
      </c>
      <c r="AL15" s="1156"/>
      <c r="AM15" s="1156"/>
      <c r="AN15" s="1157"/>
      <c r="AO15" s="284">
        <v>-1298498</v>
      </c>
      <c r="AP15" s="284">
        <v>-5660</v>
      </c>
      <c r="AQ15" s="285">
        <v>-3631</v>
      </c>
      <c r="AR15" s="286">
        <v>55.9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17556527</v>
      </c>
      <c r="AP16" s="284">
        <v>76523</v>
      </c>
      <c r="AQ16" s="285">
        <v>67049</v>
      </c>
      <c r="AR16" s="286">
        <v>14.1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534</v>
      </c>
      <c r="AL21" s="1159"/>
      <c r="AM21" s="1159"/>
      <c r="AN21" s="1160"/>
      <c r="AO21" s="297">
        <v>6.35</v>
      </c>
      <c r="AP21" s="298">
        <v>6.44</v>
      </c>
      <c r="AQ21" s="299">
        <v>-0.09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535</v>
      </c>
      <c r="AL22" s="1159"/>
      <c r="AM22" s="1159"/>
      <c r="AN22" s="1160"/>
      <c r="AO22" s="302">
        <v>98.7</v>
      </c>
      <c r="AP22" s="303">
        <v>99.5</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539</v>
      </c>
      <c r="AL32" s="1167"/>
      <c r="AM32" s="1167"/>
      <c r="AN32" s="1168"/>
      <c r="AO32" s="312">
        <v>9711127</v>
      </c>
      <c r="AP32" s="312">
        <v>42328</v>
      </c>
      <c r="AQ32" s="313">
        <v>30950</v>
      </c>
      <c r="AR32" s="314">
        <v>36.799999999999997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540</v>
      </c>
      <c r="AL33" s="1167"/>
      <c r="AM33" s="1167"/>
      <c r="AN33" s="116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541</v>
      </c>
      <c r="AL34" s="1167"/>
      <c r="AM34" s="1167"/>
      <c r="AN34" s="1168"/>
      <c r="AO34" s="312" t="s">
        <v>526</v>
      </c>
      <c r="AP34" s="312" t="s">
        <v>526</v>
      </c>
      <c r="AQ34" s="313">
        <v>22</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542</v>
      </c>
      <c r="AL35" s="1167"/>
      <c r="AM35" s="1167"/>
      <c r="AN35" s="1168"/>
      <c r="AO35" s="312">
        <v>1084076</v>
      </c>
      <c r="AP35" s="312">
        <v>4725</v>
      </c>
      <c r="AQ35" s="313">
        <v>7929</v>
      </c>
      <c r="AR35" s="314">
        <v>-40.4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543</v>
      </c>
      <c r="AL36" s="1167"/>
      <c r="AM36" s="1167"/>
      <c r="AN36" s="1168"/>
      <c r="AO36" s="312">
        <v>455723</v>
      </c>
      <c r="AP36" s="312">
        <v>1986</v>
      </c>
      <c r="AQ36" s="313">
        <v>497</v>
      </c>
      <c r="AR36" s="314">
        <v>299.60000000000002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544</v>
      </c>
      <c r="AL37" s="1167"/>
      <c r="AM37" s="1167"/>
      <c r="AN37" s="1168"/>
      <c r="AO37" s="312">
        <v>25569</v>
      </c>
      <c r="AP37" s="312">
        <v>111</v>
      </c>
      <c r="AQ37" s="313">
        <v>1271</v>
      </c>
      <c r="AR37" s="314">
        <v>-91.3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545</v>
      </c>
      <c r="AL38" s="1170"/>
      <c r="AM38" s="1170"/>
      <c r="AN38" s="1171"/>
      <c r="AO38" s="315" t="s">
        <v>526</v>
      </c>
      <c r="AP38" s="315" t="s">
        <v>526</v>
      </c>
      <c r="AQ38" s="316">
        <v>1</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546</v>
      </c>
      <c r="AL39" s="1170"/>
      <c r="AM39" s="1170"/>
      <c r="AN39" s="1171"/>
      <c r="AO39" s="312">
        <v>-947644</v>
      </c>
      <c r="AP39" s="312">
        <v>-4130</v>
      </c>
      <c r="AQ39" s="313">
        <v>-7248</v>
      </c>
      <c r="AR39" s="314">
        <v>-43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547</v>
      </c>
      <c r="AL40" s="1167"/>
      <c r="AM40" s="1167"/>
      <c r="AN40" s="1168"/>
      <c r="AO40" s="312">
        <v>-9080171</v>
      </c>
      <c r="AP40" s="312">
        <v>-39578</v>
      </c>
      <c r="AQ40" s="313">
        <v>-24279</v>
      </c>
      <c r="AR40" s="314">
        <v>63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1248680</v>
      </c>
      <c r="AP41" s="312">
        <v>5443</v>
      </c>
      <c r="AQ41" s="313">
        <v>9144</v>
      </c>
      <c r="AR41" s="314">
        <v>-40.5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517</v>
      </c>
      <c r="AN49" s="1163" t="s">
        <v>551</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12809688</v>
      </c>
      <c r="AN51" s="334">
        <v>54879</v>
      </c>
      <c r="AO51" s="335">
        <v>-18</v>
      </c>
      <c r="AP51" s="336">
        <v>45022</v>
      </c>
      <c r="AQ51" s="337">
        <v>-0.9</v>
      </c>
      <c r="AR51" s="338">
        <v>-17.100000000000001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7017178</v>
      </c>
      <c r="AN52" s="342">
        <v>30063</v>
      </c>
      <c r="AO52" s="343">
        <v>-20.6</v>
      </c>
      <c r="AP52" s="344">
        <v>25247</v>
      </c>
      <c r="AQ52" s="345">
        <v>3</v>
      </c>
      <c r="AR52" s="346">
        <v>-23.6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9936296</v>
      </c>
      <c r="AN53" s="334">
        <v>42741</v>
      </c>
      <c r="AO53" s="335">
        <v>-22.1</v>
      </c>
      <c r="AP53" s="336">
        <v>46035</v>
      </c>
      <c r="AQ53" s="337">
        <v>2.2999999999999998</v>
      </c>
      <c r="AR53" s="338">
        <v>-24.4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5072224</v>
      </c>
      <c r="AN54" s="342">
        <v>21818</v>
      </c>
      <c r="AO54" s="343">
        <v>-27.4</v>
      </c>
      <c r="AP54" s="344">
        <v>25158</v>
      </c>
      <c r="AQ54" s="345">
        <v>-0.4</v>
      </c>
      <c r="AR54" s="346">
        <v>-27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13766486</v>
      </c>
      <c r="AN55" s="334">
        <v>59428</v>
      </c>
      <c r="AO55" s="335">
        <v>39</v>
      </c>
      <c r="AP55" s="336">
        <v>43261</v>
      </c>
      <c r="AQ55" s="337">
        <v>-6</v>
      </c>
      <c r="AR55" s="338">
        <v>45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7741599</v>
      </c>
      <c r="AN56" s="342">
        <v>33420</v>
      </c>
      <c r="AO56" s="343">
        <v>53.2</v>
      </c>
      <c r="AP56" s="344">
        <v>24721</v>
      </c>
      <c r="AQ56" s="345">
        <v>-1.7</v>
      </c>
      <c r="AR56" s="346">
        <v>54.9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12383836</v>
      </c>
      <c r="AN57" s="334">
        <v>53769</v>
      </c>
      <c r="AO57" s="335">
        <v>-9.5</v>
      </c>
      <c r="AP57" s="336">
        <v>40626</v>
      </c>
      <c r="AQ57" s="337">
        <v>-6.1</v>
      </c>
      <c r="AR57" s="338">
        <v>-3.4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6565925</v>
      </c>
      <c r="AN58" s="342">
        <v>28508</v>
      </c>
      <c r="AO58" s="343">
        <v>-14.7</v>
      </c>
      <c r="AP58" s="344">
        <v>24279</v>
      </c>
      <c r="AQ58" s="345">
        <v>-1.8</v>
      </c>
      <c r="AR58" s="346">
        <v>-12.9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11555573</v>
      </c>
      <c r="AN59" s="334">
        <v>50367</v>
      </c>
      <c r="AO59" s="335">
        <v>-6.3</v>
      </c>
      <c r="AP59" s="336">
        <v>46133</v>
      </c>
      <c r="AQ59" s="337">
        <v>13.6</v>
      </c>
      <c r="AR59" s="338">
        <v>-19.899999999999999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5844871</v>
      </c>
      <c r="AN60" s="342">
        <v>25476</v>
      </c>
      <c r="AO60" s="343">
        <v>-10.6</v>
      </c>
      <c r="AP60" s="344">
        <v>27280</v>
      </c>
      <c r="AQ60" s="345">
        <v>12.4</v>
      </c>
      <c r="AR60" s="346">
        <v>-23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12090376</v>
      </c>
      <c r="AN61" s="349">
        <v>52237</v>
      </c>
      <c r="AO61" s="350">
        <v>-3.4</v>
      </c>
      <c r="AP61" s="351">
        <v>44215</v>
      </c>
      <c r="AQ61" s="352">
        <v>0.6</v>
      </c>
      <c r="AR61" s="338">
        <v>-4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6448359</v>
      </c>
      <c r="AN62" s="342">
        <v>27857</v>
      </c>
      <c r="AO62" s="343">
        <v>-4</v>
      </c>
      <c r="AP62" s="344">
        <v>25337</v>
      </c>
      <c r="AQ62" s="345">
        <v>2.2999999999999998</v>
      </c>
      <c r="AR62" s="346">
        <v>-6.3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MnQzUltE8Whw9Tt97E8bbAVuYObprQMH5nicIZrrZtCwNk3EJznBwBIgmSiTEoQKtviDPCDh4Dc0IfHQTlYlg==" saltValue="asT0e5wWURKV2A/MkaJJ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1" spans="125:125" ht="13.5" hidden="1" customHeight="1" x14ac:dyDescent="0.2">
      <c r="DU121" s="259"/>
    </row>
  </sheetData>
  <sheetProtection algorithmName="SHA-512" hashValue="Npy4ZcspGvCJcPcZLZWXAZtJJ08OZnnuWwO6roOh+tVpOmqwswS49jZzR0gsCmJ9bX/FF8ilNwA98/JhNhOhaA==" saltValue="SucsxqA+Y3nvTh+IBYZH9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PI0LtwHMHfowXMJ1UuqVFa2QqW8e1qGhptoCJt9kCJfNkS6ET5O5AXlmMRTWfh3ZKU0NoXJQIOgao+AnrSgC4Q==" saltValue="uxLj/ICwvC0aZZyyV6kS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19.29</v>
      </c>
      <c r="G47" s="12">
        <v>13.04</v>
      </c>
      <c r="H47" s="12">
        <v>11.81</v>
      </c>
      <c r="I47" s="12">
        <v>14.2</v>
      </c>
      <c r="J47" s="13">
        <v>16.22</v>
      </c>
    </row>
    <row r="48" spans="2:10" ht="57.75" customHeight="1" x14ac:dyDescent="0.2">
      <c r="B48" s="14"/>
      <c r="C48" s="1177" t="s">
        <v>4</v>
      </c>
      <c r="D48" s="1177"/>
      <c r="E48" s="1178"/>
      <c r="F48" s="15">
        <v>2.2200000000000002</v>
      </c>
      <c r="G48" s="16">
        <v>2.4300000000000002</v>
      </c>
      <c r="H48" s="16">
        <v>2.86</v>
      </c>
      <c r="I48" s="16">
        <v>5.58</v>
      </c>
      <c r="J48" s="17">
        <v>3.81</v>
      </c>
    </row>
    <row r="49" spans="2:10" ht="57.75" customHeight="1" thickBot="1" x14ac:dyDescent="0.25">
      <c r="B49" s="18"/>
      <c r="C49" s="1179" t="s">
        <v>5</v>
      </c>
      <c r="D49" s="1179"/>
      <c r="E49" s="1180"/>
      <c r="F49" s="19" t="s">
        <v>572</v>
      </c>
      <c r="G49" s="20" t="s">
        <v>573</v>
      </c>
      <c r="H49" s="20" t="s">
        <v>574</v>
      </c>
      <c r="I49" s="20">
        <v>5.7</v>
      </c>
      <c r="J49" s="21" t="s">
        <v>575</v>
      </c>
    </row>
    <row r="50" spans="2:10" ht="13.2" x14ac:dyDescent="0.2"/>
  </sheetData>
  <sheetProtection algorithmName="SHA-512" hashValue="n45YMs8AVxhgRcN6i8r9Qs+amuVlBaYjdeOd5pgJfCTQfJ7cjYDYbw+Vm/V1aTlNp0SZVngZUVd1XD8M3DEcNw==" saltValue="E5YhSMfDRga5BK9QHC/g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576</v>
      </c>
      <c r="D34" s="1187"/>
      <c r="E34" s="1188"/>
      <c r="F34" s="32">
        <v>10.36</v>
      </c>
      <c r="G34" s="33">
        <v>10.37</v>
      </c>
      <c r="H34" s="33">
        <v>10.33</v>
      </c>
      <c r="I34" s="33">
        <v>10.23</v>
      </c>
      <c r="J34" s="34">
        <v>10.15</v>
      </c>
      <c r="K34" s="22"/>
      <c r="L34" s="22"/>
      <c r="M34" s="22"/>
      <c r="N34" s="22"/>
      <c r="O34" s="22"/>
      <c r="P34" s="22"/>
    </row>
    <row r="35" spans="1:16" ht="39" customHeight="1" x14ac:dyDescent="0.2">
      <c r="A35" s="22"/>
      <c r="B35" s="35"/>
      <c r="C35" s="1181" t="s">
        <v>577</v>
      </c>
      <c r="D35" s="1182"/>
      <c r="E35" s="1183"/>
      <c r="F35" s="36">
        <v>2.2200000000000002</v>
      </c>
      <c r="G35" s="37">
        <v>2.4300000000000002</v>
      </c>
      <c r="H35" s="37">
        <v>2.85</v>
      </c>
      <c r="I35" s="37">
        <v>5.57</v>
      </c>
      <c r="J35" s="38">
        <v>3.81</v>
      </c>
      <c r="K35" s="22"/>
      <c r="L35" s="22"/>
      <c r="M35" s="22"/>
      <c r="N35" s="22"/>
      <c r="O35" s="22"/>
      <c r="P35" s="22"/>
    </row>
    <row r="36" spans="1:16" ht="39" customHeight="1" x14ac:dyDescent="0.2">
      <c r="A36" s="22"/>
      <c r="B36" s="35"/>
      <c r="C36" s="1181" t="s">
        <v>578</v>
      </c>
      <c r="D36" s="1182"/>
      <c r="E36" s="1183"/>
      <c r="F36" s="36">
        <v>2.4900000000000002</v>
      </c>
      <c r="G36" s="37">
        <v>2.95</v>
      </c>
      <c r="H36" s="37">
        <v>3.19</v>
      </c>
      <c r="I36" s="37">
        <v>3.16</v>
      </c>
      <c r="J36" s="38">
        <v>3.29</v>
      </c>
      <c r="K36" s="22"/>
      <c r="L36" s="22"/>
      <c r="M36" s="22"/>
      <c r="N36" s="22"/>
      <c r="O36" s="22"/>
      <c r="P36" s="22"/>
    </row>
    <row r="37" spans="1:16" ht="39" customHeight="1" x14ac:dyDescent="0.2">
      <c r="A37" s="22"/>
      <c r="B37" s="35"/>
      <c r="C37" s="1181" t="s">
        <v>579</v>
      </c>
      <c r="D37" s="1182"/>
      <c r="E37" s="1183"/>
      <c r="F37" s="36">
        <v>2.08</v>
      </c>
      <c r="G37" s="37">
        <v>2.14</v>
      </c>
      <c r="H37" s="37">
        <v>2.2400000000000002</v>
      </c>
      <c r="I37" s="37">
        <v>2.5499999999999998</v>
      </c>
      <c r="J37" s="38">
        <v>2.61</v>
      </c>
      <c r="K37" s="22"/>
      <c r="L37" s="22"/>
      <c r="M37" s="22"/>
      <c r="N37" s="22"/>
      <c r="O37" s="22"/>
      <c r="P37" s="22"/>
    </row>
    <row r="38" spans="1:16" ht="39" customHeight="1" x14ac:dyDescent="0.2">
      <c r="A38" s="22"/>
      <c r="B38" s="35"/>
      <c r="C38" s="1181" t="s">
        <v>580</v>
      </c>
      <c r="D38" s="1182"/>
      <c r="E38" s="1183"/>
      <c r="F38" s="36">
        <v>0.71</v>
      </c>
      <c r="G38" s="37">
        <v>0.77</v>
      </c>
      <c r="H38" s="37">
        <v>0.93</v>
      </c>
      <c r="I38" s="37">
        <v>0.85</v>
      </c>
      <c r="J38" s="38">
        <v>0.92</v>
      </c>
      <c r="K38" s="22"/>
      <c r="L38" s="22"/>
      <c r="M38" s="22"/>
      <c r="N38" s="22"/>
      <c r="O38" s="22"/>
      <c r="P38" s="22"/>
    </row>
    <row r="39" spans="1:16" ht="39" customHeight="1" x14ac:dyDescent="0.2">
      <c r="A39" s="22"/>
      <c r="B39" s="35"/>
      <c r="C39" s="1181" t="s">
        <v>581</v>
      </c>
      <c r="D39" s="1182"/>
      <c r="E39" s="1183"/>
      <c r="F39" s="36">
        <v>0.15</v>
      </c>
      <c r="G39" s="37">
        <v>0.14000000000000001</v>
      </c>
      <c r="H39" s="37">
        <v>0.14000000000000001</v>
      </c>
      <c r="I39" s="37">
        <v>0.14000000000000001</v>
      </c>
      <c r="J39" s="38">
        <v>0.16</v>
      </c>
      <c r="K39" s="22"/>
      <c r="L39" s="22"/>
      <c r="M39" s="22"/>
      <c r="N39" s="22"/>
      <c r="O39" s="22"/>
      <c r="P39" s="22"/>
    </row>
    <row r="40" spans="1:16" ht="39" customHeight="1" x14ac:dyDescent="0.2">
      <c r="A40" s="22"/>
      <c r="B40" s="35"/>
      <c r="C40" s="1181" t="s">
        <v>582</v>
      </c>
      <c r="D40" s="1182"/>
      <c r="E40" s="1183"/>
      <c r="F40" s="36">
        <v>0.41</v>
      </c>
      <c r="G40" s="37">
        <v>0.32</v>
      </c>
      <c r="H40" s="37">
        <v>0.53</v>
      </c>
      <c r="I40" s="37">
        <v>0.55000000000000004</v>
      </c>
      <c r="J40" s="38">
        <v>0.15</v>
      </c>
      <c r="K40" s="22"/>
      <c r="L40" s="22"/>
      <c r="M40" s="22"/>
      <c r="N40" s="22"/>
      <c r="O40" s="22"/>
      <c r="P40" s="22"/>
    </row>
    <row r="41" spans="1:16" ht="39" customHeight="1" x14ac:dyDescent="0.2">
      <c r="A41" s="22"/>
      <c r="B41" s="35"/>
      <c r="C41" s="1181" t="s">
        <v>583</v>
      </c>
      <c r="D41" s="1182"/>
      <c r="E41" s="1183"/>
      <c r="F41" s="36">
        <v>0.05</v>
      </c>
      <c r="G41" s="37">
        <v>0.06</v>
      </c>
      <c r="H41" s="37">
        <v>0.06</v>
      </c>
      <c r="I41" s="37">
        <v>0.06</v>
      </c>
      <c r="J41" s="38">
        <v>7.0000000000000007E-2</v>
      </c>
      <c r="K41" s="22"/>
      <c r="L41" s="22"/>
      <c r="M41" s="22"/>
      <c r="N41" s="22"/>
      <c r="O41" s="22"/>
      <c r="P41" s="22"/>
    </row>
    <row r="42" spans="1:16" ht="39" customHeight="1" x14ac:dyDescent="0.2">
      <c r="A42" s="22"/>
      <c r="B42" s="39"/>
      <c r="C42" s="1181" t="s">
        <v>584</v>
      </c>
      <c r="D42" s="1182"/>
      <c r="E42" s="1183"/>
      <c r="F42" s="36" t="s">
        <v>526</v>
      </c>
      <c r="G42" s="37" t="s">
        <v>526</v>
      </c>
      <c r="H42" s="37" t="s">
        <v>526</v>
      </c>
      <c r="I42" s="37" t="s">
        <v>526</v>
      </c>
      <c r="J42" s="38" t="s">
        <v>526</v>
      </c>
      <c r="K42" s="22"/>
      <c r="L42" s="22"/>
      <c r="M42" s="22"/>
      <c r="N42" s="22"/>
      <c r="O42" s="22"/>
      <c r="P42" s="22"/>
    </row>
    <row r="43" spans="1:16" ht="39" customHeight="1" thickBot="1" x14ac:dyDescent="0.25">
      <c r="A43" s="22"/>
      <c r="B43" s="40"/>
      <c r="C43" s="1184" t="s">
        <v>585</v>
      </c>
      <c r="D43" s="1185"/>
      <c r="E43" s="1186"/>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OtE1gs+s4CWoiPCbDUKpZXyZPik5KDlUgUY9iaVGs7ivOnLiHSyXk0jtkrc4Y1kweqWtqxPiBO9DM2KbK0z/w==" saltValue="ubKT5fvRbej8sA5OK3D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9334</v>
      </c>
      <c r="L45" s="60">
        <v>9301</v>
      </c>
      <c r="M45" s="60">
        <v>9349</v>
      </c>
      <c r="N45" s="60">
        <v>9582</v>
      </c>
      <c r="O45" s="61">
        <v>9711</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2">
      <c r="A48" s="48"/>
      <c r="B48" s="1191"/>
      <c r="C48" s="1192"/>
      <c r="D48" s="62"/>
      <c r="E48" s="1197" t="s">
        <v>15</v>
      </c>
      <c r="F48" s="1197"/>
      <c r="G48" s="1197"/>
      <c r="H48" s="1197"/>
      <c r="I48" s="1197"/>
      <c r="J48" s="1198"/>
      <c r="K48" s="63">
        <v>1334</v>
      </c>
      <c r="L48" s="64">
        <v>1216</v>
      </c>
      <c r="M48" s="64">
        <v>1132</v>
      </c>
      <c r="N48" s="64">
        <v>1075</v>
      </c>
      <c r="O48" s="65">
        <v>1084</v>
      </c>
      <c r="P48" s="48"/>
      <c r="Q48" s="48"/>
      <c r="R48" s="48"/>
      <c r="S48" s="48"/>
      <c r="T48" s="48"/>
      <c r="U48" s="48"/>
    </row>
    <row r="49" spans="1:21" ht="30.75" customHeight="1" x14ac:dyDescent="0.2">
      <c r="A49" s="48"/>
      <c r="B49" s="1191"/>
      <c r="C49" s="1192"/>
      <c r="D49" s="62"/>
      <c r="E49" s="1197" t="s">
        <v>16</v>
      </c>
      <c r="F49" s="1197"/>
      <c r="G49" s="1197"/>
      <c r="H49" s="1197"/>
      <c r="I49" s="1197"/>
      <c r="J49" s="1198"/>
      <c r="K49" s="63">
        <v>320</v>
      </c>
      <c r="L49" s="64">
        <v>343</v>
      </c>
      <c r="M49" s="64">
        <v>369</v>
      </c>
      <c r="N49" s="64">
        <v>456</v>
      </c>
      <c r="O49" s="65">
        <v>456</v>
      </c>
      <c r="P49" s="48"/>
      <c r="Q49" s="48"/>
      <c r="R49" s="48"/>
      <c r="S49" s="48"/>
      <c r="T49" s="48"/>
      <c r="U49" s="48"/>
    </row>
    <row r="50" spans="1:21" ht="30.75" customHeight="1" x14ac:dyDescent="0.2">
      <c r="A50" s="48"/>
      <c r="B50" s="1191"/>
      <c r="C50" s="1192"/>
      <c r="D50" s="62"/>
      <c r="E50" s="1197" t="s">
        <v>17</v>
      </c>
      <c r="F50" s="1197"/>
      <c r="G50" s="1197"/>
      <c r="H50" s="1197"/>
      <c r="I50" s="1197"/>
      <c r="J50" s="1198"/>
      <c r="K50" s="63">
        <v>67</v>
      </c>
      <c r="L50" s="64">
        <v>63</v>
      </c>
      <c r="M50" s="64">
        <v>51</v>
      </c>
      <c r="N50" s="64">
        <v>36</v>
      </c>
      <c r="O50" s="65">
        <v>26</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10166</v>
      </c>
      <c r="L52" s="64">
        <v>10171</v>
      </c>
      <c r="M52" s="64">
        <v>10187</v>
      </c>
      <c r="N52" s="64">
        <v>10249</v>
      </c>
      <c r="O52" s="65">
        <v>10029</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889</v>
      </c>
      <c r="L53" s="69">
        <v>752</v>
      </c>
      <c r="M53" s="69">
        <v>714</v>
      </c>
      <c r="N53" s="69">
        <v>900</v>
      </c>
      <c r="O53" s="70">
        <v>1248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5">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ABNHbtcNPrrbo12fjwLa4sIyGKRYdgVKrtScOmaKKuDtimw2TsksWvpYDNlB8s4m+ipbihJel4UqdgTqVjcpQ==" saltValue="lBHgRjBUCZzTHng1jPZy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20" t="s">
        <v>32</v>
      </c>
      <c r="C41" s="1221"/>
      <c r="D41" s="105"/>
      <c r="E41" s="1226" t="s">
        <v>33</v>
      </c>
      <c r="F41" s="1226"/>
      <c r="G41" s="1226"/>
      <c r="H41" s="1227"/>
      <c r="I41" s="355">
        <v>95554</v>
      </c>
      <c r="J41" s="356">
        <v>93790</v>
      </c>
      <c r="K41" s="356">
        <v>94921</v>
      </c>
      <c r="L41" s="356">
        <v>94303</v>
      </c>
      <c r="M41" s="357">
        <v>92406</v>
      </c>
    </row>
    <row r="42" spans="2:13" ht="27.75" customHeight="1" x14ac:dyDescent="0.2">
      <c r="B42" s="1222"/>
      <c r="C42" s="1223"/>
      <c r="D42" s="106"/>
      <c r="E42" s="1228" t="s">
        <v>34</v>
      </c>
      <c r="F42" s="1228"/>
      <c r="G42" s="1228"/>
      <c r="H42" s="1229"/>
      <c r="I42" s="358">
        <v>599</v>
      </c>
      <c r="J42" s="359">
        <v>547</v>
      </c>
      <c r="K42" s="359">
        <v>507</v>
      </c>
      <c r="L42" s="359">
        <v>481</v>
      </c>
      <c r="M42" s="360">
        <v>465</v>
      </c>
    </row>
    <row r="43" spans="2:13" ht="27.75" customHeight="1" x14ac:dyDescent="0.2">
      <c r="B43" s="1222"/>
      <c r="C43" s="1223"/>
      <c r="D43" s="106"/>
      <c r="E43" s="1228" t="s">
        <v>35</v>
      </c>
      <c r="F43" s="1228"/>
      <c r="G43" s="1228"/>
      <c r="H43" s="1229"/>
      <c r="I43" s="358">
        <v>17650</v>
      </c>
      <c r="J43" s="359">
        <v>16102</v>
      </c>
      <c r="K43" s="359">
        <v>14775</v>
      </c>
      <c r="L43" s="359">
        <v>13269</v>
      </c>
      <c r="M43" s="360">
        <v>12463</v>
      </c>
    </row>
    <row r="44" spans="2:13" ht="27.75" customHeight="1" x14ac:dyDescent="0.2">
      <c r="B44" s="1222"/>
      <c r="C44" s="1223"/>
      <c r="D44" s="106"/>
      <c r="E44" s="1228" t="s">
        <v>36</v>
      </c>
      <c r="F44" s="1228"/>
      <c r="G44" s="1228"/>
      <c r="H44" s="1229"/>
      <c r="I44" s="358">
        <v>1408</v>
      </c>
      <c r="J44" s="359">
        <v>2152</v>
      </c>
      <c r="K44" s="359">
        <v>3559</v>
      </c>
      <c r="L44" s="359">
        <v>3341</v>
      </c>
      <c r="M44" s="360">
        <v>2908</v>
      </c>
    </row>
    <row r="45" spans="2:13" ht="27.75" customHeight="1" x14ac:dyDescent="0.2">
      <c r="B45" s="1222"/>
      <c r="C45" s="1223"/>
      <c r="D45" s="106"/>
      <c r="E45" s="1228" t="s">
        <v>37</v>
      </c>
      <c r="F45" s="1228"/>
      <c r="G45" s="1228"/>
      <c r="H45" s="1229"/>
      <c r="I45" s="358">
        <v>13226</v>
      </c>
      <c r="J45" s="359">
        <v>12783</v>
      </c>
      <c r="K45" s="359">
        <v>12806</v>
      </c>
      <c r="L45" s="359">
        <v>12658</v>
      </c>
      <c r="M45" s="360">
        <v>12242</v>
      </c>
    </row>
    <row r="46" spans="2:13" ht="27.75" customHeight="1" x14ac:dyDescent="0.2">
      <c r="B46" s="1222"/>
      <c r="C46" s="1223"/>
      <c r="D46" s="107"/>
      <c r="E46" s="1228" t="s">
        <v>38</v>
      </c>
      <c r="F46" s="1228"/>
      <c r="G46" s="1228"/>
      <c r="H46" s="1229"/>
      <c r="I46" s="358">
        <v>1</v>
      </c>
      <c r="J46" s="359">
        <v>1</v>
      </c>
      <c r="K46" s="359">
        <v>0</v>
      </c>
      <c r="L46" s="359" t="s">
        <v>526</v>
      </c>
      <c r="M46" s="360" t="s">
        <v>526</v>
      </c>
    </row>
    <row r="47" spans="2:13" ht="27.75" customHeight="1" x14ac:dyDescent="0.2">
      <c r="B47" s="1222"/>
      <c r="C47" s="1223"/>
      <c r="D47" s="108"/>
      <c r="E47" s="1230" t="s">
        <v>39</v>
      </c>
      <c r="F47" s="1231"/>
      <c r="G47" s="1231"/>
      <c r="H47" s="1232"/>
      <c r="I47" s="358" t="s">
        <v>526</v>
      </c>
      <c r="J47" s="359" t="s">
        <v>526</v>
      </c>
      <c r="K47" s="359" t="s">
        <v>526</v>
      </c>
      <c r="L47" s="359" t="s">
        <v>526</v>
      </c>
      <c r="M47" s="360" t="s">
        <v>526</v>
      </c>
    </row>
    <row r="48" spans="2:13" ht="27.75" customHeight="1" x14ac:dyDescent="0.2">
      <c r="B48" s="1222"/>
      <c r="C48" s="1223"/>
      <c r="D48" s="106"/>
      <c r="E48" s="1228" t="s">
        <v>40</v>
      </c>
      <c r="F48" s="1228"/>
      <c r="G48" s="1228"/>
      <c r="H48" s="1229"/>
      <c r="I48" s="358" t="s">
        <v>526</v>
      </c>
      <c r="J48" s="359" t="s">
        <v>526</v>
      </c>
      <c r="K48" s="359" t="s">
        <v>526</v>
      </c>
      <c r="L48" s="359" t="s">
        <v>526</v>
      </c>
      <c r="M48" s="360" t="s">
        <v>526</v>
      </c>
    </row>
    <row r="49" spans="2:13" ht="27.75" customHeight="1" x14ac:dyDescent="0.2">
      <c r="B49" s="1224"/>
      <c r="C49" s="1225"/>
      <c r="D49" s="106"/>
      <c r="E49" s="1228" t="s">
        <v>41</v>
      </c>
      <c r="F49" s="1228"/>
      <c r="G49" s="1228"/>
      <c r="H49" s="1229"/>
      <c r="I49" s="358" t="s">
        <v>526</v>
      </c>
      <c r="J49" s="359" t="s">
        <v>526</v>
      </c>
      <c r="K49" s="359" t="s">
        <v>526</v>
      </c>
      <c r="L49" s="359" t="s">
        <v>526</v>
      </c>
      <c r="M49" s="360" t="s">
        <v>526</v>
      </c>
    </row>
    <row r="50" spans="2:13" ht="27.75" customHeight="1" x14ac:dyDescent="0.2">
      <c r="B50" s="1233" t="s">
        <v>42</v>
      </c>
      <c r="C50" s="1234"/>
      <c r="D50" s="109"/>
      <c r="E50" s="1228" t="s">
        <v>43</v>
      </c>
      <c r="F50" s="1228"/>
      <c r="G50" s="1228"/>
      <c r="H50" s="1229"/>
      <c r="I50" s="358">
        <v>24190</v>
      </c>
      <c r="J50" s="359">
        <v>20714</v>
      </c>
      <c r="K50" s="359">
        <v>17355</v>
      </c>
      <c r="L50" s="359">
        <v>22968</v>
      </c>
      <c r="M50" s="360">
        <v>23438</v>
      </c>
    </row>
    <row r="51" spans="2:13" ht="27.75" customHeight="1" x14ac:dyDescent="0.2">
      <c r="B51" s="1222"/>
      <c r="C51" s="1223"/>
      <c r="D51" s="106"/>
      <c r="E51" s="1228" t="s">
        <v>44</v>
      </c>
      <c r="F51" s="1228"/>
      <c r="G51" s="1228"/>
      <c r="H51" s="1229"/>
      <c r="I51" s="358">
        <v>9334</v>
      </c>
      <c r="J51" s="359">
        <v>9055</v>
      </c>
      <c r="K51" s="359">
        <v>9021</v>
      </c>
      <c r="L51" s="359">
        <v>8813</v>
      </c>
      <c r="M51" s="360">
        <v>8495</v>
      </c>
    </row>
    <row r="52" spans="2:13" ht="27.75" customHeight="1" x14ac:dyDescent="0.2">
      <c r="B52" s="1224"/>
      <c r="C52" s="1225"/>
      <c r="D52" s="106"/>
      <c r="E52" s="1228" t="s">
        <v>45</v>
      </c>
      <c r="F52" s="1228"/>
      <c r="G52" s="1228"/>
      <c r="H52" s="1229"/>
      <c r="I52" s="358">
        <v>107863</v>
      </c>
      <c r="J52" s="359">
        <v>106139</v>
      </c>
      <c r="K52" s="359">
        <v>105680</v>
      </c>
      <c r="L52" s="359">
        <v>104919</v>
      </c>
      <c r="M52" s="360">
        <v>102753</v>
      </c>
    </row>
    <row r="53" spans="2:13" ht="27.75" customHeight="1" thickBot="1" x14ac:dyDescent="0.25">
      <c r="B53" s="1235" t="s">
        <v>46</v>
      </c>
      <c r="C53" s="1236"/>
      <c r="D53" s="110"/>
      <c r="E53" s="1237" t="s">
        <v>47</v>
      </c>
      <c r="F53" s="1237"/>
      <c r="G53" s="1237"/>
      <c r="H53" s="1238"/>
      <c r="I53" s="361">
        <v>-12949</v>
      </c>
      <c r="J53" s="362">
        <v>-10534</v>
      </c>
      <c r="K53" s="362">
        <v>-5489</v>
      </c>
      <c r="L53" s="362">
        <v>-12648</v>
      </c>
      <c r="M53" s="363">
        <v>-14202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VddYRs7k//82khO1BMlIjNsjSfs+4ZUnyNodizjH15LIlT4f0grEqYwBzaUFrQC7XZ3rtamN3/mRUkmkfPQzAw==" saltValue="A2tM60jBsJeuwfkdIyqR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47" t="s">
        <v>50</v>
      </c>
      <c r="D55" s="1247"/>
      <c r="E55" s="1248"/>
      <c r="F55" s="122">
        <v>6380</v>
      </c>
      <c r="G55" s="122">
        <v>7992</v>
      </c>
      <c r="H55" s="123">
        <v>8937</v>
      </c>
    </row>
    <row r="56" spans="2:8" ht="52.5" customHeight="1" x14ac:dyDescent="0.2">
      <c r="B56" s="124"/>
      <c r="C56" s="1249" t="s">
        <v>51</v>
      </c>
      <c r="D56" s="1249"/>
      <c r="E56" s="1250"/>
      <c r="F56" s="125">
        <v>6023</v>
      </c>
      <c r="G56" s="125">
        <v>6047</v>
      </c>
      <c r="H56" s="126">
        <v>5509</v>
      </c>
    </row>
    <row r="57" spans="2:8" ht="53.25" customHeight="1" x14ac:dyDescent="0.2">
      <c r="B57" s="124"/>
      <c r="C57" s="1251" t="s">
        <v>52</v>
      </c>
      <c r="D57" s="1251"/>
      <c r="E57" s="1252"/>
      <c r="F57" s="127">
        <v>8366</v>
      </c>
      <c r="G57" s="127">
        <v>8936</v>
      </c>
      <c r="H57" s="128">
        <v>8909</v>
      </c>
    </row>
    <row r="58" spans="2:8" ht="45.75" customHeight="1" x14ac:dyDescent="0.2">
      <c r="B58" s="129"/>
      <c r="C58" s="1239" t="s">
        <v>615</v>
      </c>
      <c r="D58" s="1240"/>
      <c r="E58" s="1241"/>
      <c r="F58" s="130">
        <v>1210</v>
      </c>
      <c r="G58" s="130">
        <v>2470</v>
      </c>
      <c r="H58" s="131">
        <v>2473</v>
      </c>
    </row>
    <row r="59" spans="2:8" ht="45.75" customHeight="1" x14ac:dyDescent="0.2">
      <c r="B59" s="129"/>
      <c r="C59" s="1239" t="s">
        <v>616</v>
      </c>
      <c r="D59" s="1240"/>
      <c r="E59" s="1241"/>
      <c r="F59" s="130">
        <v>2896</v>
      </c>
      <c r="G59" s="130">
        <v>2224</v>
      </c>
      <c r="H59" s="131">
        <v>2224</v>
      </c>
    </row>
    <row r="60" spans="2:8" ht="45.75" customHeight="1" x14ac:dyDescent="0.2">
      <c r="B60" s="129"/>
      <c r="C60" s="1239" t="s">
        <v>617</v>
      </c>
      <c r="D60" s="1240"/>
      <c r="E60" s="1241"/>
      <c r="F60" s="130">
        <v>1868</v>
      </c>
      <c r="G60" s="130">
        <v>1868</v>
      </c>
      <c r="H60" s="131">
        <v>1868</v>
      </c>
    </row>
    <row r="61" spans="2:8" ht="45.75" customHeight="1" x14ac:dyDescent="0.2">
      <c r="B61" s="129"/>
      <c r="C61" s="1239" t="s">
        <v>618</v>
      </c>
      <c r="D61" s="1240"/>
      <c r="E61" s="1241"/>
      <c r="F61" s="130">
        <v>834</v>
      </c>
      <c r="G61" s="130">
        <v>824</v>
      </c>
      <c r="H61" s="131">
        <v>797</v>
      </c>
    </row>
    <row r="62" spans="2:8" ht="45.75" customHeight="1" thickBot="1" x14ac:dyDescent="0.25">
      <c r="B62" s="132"/>
      <c r="C62" s="1242" t="s">
        <v>619</v>
      </c>
      <c r="D62" s="1243"/>
      <c r="E62" s="1244"/>
      <c r="F62" s="133">
        <v>532</v>
      </c>
      <c r="G62" s="133">
        <v>532</v>
      </c>
      <c r="H62" s="134">
        <v>533</v>
      </c>
    </row>
    <row r="63" spans="2:8" ht="52.5" customHeight="1" thickBot="1" x14ac:dyDescent="0.25">
      <c r="B63" s="135"/>
      <c r="C63" s="1245" t="s">
        <v>53</v>
      </c>
      <c r="D63" s="1245"/>
      <c r="E63" s="1246"/>
      <c r="F63" s="136">
        <v>20769</v>
      </c>
      <c r="G63" s="136">
        <v>22974</v>
      </c>
      <c r="H63" s="137">
        <v>23355</v>
      </c>
    </row>
    <row r="64" spans="2:8" ht="13.2" x14ac:dyDescent="0.2"/>
  </sheetData>
  <sheetProtection algorithmName="SHA-512" hashValue="BGbyqqZ+ev3JP6vDsXKwxqnQZQEQhFMCkA1gUe2vSPE/mH0Nbtki9ggnNJc09b05nHZWhZmJp5xpRFe04mT2nQ==" saltValue="gu3nfZYWhYtzuLA//H2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624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625</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626</v>
      </c>
      <c r="AO51" s="1258"/>
      <c r="AP51" s="1258"/>
      <c r="AQ51" s="1258"/>
      <c r="AR51" s="1258"/>
      <c r="AS51" s="1258"/>
      <c r="AT51" s="1258"/>
      <c r="AU51" s="1258"/>
      <c r="AV51" s="1258"/>
      <c r="AW51" s="1258"/>
      <c r="AX51" s="1258"/>
      <c r="AY51" s="1258"/>
      <c r="AZ51" s="1258"/>
      <c r="BA51" s="1258"/>
      <c r="BB51" s="1258" t="s">
        <v>627</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628</v>
      </c>
      <c r="BC53" s="1258"/>
      <c r="BD53" s="1258"/>
      <c r="BE53" s="1258"/>
      <c r="BF53" s="1258"/>
      <c r="BG53" s="1258"/>
      <c r="BH53" s="1258"/>
      <c r="BI53" s="1258"/>
      <c r="BJ53" s="1258"/>
      <c r="BK53" s="1258"/>
      <c r="BL53" s="1258"/>
      <c r="BM53" s="1258"/>
      <c r="BN53" s="1258"/>
      <c r="BO53" s="1258"/>
      <c r="BP53" s="1255">
        <v>60.7</v>
      </c>
      <c r="BQ53" s="1255"/>
      <c r="BR53" s="1255"/>
      <c r="BS53" s="1255"/>
      <c r="BT53" s="1255"/>
      <c r="BU53" s="1255"/>
      <c r="BV53" s="1255"/>
      <c r="BW53" s="1255"/>
      <c r="BX53" s="1255">
        <v>62</v>
      </c>
      <c r="BY53" s="1255"/>
      <c r="BZ53" s="1255"/>
      <c r="CA53" s="1255"/>
      <c r="CB53" s="1255"/>
      <c r="CC53" s="1255"/>
      <c r="CD53" s="1255"/>
      <c r="CE53" s="1255"/>
      <c r="CF53" s="1255">
        <v>63.4</v>
      </c>
      <c r="CG53" s="1255"/>
      <c r="CH53" s="1255"/>
      <c r="CI53" s="1255"/>
      <c r="CJ53" s="1255"/>
      <c r="CK53" s="1255"/>
      <c r="CL53" s="1255"/>
      <c r="CM53" s="1255"/>
      <c r="CN53" s="1255">
        <v>64.599999999999994</v>
      </c>
      <c r="CO53" s="1255"/>
      <c r="CP53" s="1255"/>
      <c r="CQ53" s="1255"/>
      <c r="CR53" s="1255"/>
      <c r="CS53" s="1255"/>
      <c r="CT53" s="1255"/>
      <c r="CU53" s="1255"/>
      <c r="CV53" s="1255">
        <v>65.599999999999994</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629</v>
      </c>
      <c r="AO55" s="1259"/>
      <c r="AP55" s="1259"/>
      <c r="AQ55" s="1259"/>
      <c r="AR55" s="1259"/>
      <c r="AS55" s="1259"/>
      <c r="AT55" s="1259"/>
      <c r="AU55" s="1259"/>
      <c r="AV55" s="1259"/>
      <c r="AW55" s="1259"/>
      <c r="AX55" s="1259"/>
      <c r="AY55" s="1259"/>
      <c r="AZ55" s="1259"/>
      <c r="BA55" s="1259"/>
      <c r="BB55" s="1258" t="s">
        <v>627</v>
      </c>
      <c r="BC55" s="1258"/>
      <c r="BD55" s="1258"/>
      <c r="BE55" s="1258"/>
      <c r="BF55" s="1258"/>
      <c r="BG55" s="1258"/>
      <c r="BH55" s="1258"/>
      <c r="BI55" s="1258"/>
      <c r="BJ55" s="1258"/>
      <c r="BK55" s="1258"/>
      <c r="BL55" s="1258"/>
      <c r="BM55" s="1258"/>
      <c r="BN55" s="1258"/>
      <c r="BO55" s="1258"/>
      <c r="BP55" s="1255">
        <v>23.1</v>
      </c>
      <c r="BQ55" s="1255"/>
      <c r="BR55" s="1255"/>
      <c r="BS55" s="1255"/>
      <c r="BT55" s="1255"/>
      <c r="BU55" s="1255"/>
      <c r="BV55" s="1255"/>
      <c r="BW55" s="1255"/>
      <c r="BX55" s="1255">
        <v>19</v>
      </c>
      <c r="BY55" s="1255"/>
      <c r="BZ55" s="1255"/>
      <c r="CA55" s="1255"/>
      <c r="CB55" s="1255"/>
      <c r="CC55" s="1255"/>
      <c r="CD55" s="1255"/>
      <c r="CE55" s="1255"/>
      <c r="CF55" s="1255">
        <v>18</v>
      </c>
      <c r="CG55" s="1255"/>
      <c r="CH55" s="1255"/>
      <c r="CI55" s="1255"/>
      <c r="CJ55" s="1255"/>
      <c r="CK55" s="1255"/>
      <c r="CL55" s="1255"/>
      <c r="CM55" s="1255"/>
      <c r="CN55" s="1255">
        <v>13.1</v>
      </c>
      <c r="CO55" s="1255"/>
      <c r="CP55" s="1255"/>
      <c r="CQ55" s="1255"/>
      <c r="CR55" s="1255"/>
      <c r="CS55" s="1255"/>
      <c r="CT55" s="1255"/>
      <c r="CU55" s="1255"/>
      <c r="CV55" s="1255">
        <v>10.9</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628</v>
      </c>
      <c r="BC57" s="1258"/>
      <c r="BD57" s="1258"/>
      <c r="BE57" s="1258"/>
      <c r="BF57" s="1258"/>
      <c r="BG57" s="1258"/>
      <c r="BH57" s="1258"/>
      <c r="BI57" s="1258"/>
      <c r="BJ57" s="1258"/>
      <c r="BK57" s="1258"/>
      <c r="BL57" s="1258"/>
      <c r="BM57" s="1258"/>
      <c r="BN57" s="1258"/>
      <c r="BO57" s="1258"/>
      <c r="BP57" s="1255">
        <v>60.4</v>
      </c>
      <c r="BQ57" s="1255"/>
      <c r="BR57" s="1255"/>
      <c r="BS57" s="1255"/>
      <c r="BT57" s="1255"/>
      <c r="BU57" s="1255"/>
      <c r="BV57" s="1255"/>
      <c r="BW57" s="1255"/>
      <c r="BX57" s="1255">
        <v>60.9</v>
      </c>
      <c r="BY57" s="1255"/>
      <c r="BZ57" s="1255"/>
      <c r="CA57" s="1255"/>
      <c r="CB57" s="1255"/>
      <c r="CC57" s="1255"/>
      <c r="CD57" s="1255"/>
      <c r="CE57" s="1255"/>
      <c r="CF57" s="1255">
        <v>61.9</v>
      </c>
      <c r="CG57" s="1255"/>
      <c r="CH57" s="1255"/>
      <c r="CI57" s="1255"/>
      <c r="CJ57" s="1255"/>
      <c r="CK57" s="1255"/>
      <c r="CL57" s="1255"/>
      <c r="CM57" s="1255"/>
      <c r="CN57" s="1255">
        <v>62.5</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630</v>
      </c>
    </row>
    <row r="64" spans="1:109" ht="13.2" x14ac:dyDescent="0.2">
      <c r="B64" s="372"/>
      <c r="G64" s="379"/>
      <c r="I64" s="392"/>
      <c r="J64" s="392"/>
      <c r="K64" s="392"/>
      <c r="L64" s="392"/>
      <c r="M64" s="392"/>
      <c r="N64" s="393"/>
      <c r="AM64" s="379"/>
      <c r="AN64" s="379" t="s">
        <v>623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1" t="s">
        <v>632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625</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626</v>
      </c>
      <c r="AO73" s="1258"/>
      <c r="AP73" s="1258"/>
      <c r="AQ73" s="1258"/>
      <c r="AR73" s="1258"/>
      <c r="AS73" s="1258"/>
      <c r="AT73" s="1258"/>
      <c r="AU73" s="1258"/>
      <c r="AV73" s="1258"/>
      <c r="AW73" s="1258"/>
      <c r="AX73" s="1258"/>
      <c r="AY73" s="1258"/>
      <c r="AZ73" s="1258"/>
      <c r="BA73" s="1258"/>
      <c r="BB73" s="1258" t="s">
        <v>627</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631</v>
      </c>
      <c r="BC75" s="1258"/>
      <c r="BD75" s="1258"/>
      <c r="BE75" s="1258"/>
      <c r="BF75" s="1258"/>
      <c r="BG75" s="1258"/>
      <c r="BH75" s="1258"/>
      <c r="BI75" s="1258"/>
      <c r="BJ75" s="1258"/>
      <c r="BK75" s="1258"/>
      <c r="BL75" s="1258"/>
      <c r="BM75" s="1258"/>
      <c r="BN75" s="1258"/>
      <c r="BO75" s="1258"/>
      <c r="BP75" s="1255">
        <v>2.6</v>
      </c>
      <c r="BQ75" s="1255"/>
      <c r="BR75" s="1255"/>
      <c r="BS75" s="1255"/>
      <c r="BT75" s="1255"/>
      <c r="BU75" s="1255"/>
      <c r="BV75" s="1255"/>
      <c r="BW75" s="1255"/>
      <c r="BX75" s="1255">
        <v>2.2999999999999998</v>
      </c>
      <c r="BY75" s="1255"/>
      <c r="BZ75" s="1255"/>
      <c r="CA75" s="1255"/>
      <c r="CB75" s="1255"/>
      <c r="CC75" s="1255"/>
      <c r="CD75" s="1255"/>
      <c r="CE75" s="1255"/>
      <c r="CF75" s="1255">
        <v>1.7</v>
      </c>
      <c r="CG75" s="1255"/>
      <c r="CH75" s="1255"/>
      <c r="CI75" s="1255"/>
      <c r="CJ75" s="1255"/>
      <c r="CK75" s="1255"/>
      <c r="CL75" s="1255"/>
      <c r="CM75" s="1255"/>
      <c r="CN75" s="1255">
        <v>1.7</v>
      </c>
      <c r="CO75" s="1255"/>
      <c r="CP75" s="1255"/>
      <c r="CQ75" s="1255"/>
      <c r="CR75" s="1255"/>
      <c r="CS75" s="1255"/>
      <c r="CT75" s="1255"/>
      <c r="CU75" s="1255"/>
      <c r="CV75" s="1255">
        <v>2</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629</v>
      </c>
      <c r="AO77" s="1259"/>
      <c r="AP77" s="1259"/>
      <c r="AQ77" s="1259"/>
      <c r="AR77" s="1259"/>
      <c r="AS77" s="1259"/>
      <c r="AT77" s="1259"/>
      <c r="AU77" s="1259"/>
      <c r="AV77" s="1259"/>
      <c r="AW77" s="1259"/>
      <c r="AX77" s="1259"/>
      <c r="AY77" s="1259"/>
      <c r="AZ77" s="1259"/>
      <c r="BA77" s="1259"/>
      <c r="BB77" s="1258" t="s">
        <v>627</v>
      </c>
      <c r="BC77" s="1258"/>
      <c r="BD77" s="1258"/>
      <c r="BE77" s="1258"/>
      <c r="BF77" s="1258"/>
      <c r="BG77" s="1258"/>
      <c r="BH77" s="1258"/>
      <c r="BI77" s="1258"/>
      <c r="BJ77" s="1258"/>
      <c r="BK77" s="1258"/>
      <c r="BL77" s="1258"/>
      <c r="BM77" s="1258"/>
      <c r="BN77" s="1258"/>
      <c r="BO77" s="1258"/>
      <c r="BP77" s="1255">
        <v>23.1</v>
      </c>
      <c r="BQ77" s="1255"/>
      <c r="BR77" s="1255"/>
      <c r="BS77" s="1255"/>
      <c r="BT77" s="1255"/>
      <c r="BU77" s="1255"/>
      <c r="BV77" s="1255"/>
      <c r="BW77" s="1255"/>
      <c r="BX77" s="1255">
        <v>19</v>
      </c>
      <c r="BY77" s="1255"/>
      <c r="BZ77" s="1255"/>
      <c r="CA77" s="1255"/>
      <c r="CB77" s="1255"/>
      <c r="CC77" s="1255"/>
      <c r="CD77" s="1255"/>
      <c r="CE77" s="1255"/>
      <c r="CF77" s="1255">
        <v>18</v>
      </c>
      <c r="CG77" s="1255"/>
      <c r="CH77" s="1255"/>
      <c r="CI77" s="1255"/>
      <c r="CJ77" s="1255"/>
      <c r="CK77" s="1255"/>
      <c r="CL77" s="1255"/>
      <c r="CM77" s="1255"/>
      <c r="CN77" s="1255">
        <v>13.1</v>
      </c>
      <c r="CO77" s="1255"/>
      <c r="CP77" s="1255"/>
      <c r="CQ77" s="1255"/>
      <c r="CR77" s="1255"/>
      <c r="CS77" s="1255"/>
      <c r="CT77" s="1255"/>
      <c r="CU77" s="1255"/>
      <c r="CV77" s="1255">
        <v>10.9</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631</v>
      </c>
      <c r="BC79" s="1258"/>
      <c r="BD79" s="1258"/>
      <c r="BE79" s="1258"/>
      <c r="BF79" s="1258"/>
      <c r="BG79" s="1258"/>
      <c r="BH79" s="1258"/>
      <c r="BI79" s="1258"/>
      <c r="BJ79" s="1258"/>
      <c r="BK79" s="1258"/>
      <c r="BL79" s="1258"/>
      <c r="BM79" s="1258"/>
      <c r="BN79" s="1258"/>
      <c r="BO79" s="1258"/>
      <c r="BP79" s="1255">
        <v>4.2</v>
      </c>
      <c r="BQ79" s="1255"/>
      <c r="BR79" s="1255"/>
      <c r="BS79" s="1255"/>
      <c r="BT79" s="1255"/>
      <c r="BU79" s="1255"/>
      <c r="BV79" s="1255"/>
      <c r="BW79" s="1255"/>
      <c r="BX79" s="1255">
        <v>3.6</v>
      </c>
      <c r="BY79" s="1255"/>
      <c r="BZ79" s="1255"/>
      <c r="CA79" s="1255"/>
      <c r="CB79" s="1255"/>
      <c r="CC79" s="1255"/>
      <c r="CD79" s="1255"/>
      <c r="CE79" s="1255"/>
      <c r="CF79" s="1255">
        <v>3.5</v>
      </c>
      <c r="CG79" s="1255"/>
      <c r="CH79" s="1255"/>
      <c r="CI79" s="1255"/>
      <c r="CJ79" s="1255"/>
      <c r="CK79" s="1255"/>
      <c r="CL79" s="1255"/>
      <c r="CM79" s="1255"/>
      <c r="CN79" s="1255">
        <v>3.6</v>
      </c>
      <c r="CO79" s="1255"/>
      <c r="CP79" s="1255"/>
      <c r="CQ79" s="1255"/>
      <c r="CR79" s="1255"/>
      <c r="CS79" s="1255"/>
      <c r="CT79" s="1255"/>
      <c r="CU79" s="1255"/>
      <c r="CV79" s="1255">
        <v>4</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ThCzHo9+fRqbEus/4bDbHeV7WDI/a0tpfcRjmy7hXW6MP+6u6QS5HlOqrL8eEEPoPFT3T/oErbJua0bZPexDg==" saltValue="IAkbOZgeiEeHsXjglGdK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bxdC/Xju5G4kNY7j8fbG/dvoSb/z//aaFMANGE31/TpeNqaSDm+SXxUNF79RoyJi5jH3Gsl1mBa3pOgrgDexJg==" saltValue="99Ai/FZiEXJpVyTgBDV/p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514</v>
      </c>
    </row>
  </sheetData>
  <sheetProtection algorithmName="SHA-512" hashValue="jEQzDyytlM1ExrTvm1tp1/yvm711G3dAuKXWtgq7qoDJO9oy8TSNIsuCLls5XZFv8zOO2tTfInImT8rHhK/MMQ==" saltValue="tS8+RrYVt7VlJTMNTvwz6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564</v>
      </c>
      <c r="G2" s="151"/>
      <c r="H2" s="152"/>
    </row>
    <row r="3" spans="1:8" x14ac:dyDescent="0.2">
      <c r="A3" s="148" t="s">
        <v>557</v>
      </c>
      <c r="B3" s="153"/>
      <c r="C3" s="154"/>
      <c r="D3" s="155">
        <v>54879</v>
      </c>
      <c r="E3" s="156"/>
      <c r="F3" s="157">
        <v>45022</v>
      </c>
      <c r="G3" s="158"/>
      <c r="H3" s="159"/>
    </row>
    <row r="4" spans="1:8" x14ac:dyDescent="0.2">
      <c r="A4" s="160"/>
      <c r="B4" s="161"/>
      <c r="C4" s="162"/>
      <c r="D4" s="163">
        <v>30063</v>
      </c>
      <c r="E4" s="164"/>
      <c r="F4" s="165">
        <v>25247</v>
      </c>
      <c r="G4" s="166"/>
      <c r="H4" s="167"/>
    </row>
    <row r="5" spans="1:8" x14ac:dyDescent="0.2">
      <c r="A5" s="148" t="s">
        <v>559</v>
      </c>
      <c r="B5" s="153"/>
      <c r="C5" s="154"/>
      <c r="D5" s="155">
        <v>42741</v>
      </c>
      <c r="E5" s="156"/>
      <c r="F5" s="157">
        <v>46035</v>
      </c>
      <c r="G5" s="158"/>
      <c r="H5" s="159"/>
    </row>
    <row r="6" spans="1:8" x14ac:dyDescent="0.2">
      <c r="A6" s="160"/>
      <c r="B6" s="161"/>
      <c r="C6" s="162"/>
      <c r="D6" s="163">
        <v>21818</v>
      </c>
      <c r="E6" s="164"/>
      <c r="F6" s="165">
        <v>25158</v>
      </c>
      <c r="G6" s="166"/>
      <c r="H6" s="167"/>
    </row>
    <row r="7" spans="1:8" x14ac:dyDescent="0.2">
      <c r="A7" s="148" t="s">
        <v>560</v>
      </c>
      <c r="B7" s="153"/>
      <c r="C7" s="154"/>
      <c r="D7" s="155">
        <v>59428</v>
      </c>
      <c r="E7" s="156"/>
      <c r="F7" s="157">
        <v>43261</v>
      </c>
      <c r="G7" s="158"/>
      <c r="H7" s="159"/>
    </row>
    <row r="8" spans="1:8" x14ac:dyDescent="0.2">
      <c r="A8" s="160"/>
      <c r="B8" s="161"/>
      <c r="C8" s="162"/>
      <c r="D8" s="163">
        <v>33420</v>
      </c>
      <c r="E8" s="164"/>
      <c r="F8" s="165">
        <v>24721</v>
      </c>
      <c r="G8" s="166"/>
      <c r="H8" s="167"/>
    </row>
    <row r="9" spans="1:8" x14ac:dyDescent="0.2">
      <c r="A9" s="148" t="s">
        <v>561</v>
      </c>
      <c r="B9" s="153"/>
      <c r="C9" s="154"/>
      <c r="D9" s="155">
        <v>53769</v>
      </c>
      <c r="E9" s="156"/>
      <c r="F9" s="157">
        <v>40626</v>
      </c>
      <c r="G9" s="158"/>
      <c r="H9" s="159"/>
    </row>
    <row r="10" spans="1:8" x14ac:dyDescent="0.2">
      <c r="A10" s="160"/>
      <c r="B10" s="161"/>
      <c r="C10" s="162"/>
      <c r="D10" s="163">
        <v>28508</v>
      </c>
      <c r="E10" s="164"/>
      <c r="F10" s="165">
        <v>24279</v>
      </c>
      <c r="G10" s="166"/>
      <c r="H10" s="167"/>
    </row>
    <row r="11" spans="1:8" x14ac:dyDescent="0.2">
      <c r="A11" s="148" t="s">
        <v>562</v>
      </c>
      <c r="B11" s="153"/>
      <c r="C11" s="154"/>
      <c r="D11" s="155">
        <v>50367</v>
      </c>
      <c r="E11" s="156"/>
      <c r="F11" s="157">
        <v>46133</v>
      </c>
      <c r="G11" s="158"/>
      <c r="H11" s="159"/>
    </row>
    <row r="12" spans="1:8" x14ac:dyDescent="0.2">
      <c r="A12" s="160"/>
      <c r="B12" s="161"/>
      <c r="C12" s="168"/>
      <c r="D12" s="163">
        <v>25476</v>
      </c>
      <c r="E12" s="164"/>
      <c r="F12" s="165">
        <v>27280</v>
      </c>
      <c r="G12" s="166"/>
      <c r="H12" s="167"/>
    </row>
    <row r="13" spans="1:8" x14ac:dyDescent="0.2">
      <c r="A13" s="148"/>
      <c r="B13" s="153"/>
      <c r="C13" s="169"/>
      <c r="D13" s="170">
        <v>52237</v>
      </c>
      <c r="E13" s="171"/>
      <c r="F13" s="172">
        <v>44215</v>
      </c>
      <c r="G13" s="173"/>
      <c r="H13" s="159"/>
    </row>
    <row r="14" spans="1:8" x14ac:dyDescent="0.2">
      <c r="A14" s="160"/>
      <c r="B14" s="161"/>
      <c r="C14" s="162"/>
      <c r="D14" s="163">
        <v>27857</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2.2200000000000002</v>
      </c>
      <c r="C19" s="174">
        <f>ROUND(VALUE(SUBSTITUTE(実質収支比率等に係る経年分析!G$48,"▲","-")),2)</f>
        <v>2.4300000000000002</v>
      </c>
      <c r="D19" s="174">
        <f>ROUND(VALUE(SUBSTITUTE(実質収支比率等に係る経年分析!H$48,"▲","-")),2)</f>
        <v>2.86</v>
      </c>
      <c r="E19" s="174">
        <f>ROUND(VALUE(SUBSTITUTE(実質収支比率等に係る経年分析!I$48,"▲","-")),2)</f>
        <v>5.58</v>
      </c>
      <c r="F19" s="174">
        <f>ROUND(VALUE(SUBSTITUTE(実質収支比率等に係る経年分析!J$48,"▲","-")),2)</f>
        <v>3.81</v>
      </c>
    </row>
    <row r="20" spans="1:11" x14ac:dyDescent="0.2">
      <c r="A20" s="174" t="s">
        <v>57</v>
      </c>
      <c r="B20" s="174">
        <f>ROUND(VALUE(SUBSTITUTE(実質収支比率等に係る経年分析!F$47,"▲","-")),2)</f>
        <v>19.29</v>
      </c>
      <c r="C20" s="174">
        <f>ROUND(VALUE(SUBSTITUTE(実質収支比率等に係る経年分析!G$47,"▲","-")),2)</f>
        <v>13.04</v>
      </c>
      <c r="D20" s="174">
        <f>ROUND(VALUE(SUBSTITUTE(実質収支比率等に係る経年分析!H$47,"▲","-")),2)</f>
        <v>11.81</v>
      </c>
      <c r="E20" s="174">
        <f>ROUND(VALUE(SUBSTITUTE(実質収支比率等に係る経年分析!I$47,"▲","-")),2)</f>
        <v>14.2</v>
      </c>
      <c r="F20" s="174">
        <f>ROUND(VALUE(SUBSTITUTE(実質収支比率等に係る経年分析!J$47,"▲","-")),2)</f>
        <v>16.22</v>
      </c>
    </row>
    <row r="21" spans="1:11" x14ac:dyDescent="0.2">
      <c r="A21" s="174" t="s">
        <v>58</v>
      </c>
      <c r="B21" s="174">
        <f>IF(ISNUMBER(VALUE(SUBSTITUTE(実質収支比率等に係る経年分析!F$49,"▲","-"))),ROUND(VALUE(SUBSTITUTE(実質収支比率等に係る経年分析!F$49,"▲","-")),2),NA())</f>
        <v>-3.57</v>
      </c>
      <c r="C21" s="174">
        <f>IF(ISNUMBER(VALUE(SUBSTITUTE(実質収支比率等に係る経年分析!G$49,"▲","-"))),ROUND(VALUE(SUBSTITUTE(実質収支比率等に係る経年分析!G$49,"▲","-")),2),NA())</f>
        <v>-6.44</v>
      </c>
      <c r="D21" s="174">
        <f>IF(ISNUMBER(VALUE(SUBSTITUTE(実質収支比率等に係る経年分析!H$49,"▲","-"))),ROUND(VALUE(SUBSTITUTE(実質収支比率等に係る経年分析!H$49,"▲","-")),2),NA())</f>
        <v>-0.3</v>
      </c>
      <c r="E21" s="174">
        <f>IF(ISNUMBER(VALUE(SUBSTITUTE(実質収支比率等に係る経年分析!I$49,"▲","-"))),ROUND(VALUE(SUBSTITUTE(実質収支比率等に係る経年分析!I$49,"▲","-")),2),NA())</f>
        <v>5.7</v>
      </c>
      <c r="F21" s="174">
        <f>IF(ISNUMBER(VALUE(SUBSTITUTE(実質収支比率等に係る経年分析!J$49,"▲","-"))),ROUND(VALUE(SUBSTITUTE(実質収支比率等に係る経年分析!J$49,"▲","-")),2),NA())</f>
        <v>-0.17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0.55000000000000004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自動車運送事業会計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富士大和温泉病院事業会計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2.2400000000000002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2.4900000000000002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2.2200000000000002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2.4300000000000002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10166</v>
      </c>
      <c r="E42" s="176"/>
      <c r="F42" s="176"/>
      <c r="G42" s="176">
        <f>'実質公債費比率（分子）の構造'!L$52</f>
        <v>10171</v>
      </c>
      <c r="H42" s="176"/>
      <c r="I42" s="176"/>
      <c r="J42" s="176">
        <f>'実質公債費比率（分子）の構造'!M$52</f>
        <v>10187</v>
      </c>
      <c r="K42" s="176"/>
      <c r="L42" s="176"/>
      <c r="M42" s="176">
        <f>'実質公債費比率（分子）の構造'!N$52</f>
        <v>10249</v>
      </c>
      <c r="N42" s="176"/>
      <c r="O42" s="176"/>
      <c r="P42" s="176">
        <f>'実質公債費比率（分子）の構造'!O$52</f>
        <v>10029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67</v>
      </c>
      <c r="C44" s="176"/>
      <c r="D44" s="176"/>
      <c r="E44" s="176">
        <f>'実質公債費比率（分子）の構造'!L$50</f>
        <v>63</v>
      </c>
      <c r="F44" s="176"/>
      <c r="G44" s="176"/>
      <c r="H44" s="176">
        <f>'実質公債費比率（分子）の構造'!M$50</f>
        <v>51</v>
      </c>
      <c r="I44" s="176"/>
      <c r="J44" s="176"/>
      <c r="K44" s="176">
        <f>'実質公債費比率（分子）の構造'!N$50</f>
        <v>36</v>
      </c>
      <c r="L44" s="176"/>
      <c r="M44" s="176"/>
      <c r="N44" s="176">
        <f>'実質公債費比率（分子）の構造'!O$50</f>
        <v>26</v>
      </c>
      <c r="O44" s="176"/>
      <c r="P44" s="176"/>
    </row>
    <row r="45" spans="1:16" x14ac:dyDescent="0.2">
      <c r="A45" s="176" t="s">
        <v>68</v>
      </c>
      <c r="B45" s="176">
        <f>'実質公債費比率（分子）の構造'!K$49</f>
        <v>320</v>
      </c>
      <c r="C45" s="176"/>
      <c r="D45" s="176"/>
      <c r="E45" s="176">
        <f>'実質公債費比率（分子）の構造'!L$49</f>
        <v>343</v>
      </c>
      <c r="F45" s="176"/>
      <c r="G45" s="176"/>
      <c r="H45" s="176">
        <f>'実質公債費比率（分子）の構造'!M$49</f>
        <v>369</v>
      </c>
      <c r="I45" s="176"/>
      <c r="J45" s="176"/>
      <c r="K45" s="176">
        <f>'実質公債費比率（分子）の構造'!N$49</f>
        <v>456</v>
      </c>
      <c r="L45" s="176"/>
      <c r="M45" s="176"/>
      <c r="N45" s="176">
        <f>'実質公債費比率（分子）の構造'!O$49</f>
        <v>456</v>
      </c>
      <c r="O45" s="176"/>
      <c r="P45" s="176"/>
    </row>
    <row r="46" spans="1:16" x14ac:dyDescent="0.2">
      <c r="A46" s="176" t="s">
        <v>69</v>
      </c>
      <c r="B46" s="176">
        <f>'実質公債費比率（分子）の構造'!K$48</f>
        <v>1334</v>
      </c>
      <c r="C46" s="176"/>
      <c r="D46" s="176"/>
      <c r="E46" s="176">
        <f>'実質公債費比率（分子）の構造'!L$48</f>
        <v>1216</v>
      </c>
      <c r="F46" s="176"/>
      <c r="G46" s="176"/>
      <c r="H46" s="176">
        <f>'実質公債費比率（分子）の構造'!M$48</f>
        <v>1132</v>
      </c>
      <c r="I46" s="176"/>
      <c r="J46" s="176"/>
      <c r="K46" s="176">
        <f>'実質公債費比率（分子）の構造'!N$48</f>
        <v>1075</v>
      </c>
      <c r="L46" s="176"/>
      <c r="M46" s="176"/>
      <c r="N46" s="176">
        <f>'実質公債費比率（分子）の構造'!O$48</f>
        <v>1084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9334</v>
      </c>
      <c r="C49" s="176"/>
      <c r="D49" s="176"/>
      <c r="E49" s="176">
        <f>'実質公債費比率（分子）の構造'!L$45</f>
        <v>9301</v>
      </c>
      <c r="F49" s="176"/>
      <c r="G49" s="176"/>
      <c r="H49" s="176">
        <f>'実質公債費比率（分子）の構造'!M$45</f>
        <v>9349</v>
      </c>
      <c r="I49" s="176"/>
      <c r="J49" s="176"/>
      <c r="K49" s="176">
        <f>'実質公債費比率（分子）の構造'!N$45</f>
        <v>9582</v>
      </c>
      <c r="L49" s="176"/>
      <c r="M49" s="176"/>
      <c r="N49" s="176">
        <f>'実質公債費比率（分子）の構造'!O$45</f>
        <v>9711</v>
      </c>
      <c r="O49" s="176"/>
      <c r="P49" s="176"/>
    </row>
    <row r="50" spans="1:16" x14ac:dyDescent="0.2">
      <c r="A50" s="176" t="s">
        <v>73</v>
      </c>
      <c r="B50" s="176" t="e">
        <f>NA()</f>
        <v>#N/A</v>
      </c>
      <c r="C50" s="176">
        <f>IF(ISNUMBER('実質公債費比率（分子）の構造'!K$53),'実質公債費比率（分子）の構造'!K$53,NA())</f>
        <v>889</v>
      </c>
      <c r="D50" s="176" t="e">
        <f>NA()</f>
        <v>#N/A</v>
      </c>
      <c r="E50" s="176" t="e">
        <f>NA()</f>
        <v>#N/A</v>
      </c>
      <c r="F50" s="176">
        <f>IF(ISNUMBER('実質公債費比率（分子）の構造'!L$53),'実質公債費比率（分子）の構造'!L$53,NA())</f>
        <v>752</v>
      </c>
      <c r="G50" s="176" t="e">
        <f>NA()</f>
        <v>#N/A</v>
      </c>
      <c r="H50" s="176" t="e">
        <f>NA()</f>
        <v>#N/A</v>
      </c>
      <c r="I50" s="176">
        <f>IF(ISNUMBER('実質公債費比率（分子）の構造'!M$53),'実質公債費比率（分子）の構造'!M$53,NA())</f>
        <v>714</v>
      </c>
      <c r="J50" s="176" t="e">
        <f>NA()</f>
        <v>#N/A</v>
      </c>
      <c r="K50" s="176" t="e">
        <f>NA()</f>
        <v>#N/A</v>
      </c>
      <c r="L50" s="176">
        <f>IF(ISNUMBER('実質公債費比率（分子）の構造'!N$53),'実質公債費比率（分子）の構造'!N$53,NA())</f>
        <v>900</v>
      </c>
      <c r="M50" s="176" t="e">
        <f>NA()</f>
        <v>#N/A</v>
      </c>
      <c r="N50" s="176" t="e">
        <f>NA()</f>
        <v>#N/A</v>
      </c>
      <c r="O50" s="176">
        <f>IF(ISNUMBER('実質公債費比率（分子）の構造'!O$53),'実質公債費比率（分子）の構造'!O$53,NA())</f>
        <v>1248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107863</v>
      </c>
      <c r="E56" s="175"/>
      <c r="F56" s="175"/>
      <c r="G56" s="175">
        <f>'将来負担比率（分子）の構造'!J$52</f>
        <v>106139</v>
      </c>
      <c r="H56" s="175"/>
      <c r="I56" s="175"/>
      <c r="J56" s="175">
        <f>'将来負担比率（分子）の構造'!K$52</f>
        <v>105680</v>
      </c>
      <c r="K56" s="175"/>
      <c r="L56" s="175"/>
      <c r="M56" s="175">
        <f>'将来負担比率（分子）の構造'!L$52</f>
        <v>104919</v>
      </c>
      <c r="N56" s="175"/>
      <c r="O56" s="175"/>
      <c r="P56" s="175">
        <f>'将来負担比率（分子）の構造'!M$52</f>
        <v>102753</v>
      </c>
    </row>
    <row r="57" spans="1:16" x14ac:dyDescent="0.2">
      <c r="A57" s="175" t="s">
        <v>44</v>
      </c>
      <c r="B57" s="175"/>
      <c r="C57" s="175"/>
      <c r="D57" s="175">
        <f>'将来負担比率（分子）の構造'!I$51</f>
        <v>9334</v>
      </c>
      <c r="E57" s="175"/>
      <c r="F57" s="175"/>
      <c r="G57" s="175">
        <f>'将来負担比率（分子）の構造'!J$51</f>
        <v>9055</v>
      </c>
      <c r="H57" s="175"/>
      <c r="I57" s="175"/>
      <c r="J57" s="175">
        <f>'将来負担比率（分子）の構造'!K$51</f>
        <v>9021</v>
      </c>
      <c r="K57" s="175"/>
      <c r="L57" s="175"/>
      <c r="M57" s="175">
        <f>'将来負担比率（分子）の構造'!L$51</f>
        <v>8813</v>
      </c>
      <c r="N57" s="175"/>
      <c r="O57" s="175"/>
      <c r="P57" s="175">
        <f>'将来負担比率（分子）の構造'!M$51</f>
        <v>8495</v>
      </c>
    </row>
    <row r="58" spans="1:16" x14ac:dyDescent="0.2">
      <c r="A58" s="175" t="s">
        <v>43</v>
      </c>
      <c r="B58" s="175"/>
      <c r="C58" s="175"/>
      <c r="D58" s="175">
        <f>'将来負担比率（分子）の構造'!I$50</f>
        <v>24190</v>
      </c>
      <c r="E58" s="175"/>
      <c r="F58" s="175"/>
      <c r="G58" s="175">
        <f>'将来負担比率（分子）の構造'!J$50</f>
        <v>20714</v>
      </c>
      <c r="H58" s="175"/>
      <c r="I58" s="175"/>
      <c r="J58" s="175">
        <f>'将来負担比率（分子）の構造'!K$50</f>
        <v>17355</v>
      </c>
      <c r="K58" s="175"/>
      <c r="L58" s="175"/>
      <c r="M58" s="175">
        <f>'将来負担比率（分子）の構造'!L$50</f>
        <v>22968</v>
      </c>
      <c r="N58" s="175"/>
      <c r="O58" s="175"/>
      <c r="P58" s="175">
        <f>'将来負担比率（分子）の構造'!M$50</f>
        <v>23438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v>
      </c>
      <c r="C61" s="175"/>
      <c r="D61" s="175"/>
      <c r="E61" s="175">
        <f>'将来負担比率（分子）の構造'!J$46</f>
        <v>1</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13226</v>
      </c>
      <c r="C62" s="175"/>
      <c r="D62" s="175"/>
      <c r="E62" s="175">
        <f>'将来負担比率（分子）の構造'!J$45</f>
        <v>12783</v>
      </c>
      <c r="F62" s="175"/>
      <c r="G62" s="175"/>
      <c r="H62" s="175">
        <f>'将来負担比率（分子）の構造'!K$45</f>
        <v>12806</v>
      </c>
      <c r="I62" s="175"/>
      <c r="J62" s="175"/>
      <c r="K62" s="175">
        <f>'将来負担比率（分子）の構造'!L$45</f>
        <v>12658</v>
      </c>
      <c r="L62" s="175"/>
      <c r="M62" s="175"/>
      <c r="N62" s="175">
        <f>'将来負担比率（分子）の構造'!M$45</f>
        <v>12242</v>
      </c>
      <c r="O62" s="175"/>
      <c r="P62" s="175"/>
    </row>
    <row r="63" spans="1:16" x14ac:dyDescent="0.2">
      <c r="A63" s="175" t="s">
        <v>36</v>
      </c>
      <c r="B63" s="175">
        <f>'将来負担比率（分子）の構造'!I$44</f>
        <v>1408</v>
      </c>
      <c r="C63" s="175"/>
      <c r="D63" s="175"/>
      <c r="E63" s="175">
        <f>'将来負担比率（分子）の構造'!J$44</f>
        <v>2152</v>
      </c>
      <c r="F63" s="175"/>
      <c r="G63" s="175"/>
      <c r="H63" s="175">
        <f>'将来負担比率（分子）の構造'!K$44</f>
        <v>3559</v>
      </c>
      <c r="I63" s="175"/>
      <c r="J63" s="175"/>
      <c r="K63" s="175">
        <f>'将来負担比率（分子）の構造'!L$44</f>
        <v>3341</v>
      </c>
      <c r="L63" s="175"/>
      <c r="M63" s="175"/>
      <c r="N63" s="175">
        <f>'将来負担比率（分子）の構造'!M$44</f>
        <v>2908</v>
      </c>
      <c r="O63" s="175"/>
      <c r="P63" s="175"/>
    </row>
    <row r="64" spans="1:16" x14ac:dyDescent="0.2">
      <c r="A64" s="175" t="s">
        <v>35</v>
      </c>
      <c r="B64" s="175">
        <f>'将来負担比率（分子）の構造'!I$43</f>
        <v>17650</v>
      </c>
      <c r="C64" s="175"/>
      <c r="D64" s="175"/>
      <c r="E64" s="175">
        <f>'将来負担比率（分子）の構造'!J$43</f>
        <v>16102</v>
      </c>
      <c r="F64" s="175"/>
      <c r="G64" s="175"/>
      <c r="H64" s="175">
        <f>'将来負担比率（分子）の構造'!K$43</f>
        <v>14775</v>
      </c>
      <c r="I64" s="175"/>
      <c r="J64" s="175"/>
      <c r="K64" s="175">
        <f>'将来負担比率（分子）の構造'!L$43</f>
        <v>13269</v>
      </c>
      <c r="L64" s="175"/>
      <c r="M64" s="175"/>
      <c r="N64" s="175">
        <f>'将来負担比率（分子）の構造'!M$43</f>
        <v>12463</v>
      </c>
      <c r="O64" s="175"/>
      <c r="P64" s="175"/>
    </row>
    <row r="65" spans="1:16" x14ac:dyDescent="0.2">
      <c r="A65" s="175" t="s">
        <v>34</v>
      </c>
      <c r="B65" s="175">
        <f>'将来負担比率（分子）の構造'!I$42</f>
        <v>599</v>
      </c>
      <c r="C65" s="175"/>
      <c r="D65" s="175"/>
      <c r="E65" s="175">
        <f>'将来負担比率（分子）の構造'!J$42</f>
        <v>547</v>
      </c>
      <c r="F65" s="175"/>
      <c r="G65" s="175"/>
      <c r="H65" s="175">
        <f>'将来負担比率（分子）の構造'!K$42</f>
        <v>507</v>
      </c>
      <c r="I65" s="175"/>
      <c r="J65" s="175"/>
      <c r="K65" s="175">
        <f>'将来負担比率（分子）の構造'!L$42</f>
        <v>481</v>
      </c>
      <c r="L65" s="175"/>
      <c r="M65" s="175"/>
      <c r="N65" s="175">
        <f>'将来負担比率（分子）の構造'!M$42</f>
        <v>465</v>
      </c>
      <c r="O65" s="175"/>
      <c r="P65" s="175"/>
    </row>
    <row r="66" spans="1:16" x14ac:dyDescent="0.2">
      <c r="A66" s="175" t="s">
        <v>33</v>
      </c>
      <c r="B66" s="175">
        <f>'将来負担比率（分子）の構造'!I$41</f>
        <v>95554</v>
      </c>
      <c r="C66" s="175"/>
      <c r="D66" s="175"/>
      <c r="E66" s="175">
        <f>'将来負担比率（分子）の構造'!J$41</f>
        <v>93790</v>
      </c>
      <c r="F66" s="175"/>
      <c r="G66" s="175"/>
      <c r="H66" s="175">
        <f>'将来負担比率（分子）の構造'!K$41</f>
        <v>94921</v>
      </c>
      <c r="I66" s="175"/>
      <c r="J66" s="175"/>
      <c r="K66" s="175">
        <f>'将来負担比率（分子）の構造'!L$41</f>
        <v>94303</v>
      </c>
      <c r="L66" s="175"/>
      <c r="M66" s="175"/>
      <c r="N66" s="175">
        <f>'将来負担比率（分子）の構造'!M$41</f>
        <v>92406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6380</v>
      </c>
      <c r="C72" s="179">
        <f>基金残高に係る経年分析!G55</f>
        <v>7992</v>
      </c>
      <c r="D72" s="179">
        <f>基金残高に係る経年分析!H55</f>
        <v>8937</v>
      </c>
    </row>
    <row r="73" spans="1:16" x14ac:dyDescent="0.2">
      <c r="A73" s="178" t="s">
        <v>80</v>
      </c>
      <c r="B73" s="179">
        <f>基金残高に係る経年分析!F56</f>
        <v>6023</v>
      </c>
      <c r="C73" s="179">
        <f>基金残高に係る経年分析!G56</f>
        <v>6047</v>
      </c>
      <c r="D73" s="179">
        <f>基金残高に係る経年分析!H56</f>
        <v>5509</v>
      </c>
    </row>
    <row r="74" spans="1:16" x14ac:dyDescent="0.2">
      <c r="A74" s="178" t="s">
        <v>81</v>
      </c>
      <c r="B74" s="179">
        <f>基金残高に係る経年分析!F57</f>
        <v>8366</v>
      </c>
      <c r="C74" s="179">
        <f>基金残高に係る経年分析!G57</f>
        <v>8936</v>
      </c>
      <c r="D74" s="179">
        <f>基金残高に係る経年分析!H57</f>
        <v>8909</v>
      </c>
    </row>
  </sheetData>
  <sheetProtection algorithmName="SHA-512" hashValue="v2rExgOUcTlq4iUEm3dCSXECb3TsvC5bG4IKWJjehGuOqkfw1bfRCoBwL0SEdVOsJmzS6n+RIuKhxevOCtwvAA==" saltValue="D5ftXS/XCTMZp30e3577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2024-09-26T07:33:20Z</cp:lastPrinted>
  <dcterms:created xsi:type="dcterms:W3CDTF">2024-02-05T03:28:57Z</dcterms:created>
  <dcterms:modified xsi:type="dcterms:W3CDTF">2024-09-26T07:33:41Z</dcterms:modified>
  <cp:category/>
</cp:coreProperties>
</file>