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18DCA3E1-255C-408F-8606-6FECE122A751}" xr6:coauthVersionLast="47" xr6:coauthVersionMax="47" xr10:uidLastSave="{00000000-0000-0000-0000-000000000000}"/>
  <bookViews>
    <workbookView xWindow="-108" yWindow="-108" windowWidth="30936" windowHeight="16776" tabRatio="938"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1" i="12" l="1"/>
  <c r="AA72" i="12"/>
  <c r="AA73" i="12"/>
  <c r="AA74" i="12"/>
  <c r="AA75" i="12"/>
  <c r="AA70" i="12"/>
  <c r="AA69" i="12"/>
  <c r="AA68" i="12"/>
  <c r="AA30" i="12" l="1"/>
  <c r="AA28" i="12"/>
  <c r="AA8" i="12"/>
  <c r="AA7" i="12"/>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36" i="10"/>
  <c r="CO35" i="10"/>
  <c r="BE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W34" i="10" l="1"/>
  <c r="BW35" i="10" s="1"/>
  <c r="BW36" i="10" s="1"/>
  <c r="BW37" i="10" s="1"/>
  <c r="BW38" i="10" s="1"/>
  <c r="BW39" i="10" s="1"/>
  <c r="BW40" i="10" s="1"/>
  <c r="BW41" i="10" s="1"/>
  <c r="BW42" i="10" s="1"/>
  <c r="BW43" i="10" s="1"/>
  <c r="AM34" i="10"/>
  <c r="AM35" i="10" s="1"/>
  <c r="AM36" i="10" s="1"/>
  <c r="CO34" i="10" l="1"/>
</calcChain>
</file>

<file path=xl/sharedStrings.xml><?xml version="1.0" encoding="utf-8"?>
<sst xmlns="http://schemas.openxmlformats.org/spreadsheetml/2006/main" count="1095" uniqueCount="606">
  <si>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</si>
  <si>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</si>
  <si>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</si>
  <si>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</si>
  <si>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</si>
  <si>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</si>
  <si>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</si>
  <si>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</si>
  <si>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</si>
  <si>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</si>
  <si>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</si>
  <si>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</si>
  <si>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</si>
  <si>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</si>
  <si>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</si>
  <si>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</si>
  <si>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</si>
  <si>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</si>
  <si>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</si>
  <si>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</si>
  <si>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</si>
  <si>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</si>
  <si>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</si>
  <si>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</si>
  <si>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</si>
  <si>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</si>
  <si>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</si>
  <si>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</si>
  <si>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</si>
  <si>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</si>
  <si>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</si>
  <si>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</si>
  <si>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</si>
  <si>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</si>
  <si>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</si>
  <si>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</si>
  <si>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</si>
  <si>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</si>
  <si>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</si>
  <si>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</si>
  <si>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</si>
  <si>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</si>
  <si>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</si>
  <si>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</si>
  <si>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</si>
  <si>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</si>
  <si>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</si>
  <si>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</si>
  <si>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</si>
  <si>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</si>
  <si>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</si>
  <si>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</si>
  <si>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</si>
  <si>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</si>
  <si>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</si>
  <si>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</si>
  <si>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</si>
  <si>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</si>
  <si>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</si>
  <si>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</si>
  <si>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</si>
  <si>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</si>
  <si>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</si>
  <si>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</si>
  <si>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</si>
  <si>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</si>
  <si>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</si>
  <si>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</si>
  <si>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</si>
  <si>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</si>
  <si>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</si>
  <si>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</si>
  <si>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</si>
  <si>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</si>
  <si>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</si>
  <si>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</si>
  <si>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</si>
  <si>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</si>
  <si>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</si>
  <si>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</si>
  <si>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</si>
  <si>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</si>
  <si>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</si>
  <si>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</si>
  <si>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</si>
  <si>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</si>
  <si>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</si>
  <si>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</si>
  <si>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</si>
  <si>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</si>
  <si>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</si>
  <si>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</si>
  <si>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</si>
  <si>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</si>
  <si>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</si>
  <si>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</si>
  <si>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</si>
  <si>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</si>
  <si>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</si>
  <si>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</si>
  <si>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嬉野市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</si>
  <si>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</si>
  <si>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</si>
  <si>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</si>
  <si>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</si>
  <si>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</si>
  <si>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</si>
  <si>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</si>
  <si>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</si>
  <si>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</si>
  <si>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</si>
  <si>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</si>
  <si>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</si>
  <si>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</si>
  <si>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</si>
  <si>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</si>
  <si>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</si>
  <si>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</si>
  <si>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</si>
  <si>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</si>
  <si>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</si>
  <si>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</si>
  <si>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</si>
  <si>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</si>
  <si>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</si>
  <si>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</si>
  <si>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</si>
  <si>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</si>
  <si>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</si>
  <si>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</si>
  <si>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</si>
  <si>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</si>
  <si>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</si>
  <si>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</si>
  <si>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</si>
  <si>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</si>
  <si>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</si>
  <si>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</si>
  <si>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</si>
  <si>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</si>
  <si>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</si>
  <si>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</si>
  <si>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</si>
  <si>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</si>
  <si>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</si>
  <si>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</si>
  <si>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</si>
  <si>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</si>
  <si>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</si>
  <si>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</si>
  <si>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</si>
  <si>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</si>
  <si>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</si>
  <si>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</si>
  <si>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</si>
  <si>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</si>
  <si>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</si>
  <si>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</si>
  <si>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</si>
  <si>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</si>
  <si>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</si>
  <si>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</si>
  <si>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</si>
  <si>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</si>
  <si>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</si>
  <si>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</si>
  <si>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</si>
  <si>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</si>
  <si>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</si>
  <si>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</si>
  <si>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</si>
  <si>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</si>
  <si>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</si>
  <si>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</si>
  <si>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</si>
  <si>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</si>
  <si>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</si>
  <si>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</si>
  <si>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</si>
  <si>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</si>
  <si>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</si>
  <si>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</si>
  <si>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</si>
  <si>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</si>
  <si>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</si>
  <si>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</si>
  <si>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</si>
  <si>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</si>
  <si>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</si>
  <si>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</si>
  <si>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</si>
  <si>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</si>
  <si>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</si>
  <si>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</si>
  <si>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</si>
  <si>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</si>
  <si>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</si>
  <si>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</si>
  <si>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</si>
  <si>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</si>
  <si>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</si>
  <si>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</si>
  <si>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</si>
  <si>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</si>
  <si>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</si>
  <si>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</si>
  <si>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</si>
  <si>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</si>
  <si>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</si>
  <si>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</si>
  <si>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</si>
  <si>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</si>
  <si>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</si>
  <si>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</si>
  <si>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</si>
  <si>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</si>
  <si>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</si>
  <si>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</si>
  <si>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佐賀県嬉野市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</si>
  <si>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</si>
  <si>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</si>
  <si>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</si>
  <si>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</si>
  <si>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</si>
  <si>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</si>
  <si>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</si>
  <si>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</si>
  <si>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</si>
  <si>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</si>
  <si>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</si>
  <si>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</si>
  <si>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</si>
  <si>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</si>
  <si>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</si>
  <si>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</si>
  <si>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</si>
  <si>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</si>
  <si>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</si>
  <si>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</si>
  <si>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</si>
  <si>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</si>
  <si>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</si>
  <si>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</si>
  <si>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</si>
  <si>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</si>
  <si>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</si>
  <si>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</si>
  <si>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</si>
  <si>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</si>
  <si>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</si>
  <si>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</si>
  <si>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</si>
  <si>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</si>
  <si>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</si>
  <si>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</si>
  <si>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</si>
  <si>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</si>
  <si>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</si>
  <si>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</si>
  <si>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</si>
  <si>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</si>
  <si>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</si>
  <si>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</si>
  <si>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</si>
  <si>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</si>
  <si>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</si>
  <si>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</si>
  <si>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</si>
  <si>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</si>
  <si>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</si>
  <si>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</si>
  <si>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</si>
  <si>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</si>
  <si>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</si>
  <si>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</si>
  <si>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</si>
  <si>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</si>
  <si>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</si>
  <si>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</si>
  <si>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</si>
  <si>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</si>
  <si>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</si>
  <si>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</si>
  <si>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</si>
  <si>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</si>
  <si>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</si>
  <si>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</si>
  <si>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</si>
  <si>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</si>
  <si>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</si>
  <si>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</si>
  <si>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</si>
  <si>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</si>
  <si>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</si>
  <si>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</si>
  <si>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</si>
  <si>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</si>
  <si>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</si>
  <si>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</si>
  <si>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</si>
  <si>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</si>
  <si>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</si>
  <si>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</si>
  <si>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</si>
  <si>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</si>
  <si>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</si>
  <si>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</si>
  <si>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</si>
  <si>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</si>
  <si>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</si>
  <si>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</si>
  <si>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</si>
  <si>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</si>
  <si>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</si>
  <si>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</si>
  <si>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</si>
  <si>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</si>
  <si>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</si>
  <si>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</si>
  <si>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</si>
  <si>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</si>
  <si>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</si>
  <si>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</si>
  <si>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</si>
  <si>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</si>
  <si>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</si>
  <si>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</si>
  <si>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</si>
  <si>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</si>
  <si>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</si>
  <si>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</si>
  <si>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</si>
  <si>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</si>
  <si>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</si>
  <si>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</si>
  <si>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</si>
  <si>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</si>
  <si>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</si>
  <si>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</si>
  <si>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</si>
  <si>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</si>
  <si>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</si>
  <si>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</si>
  <si>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</si>
  <si>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</si>
  <si>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</si>
  <si>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</si>
  <si>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</si>
  <si>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</si>
  <si>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</si>
  <si>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</si>
  <si>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</si>
  <si>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</si>
  <si>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</si>
  <si>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</si>
  <si>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</si>
  <si>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</si>
  <si>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</si>
  <si>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</si>
  <si>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</si>
  <si>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</si>
  <si>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</si>
  <si>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</si>
  <si>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</si>
  <si>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</si>
  <si>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</si>
  <si>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</si>
  <si>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</si>
  <si>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</si>
  <si>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</si>
  <si>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</si>
  <si>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</si>
  <si>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</si>
  <si>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佐賀県嬉野市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</si>
  <si>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</si>
  <si>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</si>
  <si>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</si>
  <si>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</si>
  <si>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</si>
  <si>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</si>
  <si>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</si>
  <si>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</si>
  <si>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</si>
  <si>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</si>
  <si>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</si>
  <si>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</si>
  <si>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</si>
  <si>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</si>
  <si>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</si>
  <si>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</si>
  <si>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</si>
  <si>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</si>
  <si>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</si>
  <si>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</si>
  <si>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嬉野市嬉野都市計画事業嬉野温泉駅周辺土地区画整理事業費特別会計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</si>
  <si>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</si>
  <si>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</si>
  <si>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</si>
  <si>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</si>
  <si>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</si>
  <si>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</si>
  <si>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</si>
  <si>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</si>
  <si>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</si>
  <si>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</si>
  <si>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</si>
  <si>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</si>
  <si>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</si>
  <si>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</si>
  <si>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嬉野市国民健康保険特別会計</t>
    <phoneticPr fontId="5"/>
  </si>
  <si>
    <t>嬉野市後期高齢者医療特別会計</t>
    <phoneticPr fontId="5"/>
  </si>
  <si>
    <t>嬉野市下水道事業会計（公共下水道事業）</t>
    <phoneticPr fontId="5"/>
  </si>
  <si>
    <t>法適用企業</t>
    <phoneticPr fontId="5"/>
  </si>
  <si>
    <t>嬉野市下水道事業会計（農業集落排水事業）</t>
    <phoneticPr fontId="5"/>
  </si>
  <si>
    <t>嬉野市下水道事業会計（特定地域生活排水処理事業）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</si>
  <si>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</si>
  <si>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</si>
  <si>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</si>
  <si>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</si>
  <si>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</si>
  <si>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</si>
  <si>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</si>
  <si>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</si>
  <si>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</si>
  <si>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</si>
  <si>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</si>
  <si>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</si>
  <si>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</si>
  <si>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</si>
  <si>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</si>
  <si>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</si>
  <si>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</si>
  <si>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</si>
  <si>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</si>
  <si>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</si>
  <si>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</si>
  <si>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</si>
  <si>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</si>
  <si>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</si>
  <si>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</si>
  <si>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</si>
  <si>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</si>
  <si>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</si>
  <si>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</si>
  <si>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</si>
  <si>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</si>
  <si>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</si>
  <si>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</si>
  <si>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</si>
  <si>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</si>
  <si>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</si>
  <si>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</si>
  <si>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</si>
  <si>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</si>
  <si>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</si>
  <si>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</si>
  <si>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</si>
  <si>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</si>
  <si>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</si>
  <si>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</si>
  <si>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</si>
  <si>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</si>
  <si>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</si>
  <si>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</si>
  <si>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</si>
  <si>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</si>
  <si>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</si>
  <si>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</si>
  <si>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</si>
  <si>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</si>
  <si>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</si>
  <si>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</si>
  <si>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</si>
  <si>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嬉野市下水道事業会計（公共下水道事業）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</si>
  <si>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</si>
  <si>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</si>
  <si>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</si>
  <si>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</si>
  <si>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</si>
  <si>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</si>
  <si>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</si>
  <si>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</si>
  <si>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</si>
  <si>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</si>
  <si>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</si>
  <si>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</si>
  <si>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</si>
  <si>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</si>
  <si>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</si>
  <si>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</si>
  <si>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</si>
  <si>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</si>
  <si>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</si>
  <si>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</si>
  <si>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</si>
  <si>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</si>
  <si>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</si>
  <si>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</si>
  <si>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</si>
  <si>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</si>
  <si>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</si>
  <si>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</si>
  <si>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</si>
  <si>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</si>
  <si>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</si>
  <si>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</si>
  <si>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</si>
  <si>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</si>
  <si>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</si>
  <si>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</si>
  <si>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</si>
  <si>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</si>
  <si>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</si>
  <si>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</si>
  <si>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</si>
  <si>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</si>
  <si>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</si>
  <si>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</si>
  <si>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</si>
  <si>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</si>
  <si>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</si>
  <si>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</si>
  <si>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</si>
  <si>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</si>
  <si>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</si>
  <si>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</si>
  <si>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</si>
  <si>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</si>
  <si>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</si>
  <si>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</si>
  <si>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</si>
  <si>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</si>
  <si>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</si>
  <si>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</si>
  <si>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</si>
  <si>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</si>
  <si>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</si>
  <si>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</si>
  <si>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</si>
  <si>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</si>
  <si>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</si>
  <si>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</si>
  <si>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</si>
  <si>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</si>
  <si>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</si>
  <si>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</si>
  <si>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</si>
  <si>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</si>
  <si>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</si>
  <si>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</si>
  <si>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</si>
  <si>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</si>
  <si>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</si>
  <si>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</si>
  <si>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</si>
  <si>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</si>
  <si>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</si>
  <si>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</si>
  <si>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</si>
  <si>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</si>
  <si>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嬉野市国民健康保険特別会計</t>
  </si>
  <si>
    <t>嬉野市下水道事業会計（公共下水道事業）</t>
  </si>
  <si>
    <t>嬉野市下水道事業会計（農業集落排水事業）</t>
  </si>
  <si>
    <t>嬉野市嬉野都市計画事業嬉野温泉駅周辺土地区画整理事業費特別会計</t>
  </si>
  <si>
    <t>嬉野市下水道事業会計（特定地域生活排水処理事業）</t>
  </si>
  <si>
    <t>嬉野市後期高齢者医療特別会計</t>
  </si>
  <si>
    <t>▲ 0.00</t>
  </si>
  <si>
    <t>その他会計（赤字）</t>
  </si>
  <si>
    <t>その他会計（黒字）</t>
  </si>
  <si>
    <t>（百万円）</t>
    <phoneticPr fontId="5"/>
  </si>
  <si>
    <t>H30</t>
    <phoneticPr fontId="5"/>
  </si>
  <si>
    <t>R01</t>
    <phoneticPr fontId="5"/>
  </si>
  <si>
    <t>R02</t>
    <phoneticPr fontId="5"/>
  </si>
  <si>
    <t>R03</t>
    <phoneticPr fontId="5"/>
  </si>
  <si>
    <t>R04</t>
    <phoneticPr fontId="5"/>
  </si>
  <si>
    <t>公共施設建設基金</t>
    <rPh sb="0" eb="2">
      <t>コウキョウ</t>
    </rPh>
    <rPh sb="2" eb="8">
      <t>シセツケンセツキキン</t>
    </rPh>
    <phoneticPr fontId="5"/>
  </si>
  <si>
    <t>合併振興基金</t>
    <rPh sb="0" eb="4">
      <t>ガッペイシンコウ</t>
    </rPh>
    <rPh sb="4" eb="6">
      <t>キキン</t>
    </rPh>
    <phoneticPr fontId="2"/>
  </si>
  <si>
    <t>ふるさと応援寄附金基金</t>
    <rPh sb="4" eb="6">
      <t>オウエン</t>
    </rPh>
    <rPh sb="6" eb="9">
      <t>キフキン</t>
    </rPh>
    <rPh sb="9" eb="11">
      <t>キキン</t>
    </rPh>
    <phoneticPr fontId="2"/>
  </si>
  <si>
    <t>地域福祉基金</t>
    <rPh sb="0" eb="6">
      <t>チイキフクシキキン</t>
    </rPh>
    <phoneticPr fontId="2"/>
  </si>
  <si>
    <t>地域づくり推進事業基金</t>
    <rPh sb="0" eb="2">
      <t>チイキ</t>
    </rPh>
    <rPh sb="5" eb="7">
      <t>スイシン</t>
    </rPh>
    <rPh sb="7" eb="9">
      <t>ジギョウ</t>
    </rPh>
    <rPh sb="9" eb="11">
      <t>キキン</t>
    </rPh>
    <phoneticPr fontId="2"/>
  </si>
  <si>
    <t>鹿島・藤津地区衛生施設組合</t>
    <rPh sb="0" eb="2">
      <t>カシマ</t>
    </rPh>
    <rPh sb="3" eb="5">
      <t>フジツ</t>
    </rPh>
    <rPh sb="5" eb="7">
      <t>チク</t>
    </rPh>
    <rPh sb="7" eb="9">
      <t>エイセイ</t>
    </rPh>
    <rPh sb="9" eb="11">
      <t>シセツ</t>
    </rPh>
    <rPh sb="11" eb="13">
      <t>クミアイ</t>
    </rPh>
    <phoneticPr fontId="2"/>
  </si>
  <si>
    <t>杵藤地区広域市町村圏組合</t>
    <rPh sb="0" eb="2">
      <t>キトウ</t>
    </rPh>
    <rPh sb="2" eb="4">
      <t>チク</t>
    </rPh>
    <rPh sb="4" eb="6">
      <t>コウイキ</t>
    </rPh>
    <rPh sb="6" eb="9">
      <t>シチョウソン</t>
    </rPh>
    <rPh sb="9" eb="10">
      <t>ケン</t>
    </rPh>
    <rPh sb="10" eb="12">
      <t>クミアイ</t>
    </rPh>
    <phoneticPr fontId="2"/>
  </si>
  <si>
    <t>杵藤地区広域市町村圏組合(特別会計)</t>
    <rPh sb="0" eb="2">
      <t>キトウ</t>
    </rPh>
    <rPh sb="2" eb="4">
      <t>チク</t>
    </rPh>
    <rPh sb="4" eb="6">
      <t>コウイキ</t>
    </rPh>
    <rPh sb="6" eb="9">
      <t>シチョウソン</t>
    </rPh>
    <rPh sb="9" eb="10">
      <t>ケン</t>
    </rPh>
    <rPh sb="10" eb="12">
      <t>クミアイ</t>
    </rPh>
    <rPh sb="13" eb="15">
      <t>トクベツ</t>
    </rPh>
    <rPh sb="15" eb="17">
      <t>カイケイ</t>
    </rPh>
    <phoneticPr fontId="2"/>
  </si>
  <si>
    <t>佐賀県後期高齢者医療広域連合</t>
    <rPh sb="0" eb="3">
      <t>サガケン</t>
    </rPh>
    <rPh sb="3" eb="8">
      <t>コウキコウレイシャ</t>
    </rPh>
    <rPh sb="8" eb="10">
      <t>イリョウ</t>
    </rPh>
    <rPh sb="10" eb="12">
      <t>コウイキ</t>
    </rPh>
    <rPh sb="12" eb="14">
      <t>レンゴウ</t>
    </rPh>
    <phoneticPr fontId="2"/>
  </si>
  <si>
    <t>佐賀県後期高齢者医療広域連合(医療)</t>
    <rPh sb="0" eb="3">
      <t>サガケン</t>
    </rPh>
    <rPh sb="3" eb="8">
      <t>コウキコウレイシャ</t>
    </rPh>
    <rPh sb="8" eb="10">
      <t>イリョウ</t>
    </rPh>
    <rPh sb="10" eb="12">
      <t>コウイキ</t>
    </rPh>
    <rPh sb="12" eb="14">
      <t>レンゴウ</t>
    </rPh>
    <rPh sb="15" eb="17">
      <t>イリョウ</t>
    </rPh>
    <phoneticPr fontId="2"/>
  </si>
  <si>
    <t>佐賀県市町総合事務組合</t>
    <rPh sb="0" eb="3">
      <t>サガケン</t>
    </rPh>
    <rPh sb="3" eb="5">
      <t>シマチ</t>
    </rPh>
    <rPh sb="5" eb="7">
      <t>ソウゴウ</t>
    </rPh>
    <rPh sb="7" eb="11">
      <t>ジムクミアイ</t>
    </rPh>
    <phoneticPr fontId="2"/>
  </si>
  <si>
    <t>佐賀県市町総合事務組合(交通災害)</t>
    <rPh sb="0" eb="3">
      <t>サガケン</t>
    </rPh>
    <rPh sb="3" eb="5">
      <t>シマチ</t>
    </rPh>
    <rPh sb="5" eb="7">
      <t>ソウゴウ</t>
    </rPh>
    <rPh sb="7" eb="11">
      <t>ジムクミアイ</t>
    </rPh>
    <rPh sb="12" eb="14">
      <t>コウツウ</t>
    </rPh>
    <rPh sb="14" eb="16">
      <t>サイガイ</t>
    </rPh>
    <phoneticPr fontId="2"/>
  </si>
  <si>
    <t>佐賀県西部広域環境組合</t>
    <rPh sb="0" eb="3">
      <t>サガケン</t>
    </rPh>
    <rPh sb="3" eb="5">
      <t>セイブ</t>
    </rPh>
    <rPh sb="5" eb="7">
      <t>コウイキ</t>
    </rPh>
    <rPh sb="7" eb="9">
      <t>カンキョウ</t>
    </rPh>
    <rPh sb="9" eb="11">
      <t>クミアイ</t>
    </rPh>
    <phoneticPr fontId="2"/>
  </si>
  <si>
    <t>嬉野市土地開発公社</t>
    <rPh sb="0" eb="3">
      <t>ウレシノシ</t>
    </rPh>
    <rPh sb="3" eb="5">
      <t>トチ</t>
    </rPh>
    <rPh sb="5" eb="7">
      <t>カイハツ</t>
    </rPh>
    <rPh sb="7" eb="9">
      <t>コウシャ</t>
    </rPh>
    <phoneticPr fontId="2"/>
  </si>
  <si>
    <t>‐</t>
    <phoneticPr fontId="2"/>
  </si>
  <si>
    <t>-</t>
    <phoneticPr fontId="2"/>
  </si>
  <si>
    <t>佐賀西部広域水道企業団(用水事業会計)</t>
    <rPh sb="0" eb="4">
      <t>サガセイブ</t>
    </rPh>
    <rPh sb="4" eb="6">
      <t>コウイキ</t>
    </rPh>
    <rPh sb="6" eb="8">
      <t>スイドウ</t>
    </rPh>
    <rPh sb="8" eb="11">
      <t>キギョウダン</t>
    </rPh>
    <rPh sb="12" eb="14">
      <t>ヨウスイ</t>
    </rPh>
    <rPh sb="14" eb="16">
      <t>ジギョウ</t>
    </rPh>
    <rPh sb="16" eb="18">
      <t>カイケイ</t>
    </rPh>
    <phoneticPr fontId="2"/>
  </si>
  <si>
    <t>佐賀西部広域水道企業団(水道事業会計)</t>
    <rPh sb="0" eb="4">
      <t>サガセイブ</t>
    </rPh>
    <rPh sb="4" eb="6">
      <t>コウイキ</t>
    </rPh>
    <rPh sb="6" eb="8">
      <t>スイドウ</t>
    </rPh>
    <rPh sb="8" eb="11">
      <t>キギョウダン</t>
    </rPh>
    <rPh sb="12" eb="14">
      <t>スイドウ</t>
    </rPh>
    <rPh sb="14" eb="16">
      <t>ジギョウ</t>
    </rPh>
    <rPh sb="16" eb="18">
      <t>カイケイ</t>
    </rPh>
    <phoneticPr fontId="2"/>
  </si>
  <si>
    <t>-</t>
    <phoneticPr fontId="2"/>
  </si>
  <si>
    <t>〇</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</si>
  <si>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</si>
  <si>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</si>
  <si>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</si>
  <si>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</si>
  <si>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</si>
  <si>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</si>
  <si>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</si>
  <si>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</si>
  <si>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起債の新規発行額よりも償還額が多かったことや、公営企業の新規発行起債額が減少したこと、退職手当負担見込額が減少したこと等により将来負担額より充当可能財源が少なくなり数値がマイナスとなった。しかし、今後新庁舎建設事業により増加することが見込まれるため、事業の選択、基金の積み上げを徹底していく必要がある。
有形固定資産減価償却率については、類似団体に比べやや低水準であるが、有形固定資産のうち、築４０年を超える施設が約１／４を占めるため、老朽化した施設の長寿命化や統廃合を進めていく。</t>
    <rPh sb="11" eb="13">
      <t>キサイ</t>
    </rPh>
    <rPh sb="14" eb="16">
      <t>シンキ</t>
    </rPh>
    <rPh sb="16" eb="18">
      <t>ハッコウ</t>
    </rPh>
    <rPh sb="18" eb="19">
      <t>ガク</t>
    </rPh>
    <rPh sb="22" eb="25">
      <t>ショウカンガク</t>
    </rPh>
    <rPh sb="26" eb="27">
      <t>オオ</t>
    </rPh>
    <rPh sb="34" eb="38">
      <t>コウエイキギョウ</t>
    </rPh>
    <rPh sb="39" eb="43">
      <t>シンキハッコウ</t>
    </rPh>
    <rPh sb="43" eb="46">
      <t>キサイガク</t>
    </rPh>
    <rPh sb="47" eb="49">
      <t>ゲンショウ</t>
    </rPh>
    <rPh sb="54" eb="58">
      <t>タイショクテアテ</t>
    </rPh>
    <rPh sb="58" eb="60">
      <t>フタン</t>
    </rPh>
    <rPh sb="60" eb="62">
      <t>ミコ</t>
    </rPh>
    <rPh sb="62" eb="63">
      <t>ガク</t>
    </rPh>
    <rPh sb="64" eb="66">
      <t>ゲンショウ</t>
    </rPh>
    <rPh sb="70" eb="71">
      <t>ナド</t>
    </rPh>
    <rPh sb="74" eb="79">
      <t>ショウライフタンガク</t>
    </rPh>
    <rPh sb="81" eb="87">
      <t>ジュウトウカノウザイゲン</t>
    </rPh>
    <rPh sb="88" eb="89">
      <t>スク</t>
    </rPh>
    <rPh sb="93" eb="95">
      <t>スウチ</t>
    </rPh>
    <rPh sb="116" eb="118">
      <t>ジギョウ</t>
    </rPh>
    <rPh sb="237" eb="241">
      <t>チョウジュミョウカ</t>
    </rPh>
    <rPh sb="242" eb="245">
      <t>トウハイゴウ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</si>
  <si>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</si>
  <si>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r>
      <rPr>
        <sz val="11"/>
        <rFont val="游ゴシック"/>
        <family val="3"/>
        <charset val="128"/>
        <scheme val="minor"/>
      </rPr>
      <t>実質公債費比率については、令和４年度から下水道事業が法適に移行し繰入金の算定方法が変更になり、分子が減少し数値が昨年に比べ低くなった。
　将来負担比率については起債の新規発行額よりも償還額が多かったことや、公営企業の新規発行起債額が減少したこと、退職手当負担見込額が減少したこと等により将来負担額より充当可能財源が少なくなり数値がマイナスとなった。</t>
    </r>
    <r>
      <rPr>
        <sz val="11"/>
        <rFont val="ＭＳ Ｐゴシック"/>
        <family val="3"/>
        <charset val="128"/>
      </rPr>
      <t xml:space="preserve">
</t>
    </r>
    <rPh sb="13" eb="15">
      <t>レイワ</t>
    </rPh>
    <rPh sb="16" eb="18">
      <t>ネンド</t>
    </rPh>
    <rPh sb="20" eb="25">
      <t>ゲスイドウジギョウ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</si>
</sst>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name val="游ゴシック"/>
      <family val="3"/>
      <charset val="128"/>
      <scheme val="minor"/>
    </font>
    <font>
      <sz val="9"/>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2CB0296-2FDA-41B5-83C1-D942D7FADA2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94F4-4CC6-B18D-F2E3E679AA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103012</c:v>
                </c:pt>
                <c:pt idx="1">
                  <c:v>59597</c:v>
                </c:pt>
                <c:pt idx="2">
                  <c:v>84998</c:v>
                </c:pt>
                <c:pt idx="3">
                  <c:v>64104</c:v>
                </c:pt>
                <c:pt idx="4">
                  <c:v>109361</c:v>
                </c:pt>
              </c:numCache>
            </c:numRef>
          </c:val>
          <c:smooth val="0"/>
          <c:extLst>
            <c:ext xmlns:c16="http://schemas.microsoft.com/office/drawing/2014/chart" uri="{C3380CC4-5D6E-409C-BE32-E72D297353CC}">
              <c16:uniqueId val="{00000001-94F4-4CC6-B18D-F2E3E679AA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4.76</c:v>
                </c:pt>
                <c:pt idx="1">
                  <c:v>7.13</c:v>
                </c:pt>
                <c:pt idx="2">
                  <c:v>8.1999999999999993</c:v>
                </c:pt>
                <c:pt idx="3">
                  <c:v>10.68</c:v>
                </c:pt>
                <c:pt idx="4">
                  <c:v>9.92</c:v>
                </c:pt>
              </c:numCache>
            </c:numRef>
          </c:val>
          <c:extLst>
            <c:ext xmlns:c16="http://schemas.microsoft.com/office/drawing/2014/chart" uri="{C3380CC4-5D6E-409C-BE32-E72D297353CC}">
              <c16:uniqueId val="{00000000-9790-4F9D-B71D-C35E1C045E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40.82</c:v>
                </c:pt>
                <c:pt idx="1">
                  <c:v>41.14</c:v>
                </c:pt>
                <c:pt idx="2">
                  <c:v>41.06</c:v>
                </c:pt>
                <c:pt idx="3">
                  <c:v>43.69</c:v>
                </c:pt>
                <c:pt idx="4">
                  <c:v>49.66</c:v>
                </c:pt>
              </c:numCache>
            </c:numRef>
          </c:val>
          <c:extLst>
            <c:ext xmlns:c16="http://schemas.microsoft.com/office/drawing/2014/chart" uri="{C3380CC4-5D6E-409C-BE32-E72D297353CC}">
              <c16:uniqueId val="{00000001-9790-4F9D-B71D-C35E1C045E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2.02</c:v>
                </c:pt>
                <c:pt idx="1">
                  <c:v>2.31</c:v>
                </c:pt>
                <c:pt idx="2">
                  <c:v>2.4900000000000002</c:v>
                </c:pt>
                <c:pt idx="3">
                  <c:v>6.79</c:v>
                </c:pt>
                <c:pt idx="4">
                  <c:v>3.79</c:v>
                </c:pt>
              </c:numCache>
            </c:numRef>
          </c:val>
          <c:smooth val="0"/>
          <c:extLst>
            <c:ext xmlns:c16="http://schemas.microsoft.com/office/drawing/2014/chart" uri="{C3380CC4-5D6E-409C-BE32-E72D297353CC}">
              <c16:uniqueId val="{00000002-9790-4F9D-B71D-C35E1C045E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16.68</c:v>
                </c:pt>
                <c:pt idx="2">
                  <c:v>#N/A</c:v>
                </c:pt>
                <c:pt idx="3">
                  <c:v>15.25</c:v>
                </c:pt>
                <c:pt idx="4">
                  <c:v>#N/A</c:v>
                </c:pt>
                <c:pt idx="5">
                  <c:v>0.53</c:v>
                </c:pt>
                <c:pt idx="6">
                  <c:v>#N/A</c:v>
                </c:pt>
                <c:pt idx="7">
                  <c:v>0.14000000000000001</c:v>
                </c:pt>
                <c:pt idx="8">
                  <c:v>0</c:v>
                </c:pt>
                <c:pt idx="9">
                  <c:v>0</c:v>
                </c:pt>
              </c:numCache>
            </c:numRef>
          </c:val>
          <c:extLst>
            <c:ext xmlns:c16="http://schemas.microsoft.com/office/drawing/2014/chart" uri="{C3380CC4-5D6E-409C-BE32-E72D297353CC}">
              <c16:uniqueId val="{00000000-5641-4C90-8011-0245B4F1C7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41-4C90-8011-0245B4F1C7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41-4C90-8011-0245B4F1C78F}"/>
            </c:ext>
          </c:extLst>
        </c:ser>
        <c:ser>
          <c:idx val="3"/>
          <c:order val="3"/>
          <c:tx>
            <c:strRef>
              <c:f>データシート!$A$30</c:f>
              <c:strCache>
                <c:ptCount val="1"/>
                <c:pt idx="0">
                  <c:v>嬉野市後期高齢者医療特別会計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c:v>
                </c:pt>
                <c:pt idx="6">
                  <c:v>#N/A</c:v>
                </c:pt>
                <c:pt idx="7">
                  <c:v>0.02</c:v>
                </c:pt>
                <c:pt idx="8">
                  <c:v>#N/A</c:v>
                </c:pt>
                <c:pt idx="9">
                  <c:v>0.02</c:v>
                </c:pt>
              </c:numCache>
            </c:numRef>
          </c:val>
          <c:extLst>
            <c:ext xmlns:c16="http://schemas.microsoft.com/office/drawing/2014/chart" uri="{C3380CC4-5D6E-409C-BE32-E72D297353CC}">
              <c16:uniqueId val="{00000003-5641-4C90-8011-0245B4F1C78F}"/>
            </c:ext>
          </c:extLst>
        </c:ser>
        <c:ser>
          <c:idx val="4"/>
          <c:order val="4"/>
          <c:tx>
            <c:strRef>
              <c:f>データシート!$A$31</c:f>
              <c:strCache>
                <c:ptCount val="1"/>
                <c:pt idx="0">
                  <c:v>嬉野市下水道事業会計（特定地域生活排水処理事業）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0.14000000000000001</c:v>
                </c:pt>
                <c:pt idx="8">
                  <c:v>#N/A</c:v>
                </c:pt>
                <c:pt idx="9">
                  <c:v>0.2</c:v>
                </c:pt>
              </c:numCache>
            </c:numRef>
          </c:val>
          <c:extLst>
            <c:ext xmlns:c16="http://schemas.microsoft.com/office/drawing/2014/chart" uri="{C3380CC4-5D6E-409C-BE32-E72D297353CC}">
              <c16:uniqueId val="{00000004-5641-4C90-8011-0245B4F1C78F}"/>
            </c:ext>
          </c:extLst>
        </c:ser>
        <c:ser>
          <c:idx val="5"/>
          <c:order val="5"/>
          <c:tx>
            <c:strRef>
              <c:f>データシート!$A$32</c:f>
              <c:strCache>
                <c:ptCount val="1"/>
                <c:pt idx="0">
                  <c:v>嬉野市嬉野都市計画事業嬉野温泉駅周辺土地区画整理事業費特別会計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7.0000000000000007E-2</c:v>
                </c:pt>
                <c:pt idx="4">
                  <c:v>#N/A</c:v>
                </c:pt>
                <c:pt idx="5">
                  <c:v>0.2</c:v>
                </c:pt>
                <c:pt idx="6">
                  <c:v>#N/A</c:v>
                </c:pt>
                <c:pt idx="7">
                  <c:v>0.04</c:v>
                </c:pt>
                <c:pt idx="8">
                  <c:v>#N/A</c:v>
                </c:pt>
                <c:pt idx="9">
                  <c:v>0.21</c:v>
                </c:pt>
              </c:numCache>
            </c:numRef>
          </c:val>
          <c:extLst>
            <c:ext xmlns:c16="http://schemas.microsoft.com/office/drawing/2014/chart" uri="{C3380CC4-5D6E-409C-BE32-E72D297353CC}">
              <c16:uniqueId val="{00000005-5641-4C90-8011-0245B4F1C78F}"/>
            </c:ext>
          </c:extLst>
        </c:ser>
        <c:ser>
          <c:idx val="6"/>
          <c:order val="6"/>
          <c:tx>
            <c:strRef>
              <c:f>データシート!$A$33</c:f>
              <c:strCache>
                <c:ptCount val="1"/>
                <c:pt idx="0">
                  <c:v>嬉野市下水道事業会計（農業集落排水事業）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0.09</c:v>
                </c:pt>
                <c:pt idx="4">
                  <c:v>#N/A</c:v>
                </c:pt>
                <c:pt idx="5">
                  <c:v>0.15</c:v>
                </c:pt>
                <c:pt idx="6">
                  <c:v>#N/A</c:v>
                </c:pt>
                <c:pt idx="7">
                  <c:v>0.17</c:v>
                </c:pt>
                <c:pt idx="8">
                  <c:v>#N/A</c:v>
                </c:pt>
                <c:pt idx="9">
                  <c:v>0.33</c:v>
                </c:pt>
              </c:numCache>
            </c:numRef>
          </c:val>
          <c:extLst>
            <c:ext xmlns:c16="http://schemas.microsoft.com/office/drawing/2014/chart" uri="{C3380CC4-5D6E-409C-BE32-E72D297353CC}">
              <c16:uniqueId val="{00000006-5641-4C90-8011-0245B4F1C78F}"/>
            </c:ext>
          </c:extLst>
        </c:ser>
        <c:ser>
          <c:idx val="7"/>
          <c:order val="7"/>
          <c:tx>
            <c:strRef>
              <c:f>データシート!$A$34</c:f>
              <c:strCache>
                <c:ptCount val="1"/>
                <c:pt idx="0">
                  <c:v>嬉野市下水道事業会計（公共下水道事業）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0.04</c:v>
                </c:pt>
                <c:pt idx="2">
                  <c:v>#N/A</c:v>
                </c:pt>
                <c:pt idx="3">
                  <c:v>0.15</c:v>
                </c:pt>
                <c:pt idx="4">
                  <c:v>#N/A</c:v>
                </c:pt>
                <c:pt idx="5">
                  <c:v>0.21</c:v>
                </c:pt>
                <c:pt idx="6">
                  <c:v>#N/A</c:v>
                </c:pt>
                <c:pt idx="7">
                  <c:v>0.08</c:v>
                </c:pt>
                <c:pt idx="8">
                  <c:v>#N/A</c:v>
                </c:pt>
                <c:pt idx="9">
                  <c:v>0.49</c:v>
                </c:pt>
              </c:numCache>
            </c:numRef>
          </c:val>
          <c:extLst>
            <c:ext xmlns:c16="http://schemas.microsoft.com/office/drawing/2014/chart" uri="{C3380CC4-5D6E-409C-BE32-E72D297353CC}">
              <c16:uniqueId val="{00000007-5641-4C90-8011-0245B4F1C78F}"/>
            </c:ext>
          </c:extLst>
        </c:ser>
        <c:ser>
          <c:idx val="8"/>
          <c:order val="8"/>
          <c:tx>
            <c:strRef>
              <c:f>データシート!$A$35</c:f>
              <c:strCache>
                <c:ptCount val="1"/>
                <c:pt idx="0">
                  <c:v>嬉野市国民健康保険特別会計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1.79</c:v>
                </c:pt>
                <c:pt idx="2">
                  <c:v>#N/A</c:v>
                </c:pt>
                <c:pt idx="3">
                  <c:v>0.37</c:v>
                </c:pt>
                <c:pt idx="4">
                  <c:v>#N/A</c:v>
                </c:pt>
                <c:pt idx="5">
                  <c:v>1.22</c:v>
                </c:pt>
                <c:pt idx="6">
                  <c:v>#N/A</c:v>
                </c:pt>
                <c:pt idx="7">
                  <c:v>1.48</c:v>
                </c:pt>
                <c:pt idx="8">
                  <c:v>#N/A</c:v>
                </c:pt>
                <c:pt idx="9">
                  <c:v>1.75</c:v>
                </c:pt>
              </c:numCache>
            </c:numRef>
          </c:val>
          <c:extLst>
            <c:ext xmlns:c16="http://schemas.microsoft.com/office/drawing/2014/chart" uri="{C3380CC4-5D6E-409C-BE32-E72D297353CC}">
              <c16:uniqueId val="{00000008-5641-4C90-8011-0245B4F1C7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4.71</c:v>
                </c:pt>
                <c:pt idx="2">
                  <c:v>#N/A</c:v>
                </c:pt>
                <c:pt idx="3">
                  <c:v>7.03</c:v>
                </c:pt>
                <c:pt idx="4">
                  <c:v>#N/A</c:v>
                </c:pt>
                <c:pt idx="5">
                  <c:v>7.96</c:v>
                </c:pt>
                <c:pt idx="6">
                  <c:v>#N/A</c:v>
                </c:pt>
                <c:pt idx="7">
                  <c:v>9.66</c:v>
                </c:pt>
                <c:pt idx="8">
                  <c:v>#N/A</c:v>
                </c:pt>
                <c:pt idx="9">
                  <c:v>9.69</c:v>
                </c:pt>
              </c:numCache>
            </c:numRef>
          </c:val>
          <c:extLst>
            <c:ext xmlns:c16="http://schemas.microsoft.com/office/drawing/2014/chart" uri="{C3380CC4-5D6E-409C-BE32-E72D297353CC}">
              <c16:uniqueId val="{00000009-5641-4C90-8011-0245B4F1C7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1400</c:v>
                </c:pt>
                <c:pt idx="5">
                  <c:v>1361</c:v>
                </c:pt>
                <c:pt idx="8">
                  <c:v>1342</c:v>
                </c:pt>
                <c:pt idx="11">
                  <c:v>1335</c:v>
                </c:pt>
                <c:pt idx="14">
                  <c:v>1318</c:v>
                </c:pt>
              </c:numCache>
            </c:numRef>
          </c:val>
          <c:extLst>
            <c:ext xmlns:c16="http://schemas.microsoft.com/office/drawing/2014/chart" uri="{C3380CC4-5D6E-409C-BE32-E72D297353CC}">
              <c16:uniqueId val="{00000000-E8BD-4A1D-AAEC-B2B8D22D52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BD-4A1D-AAEC-B2B8D22D52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8BD-4A1D-AAEC-B2B8D22D52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94</c:v>
                </c:pt>
                <c:pt idx="3">
                  <c:v>115</c:v>
                </c:pt>
                <c:pt idx="6">
                  <c:v>139</c:v>
                </c:pt>
                <c:pt idx="9">
                  <c:v>128</c:v>
                </c:pt>
                <c:pt idx="12">
                  <c:v>132</c:v>
                </c:pt>
              </c:numCache>
            </c:numRef>
          </c:val>
          <c:extLst>
            <c:ext xmlns:c16="http://schemas.microsoft.com/office/drawing/2014/chart" uri="{C3380CC4-5D6E-409C-BE32-E72D297353CC}">
              <c16:uniqueId val="{00000003-E8BD-4A1D-AAEC-B2B8D22D52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423</c:v>
                </c:pt>
                <c:pt idx="3">
                  <c:v>448</c:v>
                </c:pt>
                <c:pt idx="6">
                  <c:v>426</c:v>
                </c:pt>
                <c:pt idx="9">
                  <c:v>441</c:v>
                </c:pt>
                <c:pt idx="12">
                  <c:v>269</c:v>
                </c:pt>
              </c:numCache>
            </c:numRef>
          </c:val>
          <c:extLst>
            <c:ext xmlns:c16="http://schemas.microsoft.com/office/drawing/2014/chart" uri="{C3380CC4-5D6E-409C-BE32-E72D297353CC}">
              <c16:uniqueId val="{00000004-E8BD-4A1D-AAEC-B2B8D22D52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BD-4A1D-AAEC-B2B8D22D52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BD-4A1D-AAEC-B2B8D22D52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1492</c:v>
                </c:pt>
                <c:pt idx="3">
                  <c:v>1431</c:v>
                </c:pt>
                <c:pt idx="6">
                  <c:v>1444</c:v>
                </c:pt>
                <c:pt idx="9">
                  <c:v>1426</c:v>
                </c:pt>
                <c:pt idx="12">
                  <c:v>1437</c:v>
                </c:pt>
              </c:numCache>
            </c:numRef>
          </c:val>
          <c:extLst>
            <c:ext xmlns:c16="http://schemas.microsoft.com/office/drawing/2014/chart" uri="{C3380CC4-5D6E-409C-BE32-E72D297353CC}">
              <c16:uniqueId val="{00000007-E8BD-4A1D-AAEC-B2B8D22D52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609</c:v>
                </c:pt>
                <c:pt idx="2">
                  <c:v>#N/A</c:v>
                </c:pt>
                <c:pt idx="3">
                  <c:v>#N/A</c:v>
                </c:pt>
                <c:pt idx="4">
                  <c:v>633</c:v>
                </c:pt>
                <c:pt idx="5">
                  <c:v>#N/A</c:v>
                </c:pt>
                <c:pt idx="6">
                  <c:v>#N/A</c:v>
                </c:pt>
                <c:pt idx="7">
                  <c:v>667</c:v>
                </c:pt>
                <c:pt idx="8">
                  <c:v>#N/A</c:v>
                </c:pt>
                <c:pt idx="9">
                  <c:v>#N/A</c:v>
                </c:pt>
                <c:pt idx="10">
                  <c:v>660</c:v>
                </c:pt>
                <c:pt idx="11">
                  <c:v>#N/A</c:v>
                </c:pt>
                <c:pt idx="12">
                  <c:v>#N/A</c:v>
                </c:pt>
                <c:pt idx="13">
                  <c:v>520</c:v>
                </c:pt>
                <c:pt idx="14">
                  <c:v>#N/A</c:v>
                </c:pt>
              </c:numCache>
            </c:numRef>
          </c:val>
          <c:smooth val="0"/>
          <c:extLst>
            <c:ext xmlns:c16="http://schemas.microsoft.com/office/drawing/2014/chart" uri="{C3380CC4-5D6E-409C-BE32-E72D297353CC}">
              <c16:uniqueId val="{00000008-E8BD-4A1D-AAEC-B2B8D22D52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12978</c:v>
                </c:pt>
                <c:pt idx="5">
                  <c:v>11546</c:v>
                </c:pt>
                <c:pt idx="8">
                  <c:v>11859</c:v>
                </c:pt>
                <c:pt idx="11">
                  <c:v>11263</c:v>
                </c:pt>
                <c:pt idx="14">
                  <c:v>10589</c:v>
                </c:pt>
              </c:numCache>
            </c:numRef>
          </c:val>
          <c:extLst>
            <c:ext xmlns:c16="http://schemas.microsoft.com/office/drawing/2014/chart" uri="{C3380CC4-5D6E-409C-BE32-E72D297353CC}">
              <c16:uniqueId val="{00000000-AD2C-49F6-9DF7-F7CF18B291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127</c:v>
                </c:pt>
                <c:pt idx="5">
                  <c:v>101</c:v>
                </c:pt>
                <c:pt idx="8">
                  <c:v>88</c:v>
                </c:pt>
                <c:pt idx="11">
                  <c:v>64</c:v>
                </c:pt>
                <c:pt idx="14">
                  <c:v>50</c:v>
                </c:pt>
              </c:numCache>
            </c:numRef>
          </c:val>
          <c:extLst>
            <c:ext xmlns:c16="http://schemas.microsoft.com/office/drawing/2014/chart" uri="{C3380CC4-5D6E-409C-BE32-E72D297353CC}">
              <c16:uniqueId val="{00000001-AD2C-49F6-9DF7-F7CF18B291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6052</c:v>
                </c:pt>
                <c:pt idx="5">
                  <c:v>7195</c:v>
                </c:pt>
                <c:pt idx="8">
                  <c:v>7708</c:v>
                </c:pt>
                <c:pt idx="11">
                  <c:v>8626</c:v>
                </c:pt>
                <c:pt idx="14">
                  <c:v>9055</c:v>
                </c:pt>
              </c:numCache>
            </c:numRef>
          </c:val>
          <c:extLst>
            <c:ext xmlns:c16="http://schemas.microsoft.com/office/drawing/2014/chart" uri="{C3380CC4-5D6E-409C-BE32-E72D297353CC}">
              <c16:uniqueId val="{00000002-AD2C-49F6-9DF7-F7CF18B291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2C-49F6-9DF7-F7CF18B291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2C-49F6-9DF7-F7CF18B291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2C-49F6-9DF7-F7CF18B291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1844</c:v>
                </c:pt>
                <c:pt idx="3">
                  <c:v>1770</c:v>
                </c:pt>
                <c:pt idx="6">
                  <c:v>1882</c:v>
                </c:pt>
                <c:pt idx="9">
                  <c:v>1828</c:v>
                </c:pt>
                <c:pt idx="12">
                  <c:v>1710</c:v>
                </c:pt>
              </c:numCache>
            </c:numRef>
          </c:val>
          <c:extLst>
            <c:ext xmlns:c16="http://schemas.microsoft.com/office/drawing/2014/chart" uri="{C3380CC4-5D6E-409C-BE32-E72D297353CC}">
              <c16:uniqueId val="{00000006-AD2C-49F6-9DF7-F7CF18B291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1508</c:v>
                </c:pt>
                <c:pt idx="3">
                  <c:v>1366</c:v>
                </c:pt>
                <c:pt idx="6">
                  <c:v>1407</c:v>
                </c:pt>
                <c:pt idx="9">
                  <c:v>1325</c:v>
                </c:pt>
                <c:pt idx="12">
                  <c:v>1296</c:v>
                </c:pt>
              </c:numCache>
            </c:numRef>
          </c:val>
          <c:extLst>
            <c:ext xmlns:c16="http://schemas.microsoft.com/office/drawing/2014/chart" uri="{C3380CC4-5D6E-409C-BE32-E72D297353CC}">
              <c16:uniqueId val="{00000007-AD2C-49F6-9DF7-F7CF18B291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5749</c:v>
                </c:pt>
                <c:pt idx="3">
                  <c:v>5646</c:v>
                </c:pt>
                <c:pt idx="6">
                  <c:v>5232</c:v>
                </c:pt>
                <c:pt idx="9">
                  <c:v>5242</c:v>
                </c:pt>
                <c:pt idx="12">
                  <c:v>4187</c:v>
                </c:pt>
              </c:numCache>
            </c:numRef>
          </c:val>
          <c:extLst>
            <c:ext xmlns:c16="http://schemas.microsoft.com/office/drawing/2014/chart" uri="{C3380CC4-5D6E-409C-BE32-E72D297353CC}">
              <c16:uniqueId val="{00000008-AD2C-49F6-9DF7-F7CF18B291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1765</c:v>
                </c:pt>
                <c:pt idx="3">
                  <c:v>1767</c:v>
                </c:pt>
                <c:pt idx="6">
                  <c:v>1387</c:v>
                </c:pt>
                <c:pt idx="9">
                  <c:v>1388</c:v>
                </c:pt>
                <c:pt idx="12">
                  <c:v>1390</c:v>
                </c:pt>
              </c:numCache>
            </c:numRef>
          </c:val>
          <c:extLst>
            <c:ext xmlns:c16="http://schemas.microsoft.com/office/drawing/2014/chart" uri="{C3380CC4-5D6E-409C-BE32-E72D297353CC}">
              <c16:uniqueId val="{00000009-AD2C-49F6-9DF7-F7CF18B291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12672</c:v>
                </c:pt>
                <c:pt idx="3">
                  <c:v>12046</c:v>
                </c:pt>
                <c:pt idx="6">
                  <c:v>11528</c:v>
                </c:pt>
                <c:pt idx="9">
                  <c:v>10777</c:v>
                </c:pt>
                <c:pt idx="12">
                  <c:v>10227</c:v>
                </c:pt>
              </c:numCache>
            </c:numRef>
          </c:val>
          <c:extLst>
            <c:ext xmlns:c16="http://schemas.microsoft.com/office/drawing/2014/chart" uri="{C3380CC4-5D6E-409C-BE32-E72D297353CC}">
              <c16:uniqueId val="{0000000A-AD2C-49F6-9DF7-F7CF18B291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4382</c:v>
                </c:pt>
                <c:pt idx="2">
                  <c:v>#N/A</c:v>
                </c:pt>
                <c:pt idx="3">
                  <c:v>#N/A</c:v>
                </c:pt>
                <c:pt idx="4">
                  <c:v>3752</c:v>
                </c:pt>
                <c:pt idx="5">
                  <c:v>#N/A</c:v>
                </c:pt>
                <c:pt idx="6">
                  <c:v>#N/A</c:v>
                </c:pt>
                <c:pt idx="7">
                  <c:v>1781</c:v>
                </c:pt>
                <c:pt idx="8">
                  <c:v>#N/A</c:v>
                </c:pt>
                <c:pt idx="9">
                  <c:v>#N/A</c:v>
                </c:pt>
                <c:pt idx="10">
                  <c:v>607</c:v>
                </c:pt>
                <c:pt idx="11">
                  <c:v>#N/A</c:v>
                </c:pt>
                <c:pt idx="12">
                  <c:v>#N/A</c:v>
                </c:pt>
                <c:pt idx="13">
                  <c:v>0</c:v>
                </c:pt>
                <c:pt idx="14">
                  <c:v>#N/A</c:v>
                </c:pt>
              </c:numCache>
            </c:numRef>
          </c:val>
          <c:smooth val="0"/>
          <c:extLst>
            <c:ext xmlns:c16="http://schemas.microsoft.com/office/drawing/2014/chart" uri="{C3380CC4-5D6E-409C-BE32-E72D297353CC}">
              <c16:uniqueId val="{0000000B-AD2C-49F6-9DF7-F7CF18B291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3268</c:v>
                </c:pt>
                <c:pt idx="1">
                  <c:v>3600</c:v>
                </c:pt>
                <c:pt idx="2">
                  <c:v>3988</c:v>
                </c:pt>
              </c:numCache>
            </c:numRef>
          </c:val>
          <c:extLst>
            <c:ext xmlns:c16="http://schemas.microsoft.com/office/drawing/2014/chart" uri="{C3380CC4-5D6E-409C-BE32-E72D297353CC}">
              <c16:uniqueId val="{00000000-5868-47AC-96CC-41B13469EA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1155</c:v>
                </c:pt>
                <c:pt idx="1">
                  <c:v>1162</c:v>
                </c:pt>
                <c:pt idx="2">
                  <c:v>1168</c:v>
                </c:pt>
              </c:numCache>
            </c:numRef>
          </c:val>
          <c:extLst>
            <c:ext xmlns:c16="http://schemas.microsoft.com/office/drawing/2014/chart" uri="{C3380CC4-5D6E-409C-BE32-E72D297353CC}">
              <c16:uniqueId val="{00000001-5868-47AC-96CC-41B13469EA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4530</c:v>
                </c:pt>
                <c:pt idx="1">
                  <c:v>5103</c:v>
                </c:pt>
                <c:pt idx="2">
                  <c:v>5109</c:v>
                </c:pt>
              </c:numCache>
            </c:numRef>
          </c:val>
          <c:extLst>
            <c:ext xmlns:c16="http://schemas.microsoft.com/office/drawing/2014/chart" uri="{C3380CC4-5D6E-409C-BE32-E72D297353CC}">
              <c16:uniqueId val="{00000002-5868-47AC-96CC-41B13469EA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{B65D0393-8DB3-4EC2-ACE2-7CE1688AABDB}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581-4E6B-B5AF-04913E19C0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{894E2217-F75F-4A8A-8175-7B673A5008C9}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81-4E6B-B5AF-04913E19C0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{A50878FE-3E5C-4482-AF38-BBB79F82BC73}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81-4E6B-B5AF-04913E19C0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{44A0F814-1D53-4482-A0F7-D7412FCCE3F8}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81-4E6B-B5AF-04913E19C0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{F83FE4C9-5D77-44E3-A982-8A04D662E641}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81-4E6B-B5AF-04913E19C039}"/>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{2BDDC47A-A5C5-4770-940B-7DDB3949DFC3}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581-4E6B-B5AF-04913E19C039}"/>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{498D98B9-F049-4725-AE16-F6D2E32A6783}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581-4E6B-B5AF-04913E19C039}"/>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{185B9F8E-002A-41DE-BADE-42E0EE9591DC}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581-4E6B-B5AF-04913E19C0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{ECF6C593-CB4B-48DB-8FFF-E87A547243AA}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581-4E6B-B5AF-04913E19C0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57.7</c:v>
                </c:pt>
                <c:pt idx="16">
                  <c:v>58.8</c:v>
                </c:pt>
                <c:pt idx="24">
                  <c:v>60.2</c:v>
                </c:pt>
                <c:pt idx="32">
                  <c:v>60.3</c:v>
                </c:pt>
              </c:numCache>
            </c:numRef>
          </c:xVal>
          <c:yVal>
            <c:numRef>
              <c:f>公会計指標分析・財政指標組合せ分析表!$BP$51:$DC$51</c:f>
              <c:numCache>
                <c:formatCode>#,##0.0;"▲ "#,##0.0</c:formatCode>
                <c:ptCount val="40"/>
                <c:pt idx="0">
                  <c:v>68.5</c:v>
                </c:pt>
                <c:pt idx="8">
                  <c:v>58.9</c:v>
                </c:pt>
                <c:pt idx="16">
                  <c:v>26.8</c:v>
                </c:pt>
                <c:pt idx="24">
                  <c:v>8.6999999999999993</c:v>
                </c:pt>
              </c:numCache>
            </c:numRef>
          </c:yVal>
          <c:smooth val="0"/>
          <c:extLst>
            <c:ext xmlns:c16="http://schemas.microsoft.com/office/drawing/2014/chart" uri="{C3380CC4-5D6E-409C-BE32-E72D297353CC}">
              <c16:uniqueId val="{00000009-5581-4E6B-B5AF-04913E19C0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162664109316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{B6AFBEC7-D0BD-4898-B69E-4BCBF1A53CCA}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581-4E6B-B5AF-04913E19C0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{DCCAF275-0237-48D2-85F2-D638F2B39FCD}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81-4E6B-B5AF-04913E19C0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{FADA385A-4CFB-49CD-89DC-125A6AED9BA1}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81-4E6B-B5AF-04913E19C0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{1F6EDB17-AB0C-4F38-A314-A7D8520C5F70}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81-4E6B-B5AF-04913E19C0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{8513FFE3-FD53-4DCB-8DD8-3DB41ED2BA8F}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81-4E6B-B5AF-04913E19C039}"/>
                </c:ext>
              </c:extLst>
            </c:dLbl>
            <c:dLbl>
              <c:idx val="8"/>
              <c:layout>
                <c:manualLayout>
                  <c:x val="-3.501078845569721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{3AD9BDD3-200F-4300-84F5-48D0E1794CA3}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581-4E6B-B5AF-04913E19C0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{7A752A91-6399-4450-A39F-F1201708F466}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581-4E6B-B5AF-04913E19C0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{10E78925-208B-43F4-A39E-981B6469C7EA}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581-4E6B-B5AF-04913E19C0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{64FBCC25-E42C-4B2F-80E4-72741F8B7A18}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581-4E6B-B5AF-04913E19C0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62.8</c:v>
                </c:pt>
                <c:pt idx="32">
                  <c:v>63.9</c:v>
                </c:pt>
              </c:numCache>
            </c:numRef>
          </c:xVal>
          <c:yVal>
            <c:numRef>
              <c:f>公会計指標分析・財政指標組合せ分析表!$BP$55:$DC$55</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5581-4E6B-B5AF-04913E19C039}"/>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{2FE0030D-D0C0-4DB4-9B37-35F1DA598FC3}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3ED-4593-800C-0130B91BF1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{C7EF9826-2B88-437E-8E95-AF50AB4F6819}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ED-4593-800C-0130B91BF1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{D7DFBA50-47B3-47FD-87CE-0C379B201474}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ED-4593-800C-0130B91BF1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{3CDD3A2C-782D-4CCA-9DED-6F28BDD291BE}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ED-4593-800C-0130B91BF1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{68883B6F-988D-428C-9C85-D72DA339CC9D}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ED-4593-800C-0130B91BF17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{08016D43-2F2A-42FE-90AF-6C60C60519D3}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3ED-4593-800C-0130B91BF17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{0B5C2D84-77AF-4367-81F8-9F68889AF471}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3ED-4593-800C-0130B91BF17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{A54FD5FA-8251-45F8-8807-24FE86999E66}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3ED-4593-800C-0130B91BF17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{C1809C5D-61A6-4446-8D50-BDA3B8EF1964}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3ED-4593-800C-0130B91BF1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9.6</c:v>
                </c:pt>
                <c:pt idx="16">
                  <c:v>9.8000000000000007</c:v>
                </c:pt>
                <c:pt idx="24">
                  <c:v>9.8000000000000007</c:v>
                </c:pt>
                <c:pt idx="32">
                  <c:v>9.1</c:v>
                </c:pt>
              </c:numCache>
            </c:numRef>
          </c:xVal>
          <c:yVal>
            <c:numRef>
              <c:f>公会計指標分析・財政指標組合せ分析表!$BP$73:$DC$73</c:f>
              <c:numCache>
                <c:formatCode>#,##0.0;"▲ "#,##0.0</c:formatCode>
                <c:ptCount val="40"/>
                <c:pt idx="0">
                  <c:v>68.5</c:v>
                </c:pt>
                <c:pt idx="8">
                  <c:v>58.9</c:v>
                </c:pt>
                <c:pt idx="16">
                  <c:v>26.8</c:v>
                </c:pt>
                <c:pt idx="24">
                  <c:v>8.6999999999999993</c:v>
                </c:pt>
              </c:numCache>
            </c:numRef>
          </c:yVal>
          <c:smooth val="0"/>
          <c:extLst>
            <c:ext xmlns:c16="http://schemas.microsoft.com/office/drawing/2014/chart" uri="{C3380CC4-5D6E-409C-BE32-E72D297353CC}">
              <c16:uniqueId val="{00000009-B3ED-4593-800C-0130B91BF1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{D8603639-B8FB-44C1-AB8C-E9F9F6808FEF}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3ED-4593-800C-0130B91BF1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{97DD33CA-D846-452D-A023-2B63209F8562}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ED-4593-800C-0130B91BF1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{FCF1946B-2B93-4A26-8F33-790E097C6053}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ED-4593-800C-0130B91BF1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{59100E6B-6816-4A08-92CB-FA9C198A0155}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ED-4593-800C-0130B91BF1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{31B93302-A978-4C15-95AB-E692FCBC36C8}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ED-4593-800C-0130B91BF17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{5ADAF326-BC02-41A6-8805-9C051D1C509D}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3ED-4593-800C-0130B91BF17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{F9C0E096-A7A3-4B96-8B4C-DB7F47F77679}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3ED-4593-800C-0130B91BF17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{4A7EDDA0-E740-4761-A4F6-5836BFB91717}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3ED-4593-800C-0130B91BF17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{AE1B8C4E-8468-43F0-B6A7-E6AA97BEE5CA}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3ED-4593-800C-0130B91BF1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8.1999999999999993</c:v>
                </c:pt>
                <c:pt idx="32">
                  <c:v>8</c:v>
                </c:pt>
              </c:numCache>
            </c:numRef>
          </c:xVal>
          <c:yVal>
            <c:numRef>
              <c:f>公会計指標分析・財政指標組合せ分析表!$BP$77:$DC$77</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B3ED-4593-800C-0130B91BF17B}"/>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25,090
24,883
126.41
21,572,074
20,603,033
796,363
8,031,048
10,227,179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財政力指数は類似団体平均値よりやや低めの結果となった。令和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収入面については固定資産税や入湯税などの地方税収入が増加したが、ふるさと応援寄附金は減少し、全体としては昨年度と比べ微増となった。しかしながら、財政力指数は県内他市町と比べ低く、徴収率の向上に取り組んでいるものの、更なる対策が課題となっている。需要面は増加傾向にあるため、今後も税収の増加を図るとともに、引き続き、企業誘致や交流人口の増加対策に積極的に取り組み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8165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分子の歳出経常一般財源は前年度と比較しほぼ横ばいであった。一方、市税は増加したものの、地方特例交付金、普通交付税、臨時財政対策債が減少したことで分母が減少し、前年度に比べ経常収支比率が悪化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109855</xdr:rowOff>
    </xdr:from>
    <xdr:to>
      <xdr:col>23</xdr:col>
      <xdr:colOff>133350</xdr:colOff>
      <xdr:row>61</xdr:row>
      <xdr:rowOff>46990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39685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61</xdr:row>
      <xdr:rowOff>119380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39685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64</xdr:row>
      <xdr:rowOff>33338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577830"/>
          <a:ext cx="889000" cy="4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108268</xdr:rowOff>
    </xdr:from>
    <xdr:to>
      <xdr:col>11</xdr:col>
      <xdr:colOff>31750</xdr:colOff>
      <xdr:row>64</xdr:row>
      <xdr:rowOff>33338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096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80980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59055</xdr:rowOff>
    </xdr:from>
    <xdr:to>
      <xdr:col>19</xdr:col>
      <xdr:colOff>184150</xdr:colOff>
      <xdr:row>60</xdr:row>
      <xdr:rowOff>160655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170832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94315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人口一人当たりの人件費・物件費は微減となっている。物件費については新型コロナウイルス感染症の影響が薄れたことにより旅費や交際費が前年度に比べ増加したが、ふるさと応援寄附金額の減少に伴う物件費の減少等により、全体では減少した。人件費については、職員給や災害による避難所開設の時間外手当等が減少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147493</xdr:rowOff>
    </xdr:from>
    <xdr:to>
      <xdr:col>23</xdr:col>
      <xdr:colOff>133350</xdr:colOff>
      <xdr:row>82</xdr:row>
      <xdr:rowOff>148462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06393"/>
          <a:ext cx="8382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70433</xdr:rowOff>
    </xdr:from>
    <xdr:to>
      <xdr:col>19</xdr:col>
      <xdr:colOff>133350</xdr:colOff>
      <xdr:row>82</xdr:row>
      <xdr:rowOff>148462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29333"/>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156138</xdr:rowOff>
    </xdr:from>
    <xdr:to>
      <xdr:col>15</xdr:col>
      <xdr:colOff>82550</xdr:colOff>
      <xdr:row>82</xdr:row>
      <xdr:rowOff>70433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43588"/>
          <a:ext cx="889000" cy="8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72905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137275</xdr:rowOff>
    </xdr:from>
    <xdr:to>
      <xdr:col>11</xdr:col>
      <xdr:colOff>31750</xdr:colOff>
      <xdr:row>81</xdr:row>
      <xdr:rowOff>156138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24725"/>
          <a:ext cx="889000" cy="1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166338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96693</xdr:rowOff>
    </xdr:from>
    <xdr:to>
      <xdr:col>23</xdr:col>
      <xdr:colOff>184150</xdr:colOff>
      <xdr:row>83</xdr:row>
      <xdr:rowOff>26843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68770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2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97662</xdr:rowOff>
    </xdr:from>
    <xdr:to>
      <xdr:col>19</xdr:col>
      <xdr:colOff>184150</xdr:colOff>
      <xdr:row>83</xdr:row>
      <xdr:rowOff>27812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5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12589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4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19633</xdr:rowOff>
    </xdr:from>
    <xdr:to>
      <xdr:col>15</xdr:col>
      <xdr:colOff>133350</xdr:colOff>
      <xdr:row>82</xdr:row>
      <xdr:rowOff>121233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7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106010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6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105338</xdr:rowOff>
    </xdr:from>
    <xdr:to>
      <xdr:col>11</xdr:col>
      <xdr:colOff>82550</xdr:colOff>
      <xdr:row>82</xdr:row>
      <xdr:rowOff>35488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20265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86475</xdr:rowOff>
    </xdr:from>
    <xdr:to>
      <xdr:col>7</xdr:col>
      <xdr:colOff>31750</xdr:colOff>
      <xdr:row>82</xdr:row>
      <xdr:rowOff>16625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6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給与制度の適正な運用により類似団体と比較して低く、また県内でも低水準である。嬉野市は正規職員数の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割強が任期付職員となっており、経験年数によって給与が設定されている事が主な要因である。今後は、人事評価制度の本格的な導入により、成果による給与配分にも取り組む必要がある。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147864</xdr:rowOff>
    </xdr:from>
    <xdr:to>
      <xdr:col>81</xdr:col>
      <xdr:colOff>44450</xdr:colOff>
      <xdr:row>80</xdr:row>
      <xdr:rowOff>147864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38638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81</xdr:row>
      <xdr:rowOff>79829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38638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97971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39672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82</xdr:row>
      <xdr:rowOff>97971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97064</xdr:rowOff>
    </xdr:from>
    <xdr:to>
      <xdr:col>81</xdr:col>
      <xdr:colOff>95250</xdr:colOff>
      <xdr:row>81</xdr:row>
      <xdr:rowOff>27214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113591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65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97064</xdr:rowOff>
    </xdr:from>
    <xdr:to>
      <xdr:col>77</xdr:col>
      <xdr:colOff>95250</xdr:colOff>
      <xdr:row>81</xdr:row>
      <xdr:rowOff>27214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37391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58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合併後の定員適正化計画（退職者の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補充）の実施（平成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年度まで実施）により職員数は減少し、類似団体の数値を下回っていたが、令和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佐賀で開催される国民スポーツ大会に向け職員数は増加した。今後は住民サービスを低下させることがないように人員を確保しつつ、業務委託や業務効率化手法の導入等により、引き続き人員の適正化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24595</xdr:rowOff>
    </xdr:from>
    <xdr:to>
      <xdr:col>81</xdr:col>
      <xdr:colOff>44450</xdr:colOff>
      <xdr:row>60</xdr:row>
      <xdr:rowOff>32237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11595"/>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17014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0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20172</xdr:rowOff>
    </xdr:from>
    <xdr:to>
      <xdr:col>77</xdr:col>
      <xdr:colOff>44450</xdr:colOff>
      <xdr:row>60</xdr:row>
      <xdr:rowOff>24595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7172"/>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12129</xdr:rowOff>
    </xdr:from>
    <xdr:to>
      <xdr:col>72</xdr:col>
      <xdr:colOff>203200</xdr:colOff>
      <xdr:row>60</xdr:row>
      <xdr:rowOff>20172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9912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151867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167090</xdr:rowOff>
    </xdr:from>
    <xdr:to>
      <xdr:col>68</xdr:col>
      <xdr:colOff>152400</xdr:colOff>
      <xdr:row>60</xdr:row>
      <xdr:rowOff>12129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82640"/>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148649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152887</xdr:rowOff>
    </xdr:from>
    <xdr:to>
      <xdr:col>81</xdr:col>
      <xdr:colOff>95250</xdr:colOff>
      <xdr:row>60</xdr:row>
      <xdr:rowOff>83037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74164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145245</xdr:rowOff>
    </xdr:from>
    <xdr:to>
      <xdr:col>77</xdr:col>
      <xdr:colOff>95250</xdr:colOff>
      <xdr:row>60</xdr:row>
      <xdr:rowOff>75395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85572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140822</xdr:rowOff>
    </xdr:from>
    <xdr:to>
      <xdr:col>73</xdr:col>
      <xdr:colOff>44450</xdr:colOff>
      <xdr:row>60</xdr:row>
      <xdr:rowOff>70972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5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81149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2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132779</xdr:rowOff>
    </xdr:from>
    <xdr:to>
      <xdr:col>68</xdr:col>
      <xdr:colOff>203200</xdr:colOff>
      <xdr:row>60</xdr:row>
      <xdr:rowOff>62929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73106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116290</xdr:rowOff>
    </xdr:from>
    <xdr:to>
      <xdr:col>64</xdr:col>
      <xdr:colOff>152400</xdr:colOff>
      <xdr:row>60</xdr:row>
      <xdr:rowOff>46440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56617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率の高い地方債の償還が進んだことや、交付税措置率の高い合併特例債の有効活用により平成３０年度までは類似団体を下回っていたが、その後は類似団体を上回る比率で推移している。令和４年度は前年度より改善したものの、今後は令和７年度末までに完成予定の新庁舎建設に伴う新規の起債発行により比率の上昇が見込まれるため、引き続き、起債の抑制や有利な地方債の活用に努め水準を抑え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42</xdr:row>
      <xdr:rowOff>6096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394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6096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06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6096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158242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297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令和元年度までは、公共施設等整備事業（</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：うれしの茶交流館等、</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中央体育館、市民センター）に伴う借入金の増加に加え、新幹線嬉野温泉駅周辺整備の本格実施による事業経費の増加及び土地開発公社に対する大規模な債務負担行為の発生により、将来負担比率は類似団体に比べやや高い状態にあ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新規発行起債額より償還金額が多く、また公営企業や一部事務組合の地方債残高も減少し、基金残高も増加したことにより将来負担比率はマイナスとなった。今後も財政調整基金及び減債基金の積み立てによる充当可能財源の増並びに地方債発行の抑制など、計画的な運営を行っ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134772</xdr:rowOff>
    </xdr:from>
    <xdr:to>
      <xdr:col>77</xdr:col>
      <xdr:colOff>44450</xdr:colOff>
      <xdr:row>15</xdr:row>
      <xdr:rowOff>138024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535072"/>
          <a:ext cx="889000" cy="1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138024</xdr:rowOff>
    </xdr:from>
    <xdr:to>
      <xdr:col>72</xdr:col>
      <xdr:colOff>203200</xdr:colOff>
      <xdr:row>17</xdr:row>
      <xdr:rowOff>104953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709774"/>
          <a:ext cx="889000" cy="30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104953</xdr:rowOff>
    </xdr:from>
    <xdr:to>
      <xdr:col>68</xdr:col>
      <xdr:colOff>152400</xdr:colOff>
      <xdr:row>18</xdr:row>
      <xdr:rowOff>26162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019603"/>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144035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131013</xdr:rowOff>
    </xdr:from>
    <xdr:to>
      <xdr:col>68</xdr:col>
      <xdr:colOff>203200</xdr:colOff>
      <xdr:row>17</xdr:row>
      <xdr:rowOff>61163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71340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83972</xdr:rowOff>
    </xdr:from>
    <xdr:to>
      <xdr:col>77</xdr:col>
      <xdr:colOff>95250</xdr:colOff>
      <xdr:row>15</xdr:row>
      <xdr:rowOff>14122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4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24299</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5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87224</xdr:rowOff>
    </xdr:from>
    <xdr:to>
      <xdr:col>73</xdr:col>
      <xdr:colOff>44450</xdr:colOff>
      <xdr:row>16</xdr:row>
      <xdr:rowOff>17374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6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27551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42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54153</xdr:rowOff>
    </xdr:from>
    <xdr:to>
      <xdr:col>68</xdr:col>
      <xdr:colOff>203200</xdr:colOff>
      <xdr:row>17</xdr:row>
      <xdr:rowOff>155753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140530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0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146812</xdr:rowOff>
    </xdr:from>
    <xdr:to>
      <xdr:col>64</xdr:col>
      <xdr:colOff>152400</xdr:colOff>
      <xdr:row>18</xdr:row>
      <xdr:rowOff>76962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61739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14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25,090
24,883
126.41
21,572,074
20,603,033
796,363
8,031,048
10,227,179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令和４年度の人件費に係る経常収支比率は前年度より</a:t>
          </a:r>
          <a:r>
            <a:rPr kumimoji="1" lang="en-US" altLang="ja-JP" sz="1000">
              <a:solidFill>
                <a:schemeClr val="dk1"/>
              </a:solidFill>
              <a:effectLst/>
              <a:latin typeface="+mn-lt"/>
              <a:ea typeface="+mn-ea"/>
              <a:cs typeface="+mn-cs"/>
            </a:rPr>
            <a:t>0.3%</a:t>
          </a:r>
          <a:r>
            <a:rPr kumimoji="1" lang="ja-JP" altLang="en-US" sz="1000">
              <a:solidFill>
                <a:schemeClr val="dk1"/>
              </a:solidFill>
              <a:effectLst/>
              <a:latin typeface="+mn-lt"/>
              <a:ea typeface="+mn-ea"/>
              <a:cs typeface="+mn-cs"/>
            </a:rPr>
            <a:t>増加したが、全国平均</a:t>
          </a:r>
          <a:r>
            <a:rPr kumimoji="1" lang="en-US" altLang="ja-JP" sz="1000">
              <a:solidFill>
                <a:schemeClr val="dk1"/>
              </a:solidFill>
              <a:effectLst/>
              <a:latin typeface="+mn-lt"/>
              <a:ea typeface="+mn-ea"/>
              <a:cs typeface="+mn-cs"/>
            </a:rPr>
            <a:t>(25.9</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、佐賀県平均</a:t>
          </a:r>
          <a:r>
            <a:rPr kumimoji="1" lang="en-US" altLang="ja-JP" sz="1000">
              <a:solidFill>
                <a:schemeClr val="dk1"/>
              </a:solidFill>
              <a:effectLst/>
              <a:latin typeface="+mn-lt"/>
              <a:ea typeface="+mn-ea"/>
              <a:cs typeface="+mn-cs"/>
            </a:rPr>
            <a:t>(24.1%)</a:t>
          </a:r>
          <a:r>
            <a:rPr kumimoji="1" lang="ja-JP" altLang="en-US" sz="1000">
              <a:solidFill>
                <a:schemeClr val="dk1"/>
              </a:solidFill>
              <a:effectLst/>
              <a:latin typeface="+mn-lt"/>
              <a:ea typeface="+mn-ea"/>
              <a:cs typeface="+mn-cs"/>
            </a:rPr>
            <a:t>を下回った。類似団体と比較しても低くなった。今後庁舎が統合されることにより職員数が適正な数になるよう人員管理に努める。</a:t>
          </a:r>
          <a:endParaRPr kumimoji="1" lang="en-US" altLang="ja-JP" sz="1000">
            <a:solidFill>
              <a:schemeClr val="dk1"/>
            </a:solidFill>
            <a:effectLst/>
            <a:latin typeface="+mn-lt"/>
            <a:ea typeface="+mn-ea"/>
            <a:cs typeface="+mn-cs"/>
          </a:endParaRPr>
        </a:p>
        <a:p>
          <a:pPr eaLnBrk="1" fontAlgn="auto" latinLnBrk="0" hangingPunct="1"/>
          <a:endParaRPr kumimoji="1" lang="en-US" altLang="ja-JP" sz="800">
            <a:solidFill>
              <a:schemeClr val="dk1"/>
            </a:solidFill>
            <a:effectLst/>
            <a:latin typeface="+mn-lt"/>
            <a:ea typeface="+mn-ea"/>
            <a:cs typeface="+mn-cs"/>
          </a:endParaRPr>
        </a:p>
        <a:p>
          <a:pPr eaLnBrk="1" fontAlgn="auto" latinLnBrk="0" hangingPunct="1"/>
          <a:endParaRPr kumimoji="1" lang="en-US" altLang="ja-JP" sz="8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4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物件費に係る経常収支比率について、平成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a:t>
          </a:r>
          <a:r>
            <a:rPr kumimoji="1" lang="ja-JP" altLang="en-US" sz="1100">
              <a:solidFill>
                <a:schemeClr val="dk1"/>
              </a:solidFill>
              <a:effectLst/>
              <a:latin typeface="+mn-lt"/>
              <a:ea typeface="+mn-ea"/>
              <a:cs typeface="+mn-cs"/>
            </a:rPr>
            <a:t>類似団体より低い数値</a:t>
          </a:r>
          <a:r>
            <a:rPr kumimoji="1" lang="ja-JP" altLang="ja-JP" sz="1100">
              <a:solidFill>
                <a:schemeClr val="dk1"/>
              </a:solidFill>
              <a:effectLst/>
              <a:latin typeface="+mn-lt"/>
              <a:ea typeface="+mn-ea"/>
              <a:cs typeface="+mn-cs"/>
            </a:rPr>
            <a:t>で推移し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となった。今後も経常経費の枠配分による予算編成を継続して実施し、物件費の抑制に努める。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57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5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130810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5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令和４年度の</a:t>
          </a:r>
          <a:r>
            <a:rPr kumimoji="1" lang="ja-JP" altLang="en-US" sz="1000">
              <a:solidFill>
                <a:schemeClr val="dk1"/>
              </a:solidFill>
              <a:effectLst/>
              <a:latin typeface="+mn-lt"/>
              <a:ea typeface="+mn-ea"/>
              <a:cs typeface="+mn-cs"/>
            </a:rPr>
            <a:t>扶助費に係る</a:t>
          </a:r>
          <a:r>
            <a:rPr kumimoji="1" lang="ja-JP" altLang="ja-JP" sz="1000">
              <a:solidFill>
                <a:schemeClr val="dk1"/>
              </a:solidFill>
              <a:effectLst/>
              <a:latin typeface="+mn-lt"/>
              <a:ea typeface="+mn-ea"/>
              <a:cs typeface="+mn-cs"/>
            </a:rPr>
            <a:t>経常収支比率は</a:t>
          </a:r>
          <a:r>
            <a:rPr kumimoji="1" lang="en-US" altLang="ja-JP" sz="1000">
              <a:solidFill>
                <a:schemeClr val="dk1"/>
              </a:solidFill>
              <a:effectLst/>
              <a:latin typeface="+mn-lt"/>
              <a:ea typeface="+mn-ea"/>
              <a:cs typeface="+mn-cs"/>
            </a:rPr>
            <a:t>10.0%</a:t>
          </a:r>
          <a:r>
            <a:rPr kumimoji="1" lang="ja-JP" altLang="en-US" sz="1000">
              <a:solidFill>
                <a:schemeClr val="dk1"/>
              </a:solidFill>
              <a:effectLst/>
              <a:latin typeface="+mn-lt"/>
              <a:ea typeface="+mn-ea"/>
              <a:cs typeface="+mn-cs"/>
            </a:rPr>
            <a:t>で</a:t>
          </a:r>
          <a:r>
            <a:rPr kumimoji="1" lang="ja-JP" altLang="ja-JP" sz="1000">
              <a:solidFill>
                <a:schemeClr val="dk1"/>
              </a:solidFill>
              <a:effectLst/>
              <a:latin typeface="+mn-lt"/>
              <a:ea typeface="+mn-ea"/>
              <a:cs typeface="+mn-cs"/>
            </a:rPr>
            <a:t>前年度より</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増加したが、全国平均</a:t>
          </a:r>
          <a:r>
            <a:rPr kumimoji="1" lang="en-US" altLang="ja-JP" sz="1000">
              <a:solidFill>
                <a:schemeClr val="dk1"/>
              </a:solidFill>
              <a:effectLst/>
              <a:latin typeface="+mn-lt"/>
              <a:ea typeface="+mn-ea"/>
              <a:cs typeface="+mn-cs"/>
            </a:rPr>
            <a:t>(12.5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、佐賀県平均</a:t>
          </a:r>
          <a:r>
            <a:rPr kumimoji="1" lang="en-US" altLang="ja-JP" sz="1000">
              <a:solidFill>
                <a:schemeClr val="dk1"/>
              </a:solidFill>
              <a:effectLst/>
              <a:latin typeface="+mn-lt"/>
              <a:ea typeface="+mn-ea"/>
              <a:cs typeface="+mn-cs"/>
            </a:rPr>
            <a:t>(11.1%)</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下回った。</a:t>
          </a:r>
          <a:r>
            <a:rPr kumimoji="1" lang="ja-JP" altLang="en-US" sz="1000">
              <a:solidFill>
                <a:schemeClr val="dk1"/>
              </a:solidFill>
              <a:effectLst/>
              <a:latin typeface="+mn-lt"/>
              <a:ea typeface="+mn-ea"/>
              <a:cs typeface="+mn-cs"/>
            </a:rPr>
            <a:t>ただ、今後障害者自立支援関連経費や高校生までの医療費助成に関する経費が増加すると見込まれるため、予防医療の推進や生活保護資格審査等のさらなる適正化を進め、扶助費の上昇傾向に歯止めをかけるよう努め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39370</xdr:rowOff>
    </xdr:from>
    <xdr:to>
      <xdr:col>24</xdr:col>
      <xdr:colOff>25400</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12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62230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62230</xdr:rowOff>
    </xdr:from>
    <xdr:to>
      <xdr:col>15</xdr:col>
      <xdr:colOff>98425</xdr:colOff>
      <xdr:row>57</xdr:row>
      <xdr:rowOff>85090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3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85090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5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xdr:rowOff>
    </xdr:from>
    <xdr:to>
      <xdr:col>15</xdr:col>
      <xdr:colOff>149225</xdr:colOff>
      <xdr:row>57</xdr:row>
      <xdr:rowOff>113030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97807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34290</xdr:rowOff>
    </xdr:from>
    <xdr:to>
      <xdr:col>11</xdr:col>
      <xdr:colOff>60325</xdr:colOff>
      <xdr:row>57</xdr:row>
      <xdr:rowOff>135890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120667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a:effectLst/>
            </a:rPr>
            <a:t>その他に係る経常収支比率は</a:t>
          </a:r>
          <a:r>
            <a:rPr lang="en-US" altLang="ja-JP" sz="1200">
              <a:effectLst/>
            </a:rPr>
            <a:t>10.4%</a:t>
          </a:r>
          <a:r>
            <a:rPr lang="ja-JP" altLang="en-US" sz="1200">
              <a:effectLst/>
            </a:rPr>
            <a:t>となっており、全国平均</a:t>
          </a:r>
          <a:r>
            <a:rPr lang="en-US" altLang="ja-JP" sz="1200">
              <a:effectLst/>
            </a:rPr>
            <a:t>(12.4</a:t>
          </a:r>
          <a:r>
            <a:rPr lang="ja-JP" altLang="en-US" sz="1200">
              <a:effectLst/>
            </a:rPr>
            <a:t>％</a:t>
          </a:r>
          <a:r>
            <a:rPr lang="en-US" altLang="ja-JP" sz="1200">
              <a:effectLst/>
            </a:rPr>
            <a:t>)</a:t>
          </a:r>
          <a:r>
            <a:rPr lang="ja-JP" altLang="en-US" sz="1200">
              <a:effectLst/>
            </a:rPr>
            <a:t>、佐賀県平均</a:t>
          </a:r>
          <a:r>
            <a:rPr lang="en-US" altLang="ja-JP" sz="1200">
              <a:effectLst/>
            </a:rPr>
            <a:t>(13.2%)</a:t>
          </a:r>
          <a:r>
            <a:rPr lang="ja-JP" altLang="en-US" sz="1200">
              <a:effectLst/>
            </a:rPr>
            <a:t>と比べ低くなっている。前年度までは類似団体と比較して高い数値で推移していたが、今年度は低い数値となった。要因として令和</a:t>
          </a:r>
          <a:r>
            <a:rPr lang="en-US" altLang="ja-JP" sz="1200">
              <a:effectLst/>
            </a:rPr>
            <a:t>4</a:t>
          </a:r>
          <a:r>
            <a:rPr lang="ja-JP" altLang="en-US" sz="1200">
              <a:effectLst/>
            </a:rPr>
            <a:t>年度から下水道事業が法適化し、前年度まで繰出金の費目で支出していたものが、補助金となったためその他に係る経常収支比率が低下した。</a:t>
          </a:r>
          <a:endParaRPr lang="en-US" altLang="ja-JP" sz="12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58</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505043"/>
          <a:ext cx="8382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951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60</xdr:row>
      <xdr:rowOff>78015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51357"/>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162378</xdr:rowOff>
    </xdr:from>
    <xdr:to>
      <xdr:col>69</xdr:col>
      <xdr:colOff>92075</xdr:colOff>
      <xdr:row>60</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277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111578</xdr:rowOff>
    </xdr:from>
    <xdr:to>
      <xdr:col>65</xdr:col>
      <xdr:colOff>53975</xdr:colOff>
      <xdr:row>60</xdr:row>
      <xdr:rowOff>41728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26505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游ゴシック" panose="020B0400000000000000" pitchFamily="50" charset="-128"/>
              <a:ea typeface="游ゴシック" panose="020B0400000000000000" pitchFamily="50" charset="-128"/>
            </a:rPr>
            <a:t>補助費等に係る経常収支比率は</a:t>
          </a:r>
          <a:r>
            <a:rPr kumimoji="1" lang="en-US" altLang="ja-JP" sz="1200">
              <a:latin typeface="游ゴシック" panose="020B0400000000000000" pitchFamily="50" charset="-128"/>
              <a:ea typeface="游ゴシック" panose="020B0400000000000000" pitchFamily="50" charset="-128"/>
            </a:rPr>
            <a:t>13.5%</a:t>
          </a:r>
          <a:r>
            <a:rPr kumimoji="1" lang="ja-JP" altLang="en-US" sz="1200">
              <a:latin typeface="游ゴシック" panose="020B0400000000000000" pitchFamily="50" charset="-128"/>
              <a:ea typeface="游ゴシック" panose="020B0400000000000000" pitchFamily="50" charset="-128"/>
            </a:rPr>
            <a:t>となっており、全国平均</a:t>
          </a:r>
          <a:r>
            <a:rPr kumimoji="1" lang="en-US" altLang="ja-JP" sz="1200">
              <a:latin typeface="游ゴシック" panose="020B0400000000000000" pitchFamily="50" charset="-128"/>
              <a:ea typeface="游ゴシック" panose="020B0400000000000000" pitchFamily="50" charset="-128"/>
            </a:rPr>
            <a:t>(10.5%)</a:t>
          </a:r>
          <a:r>
            <a:rPr kumimoji="1" lang="ja-JP" altLang="en-US" sz="1200">
              <a:latin typeface="游ゴシック" panose="020B0400000000000000" pitchFamily="50" charset="-128"/>
              <a:ea typeface="游ゴシック" panose="020B0400000000000000" pitchFamily="50" charset="-128"/>
            </a:rPr>
            <a:t>や佐賀県平均</a:t>
          </a:r>
          <a:r>
            <a:rPr kumimoji="1" lang="en-US" altLang="ja-JP" sz="1200">
              <a:latin typeface="游ゴシック" panose="020B0400000000000000" pitchFamily="50" charset="-128"/>
              <a:ea typeface="游ゴシック" panose="020B0400000000000000" pitchFamily="50" charset="-128"/>
            </a:rPr>
            <a:t>(12.4%)</a:t>
          </a:r>
          <a:r>
            <a:rPr kumimoji="1" lang="ja-JP" altLang="en-US" sz="1200">
              <a:latin typeface="游ゴシック" panose="020B0400000000000000" pitchFamily="50" charset="-128"/>
              <a:ea typeface="游ゴシック" panose="020B0400000000000000" pitchFamily="50" charset="-128"/>
            </a:rPr>
            <a:t>と比べ高く、類似団体</a:t>
          </a:r>
          <a:r>
            <a:rPr kumimoji="1" lang="en-US" altLang="ja-JP" sz="1200">
              <a:latin typeface="游ゴシック" panose="020B0400000000000000" pitchFamily="50" charset="-128"/>
              <a:ea typeface="游ゴシック" panose="020B0400000000000000" pitchFamily="50" charset="-128"/>
            </a:rPr>
            <a:t>(14.2</a:t>
          </a:r>
          <a:r>
            <a:rPr kumimoji="1" lang="ja-JP" altLang="en-US" sz="1200">
              <a:latin typeface="游ゴシック" panose="020B0400000000000000" pitchFamily="50" charset="-128"/>
              <a:ea typeface="游ゴシック" panose="020B0400000000000000" pitchFamily="50" charset="-128"/>
            </a:rPr>
            <a:t>％</a:t>
          </a: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と比較すると低くなっている。令和</a:t>
          </a:r>
          <a:r>
            <a:rPr kumimoji="1" lang="en-US" altLang="ja-JP" sz="1200">
              <a:latin typeface="游ゴシック" panose="020B0400000000000000" pitchFamily="50" charset="-128"/>
              <a:ea typeface="游ゴシック" panose="020B0400000000000000" pitchFamily="50" charset="-128"/>
            </a:rPr>
            <a:t>4</a:t>
          </a:r>
          <a:r>
            <a:rPr kumimoji="1" lang="ja-JP" altLang="en-US" sz="1200">
              <a:latin typeface="游ゴシック" panose="020B0400000000000000" pitchFamily="50" charset="-128"/>
              <a:ea typeface="游ゴシック" panose="020B0400000000000000" pitchFamily="50" charset="-128"/>
            </a:rPr>
            <a:t>年度から下水道事業への繰出金が補助金として支出されたことにより数値が高くなっている。</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4375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90424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757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90424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39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令和４年度の公債費に係る経常収支比率は</a:t>
          </a:r>
          <a:r>
            <a:rPr kumimoji="1" lang="en-US" altLang="ja-JP" sz="1000">
              <a:solidFill>
                <a:schemeClr val="dk1"/>
              </a:solidFill>
              <a:effectLst/>
              <a:latin typeface="+mn-lt"/>
              <a:ea typeface="+mn-ea"/>
              <a:cs typeface="+mn-cs"/>
            </a:rPr>
            <a:t>17.3%</a:t>
          </a:r>
          <a:r>
            <a:rPr kumimoji="1" lang="ja-JP" altLang="en-US" sz="1000">
              <a:solidFill>
                <a:schemeClr val="dk1"/>
              </a:solidFill>
              <a:effectLst/>
              <a:latin typeface="+mn-lt"/>
              <a:ea typeface="+mn-ea"/>
              <a:cs typeface="+mn-cs"/>
            </a:rPr>
            <a:t>となり、全国平均</a:t>
          </a:r>
          <a:r>
            <a:rPr kumimoji="1" lang="en-US" altLang="ja-JP" sz="1000">
              <a:solidFill>
                <a:schemeClr val="dk1"/>
              </a:solidFill>
              <a:effectLst/>
              <a:latin typeface="+mn-lt"/>
              <a:ea typeface="+mn-ea"/>
              <a:cs typeface="+mn-cs"/>
            </a:rPr>
            <a:t>(16.0</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、佐賀県平均</a:t>
          </a:r>
          <a:r>
            <a:rPr kumimoji="1" lang="en-US" altLang="ja-JP" sz="1000">
              <a:solidFill>
                <a:schemeClr val="dk1"/>
              </a:solidFill>
              <a:effectLst/>
              <a:latin typeface="+mn-lt"/>
              <a:ea typeface="+mn-ea"/>
              <a:cs typeface="+mn-cs"/>
            </a:rPr>
            <a:t>(17.1%)</a:t>
          </a:r>
          <a:r>
            <a:rPr kumimoji="1" lang="ja-JP" altLang="en-US" sz="1000">
              <a:solidFill>
                <a:schemeClr val="dk1"/>
              </a:solidFill>
              <a:effectLst/>
              <a:latin typeface="+mn-lt"/>
              <a:ea typeface="+mn-ea"/>
              <a:cs typeface="+mn-cs"/>
            </a:rPr>
            <a:t>より上回った。償還元金が増加したことにより公債費率が前年度と比較して</a:t>
          </a:r>
          <a:r>
            <a:rPr kumimoji="1" lang="en-US" altLang="ja-JP" sz="1000">
              <a:solidFill>
                <a:schemeClr val="dk1"/>
              </a:solidFill>
              <a:effectLst/>
              <a:latin typeface="+mn-lt"/>
              <a:ea typeface="+mn-ea"/>
              <a:cs typeface="+mn-cs"/>
            </a:rPr>
            <a:t>0.5%</a:t>
          </a:r>
          <a:r>
            <a:rPr kumimoji="1" lang="ja-JP" altLang="en-US" sz="1000">
              <a:solidFill>
                <a:schemeClr val="dk1"/>
              </a:solidFill>
              <a:effectLst/>
              <a:latin typeface="+mn-lt"/>
              <a:ea typeface="+mn-ea"/>
              <a:cs typeface="+mn-cs"/>
            </a:rPr>
            <a:t>増加した。今後は、新庁舎建設による大型事業を予定しているため、新規発行予定の起債の増加が見込まれるが、補助事業や基金を活用し、起債の適正な発行に努める。</a:t>
          </a:r>
          <a:endParaRPr kumimoji="1" lang="en-US" altLang="ja-JP" sz="10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156936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041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78</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0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61686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23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61686</xdr:rowOff>
    </xdr:from>
    <xdr:to>
      <xdr:col>11</xdr:col>
      <xdr:colOff>9525</xdr:colOff>
      <xdr:row>78</xdr:row>
      <xdr:rowOff>159657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34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78213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7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49184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は類似団体平均と同程度で推移していたが、令和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は、ふるさと応援寄附金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多額の繰入等により改善傾向にある。今後も、医療費や各種社会保障</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等の自然増による扶助費の増加が見込まれる。そのため、行財政改革の取り組みによる自主財源の確保や、事業の民間委託の推進などにより経費削減に努め、財政基盤の安定化を図っていく。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88138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874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8874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77</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743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92711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53865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61087</xdr:rowOff>
    </xdr:from>
    <xdr:to>
      <xdr:col>29</xdr:col>
      <xdr:colOff>127000</xdr:colOff>
      <xdr:row>18</xdr:row>
      <xdr:rowOff>63846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94812"/>
          <a:ext cx="647700" cy="2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63846</xdr:rowOff>
    </xdr:from>
    <xdr:to>
      <xdr:col>26</xdr:col>
      <xdr:colOff>50800</xdr:colOff>
      <xdr:row>18</xdr:row>
      <xdr:rowOff>78735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97571"/>
          <a:ext cx="698500" cy="1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78735</xdr:rowOff>
    </xdr:from>
    <xdr:to>
      <xdr:col>22</xdr:col>
      <xdr:colOff>114300</xdr:colOff>
      <xdr:row>18</xdr:row>
      <xdr:rowOff>90816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2460"/>
          <a:ext cx="698500" cy="12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90816</xdr:rowOff>
    </xdr:from>
    <xdr:to>
      <xdr:col>18</xdr:col>
      <xdr:colOff>177800</xdr:colOff>
      <xdr:row>18</xdr:row>
      <xdr:rowOff>100463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24541"/>
          <a:ext cx="698500" cy="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74355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80482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10287</xdr:rowOff>
    </xdr:from>
    <xdr:to>
      <xdr:col>29</xdr:col>
      <xdr:colOff>177800</xdr:colOff>
      <xdr:row>18</xdr:row>
      <xdr:rowOff>111887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4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116414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13046</xdr:rowOff>
    </xdr:from>
    <xdr:to>
      <xdr:col>26</xdr:col>
      <xdr:colOff>101600</xdr:colOff>
      <xdr:row>18</xdr:row>
      <xdr:rowOff>114646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4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99422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33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27935</xdr:rowOff>
    </xdr:from>
    <xdr:to>
      <xdr:col>22</xdr:col>
      <xdr:colOff>165100</xdr:colOff>
      <xdr:row>18</xdr:row>
      <xdr:rowOff>129535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114312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40016</xdr:rowOff>
    </xdr:from>
    <xdr:to>
      <xdr:col>19</xdr:col>
      <xdr:colOff>38100</xdr:colOff>
      <xdr:row>18</xdr:row>
      <xdr:rowOff>141616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3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126394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49663</xdr:rowOff>
    </xdr:from>
    <xdr:to>
      <xdr:col>15</xdr:col>
      <xdr:colOff>101600</xdr:colOff>
      <xdr:row>18</xdr:row>
      <xdr:rowOff>151264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33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136040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106750</xdr:rowOff>
    </xdr:from>
    <xdr:to>
      <xdr:col>29</xdr:col>
      <xdr:colOff>127000</xdr:colOff>
      <xdr:row>37</xdr:row>
      <xdr:rowOff>37122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60000"/>
          <a:ext cx="647700" cy="10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106750</xdr:rowOff>
    </xdr:from>
    <xdr:to>
      <xdr:col>26</xdr:col>
      <xdr:colOff>50800</xdr:colOff>
      <xdr:row>36</xdr:row>
      <xdr:rowOff>108521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60000"/>
          <a:ext cx="698500" cy="1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108521</xdr:rowOff>
    </xdr:from>
    <xdr:to>
      <xdr:col>22</xdr:col>
      <xdr:colOff>114300</xdr:colOff>
      <xdr:row>36</xdr:row>
      <xdr:rowOff>138830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61771"/>
          <a:ext cx="698500" cy="30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161491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1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138830</xdr:rowOff>
    </xdr:from>
    <xdr:to>
      <xdr:col>18</xdr:col>
      <xdr:colOff>177800</xdr:colOff>
      <xdr:row>36</xdr:row>
      <xdr:rowOff>160986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92080"/>
          <a:ext cx="698500" cy="22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173861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157772</xdr:rowOff>
    </xdr:from>
    <xdr:to>
      <xdr:col>29</xdr:col>
      <xdr:colOff>177800</xdr:colOff>
      <xdr:row>37</xdr:row>
      <xdr:rowOff>87922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11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129849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55950</xdr:rowOff>
    </xdr:from>
    <xdr:to>
      <xdr:col>26</xdr:col>
      <xdr:colOff>101600</xdr:colOff>
      <xdr:row>36</xdr:row>
      <xdr:rowOff>157550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09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167727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57721</xdr:rowOff>
    </xdr:from>
    <xdr:to>
      <xdr:col>22</xdr:col>
      <xdr:colOff>165100</xdr:colOff>
      <xdr:row>36</xdr:row>
      <xdr:rowOff>159321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1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169498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88030</xdr:rowOff>
    </xdr:from>
    <xdr:to>
      <xdr:col>19</xdr:col>
      <xdr:colOff>38100</xdr:colOff>
      <xdr:row>37</xdr:row>
      <xdr:rowOff>18180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110186</xdr:rowOff>
    </xdr:from>
    <xdr:to>
      <xdr:col>15</xdr:col>
      <xdr:colOff>101600</xdr:colOff>
      <xdr:row>37</xdr:row>
      <xdr:rowOff>40336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6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25113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4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25,090
24,883
126.41
21,572,074
20,603,033
796,363
8,031,048
10,227,179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52215</xdr:rowOff>
    </xdr:from>
    <xdr:to>
      <xdr:col>24</xdr:col>
      <xdr:colOff>63500</xdr:colOff>
      <xdr:row>37</xdr:row>
      <xdr:rowOff>54074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95865"/>
          <a:ext cx="8382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52215</xdr:rowOff>
    </xdr:from>
    <xdr:to>
      <xdr:col>19</xdr:col>
      <xdr:colOff>177800</xdr:colOff>
      <xdr:row>37</xdr:row>
      <xdr:rowOff>71756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5865"/>
          <a:ext cx="8890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71756</xdr:rowOff>
    </xdr:from>
    <xdr:to>
      <xdr:col>15</xdr:col>
      <xdr:colOff>50800</xdr:colOff>
      <xdr:row>37</xdr:row>
      <xdr:rowOff>86790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5406"/>
          <a:ext cx="889000" cy="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73003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86790</xdr:rowOff>
    </xdr:from>
    <xdr:to>
      <xdr:col>10</xdr:col>
      <xdr:colOff>114300</xdr:colOff>
      <xdr:row>37</xdr:row>
      <xdr:rowOff>100667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30440"/>
          <a:ext cx="889000" cy="1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109441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110200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3274</xdr:rowOff>
    </xdr:from>
    <xdr:to>
      <xdr:col>24</xdr:col>
      <xdr:colOff>114300</xdr:colOff>
      <xdr:row>37</xdr:row>
      <xdr:rowOff>104874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153151</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1415</xdr:rowOff>
    </xdr:from>
    <xdr:to>
      <xdr:col>20</xdr:col>
      <xdr:colOff>38100</xdr:colOff>
      <xdr:row>37</xdr:row>
      <xdr:rowOff>103015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94142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3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20956</xdr:rowOff>
    </xdr:from>
    <xdr:to>
      <xdr:col>15</xdr:col>
      <xdr:colOff>101600</xdr:colOff>
      <xdr:row>37</xdr:row>
      <xdr:rowOff>122556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113683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35990</xdr:rowOff>
    </xdr:from>
    <xdr:to>
      <xdr:col>10</xdr:col>
      <xdr:colOff>165100</xdr:colOff>
      <xdr:row>37</xdr:row>
      <xdr:rowOff>137590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128718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49867</xdr:rowOff>
    </xdr:from>
    <xdr:to>
      <xdr:col>6</xdr:col>
      <xdr:colOff>38100</xdr:colOff>
      <xdr:row>37</xdr:row>
      <xdr:rowOff>151467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142594</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8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125930</xdr:rowOff>
    </xdr:from>
    <xdr:to>
      <xdr:col>24</xdr:col>
      <xdr:colOff>63500</xdr:colOff>
      <xdr:row>54</xdr:row>
      <xdr:rowOff>129244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384230"/>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125930</xdr:rowOff>
    </xdr:from>
    <xdr:to>
      <xdr:col>19</xdr:col>
      <xdr:colOff>177800</xdr:colOff>
      <xdr:row>55</xdr:row>
      <xdr:rowOff>39112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84230"/>
          <a:ext cx="889000" cy="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39112</xdr:rowOff>
    </xdr:from>
    <xdr:to>
      <xdr:col>15</xdr:col>
      <xdr:colOff>50800</xdr:colOff>
      <xdr:row>55</xdr:row>
      <xdr:rowOff>133761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68862"/>
          <a:ext cx="889000" cy="9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109655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133761</xdr:rowOff>
    </xdr:from>
    <xdr:to>
      <xdr:col>10</xdr:col>
      <xdr:colOff>114300</xdr:colOff>
      <xdr:row>55</xdr:row>
      <xdr:rowOff>151258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63511"/>
          <a:ext cx="8890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125108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154040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78444</xdr:rowOff>
    </xdr:from>
    <xdr:to>
      <xdr:col>24</xdr:col>
      <xdr:colOff>114300</xdr:colOff>
      <xdr:row>55</xdr:row>
      <xdr:rowOff>8594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3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101321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18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75130</xdr:rowOff>
    </xdr:from>
    <xdr:to>
      <xdr:col>20</xdr:col>
      <xdr:colOff>38100</xdr:colOff>
      <xdr:row>55</xdr:row>
      <xdr:rowOff>5280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21807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10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159762</xdr:rowOff>
    </xdr:from>
    <xdr:to>
      <xdr:col>15</xdr:col>
      <xdr:colOff>101600</xdr:colOff>
      <xdr:row>55</xdr:row>
      <xdr:rowOff>89912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106439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19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82961</xdr:rowOff>
    </xdr:from>
    <xdr:to>
      <xdr:col>10</xdr:col>
      <xdr:colOff>165100</xdr:colOff>
      <xdr:row>56</xdr:row>
      <xdr:rowOff>13111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29638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8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100458</xdr:rowOff>
    </xdr:from>
    <xdr:to>
      <xdr:col>6</xdr:col>
      <xdr:colOff>38100</xdr:colOff>
      <xdr:row>56</xdr:row>
      <xdr:rowOff>30608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47135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0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125023</xdr:rowOff>
    </xdr:from>
    <xdr:to>
      <xdr:col>24</xdr:col>
      <xdr:colOff>63500</xdr:colOff>
      <xdr:row>78</xdr:row>
      <xdr:rowOff>127859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98123"/>
          <a:ext cx="8382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127859</xdr:rowOff>
    </xdr:from>
    <xdr:to>
      <xdr:col>19</xdr:col>
      <xdr:colOff>177800</xdr:colOff>
      <xdr:row>78</xdr:row>
      <xdr:rowOff>129299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00959"/>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126876</xdr:rowOff>
    </xdr:from>
    <xdr:to>
      <xdr:col>15</xdr:col>
      <xdr:colOff>50800</xdr:colOff>
      <xdr:row>78</xdr:row>
      <xdr:rowOff>129299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997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106004</xdr:rowOff>
    </xdr:from>
    <xdr:to>
      <xdr:col>10</xdr:col>
      <xdr:colOff>114300</xdr:colOff>
      <xdr:row>78</xdr:row>
      <xdr:rowOff>126876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9104"/>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74223</xdr:rowOff>
    </xdr:from>
    <xdr:to>
      <xdr:col>24</xdr:col>
      <xdr:colOff>114300</xdr:colOff>
      <xdr:row>79</xdr:row>
      <xdr:rowOff>4373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160600</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2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77059</xdr:rowOff>
    </xdr:from>
    <xdr:to>
      <xdr:col>20</xdr:col>
      <xdr:colOff>38100</xdr:colOff>
      <xdr:row>79</xdr:row>
      <xdr:rowOff>7209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169786</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54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78499</xdr:rowOff>
    </xdr:from>
    <xdr:to>
      <xdr:col>15</xdr:col>
      <xdr:colOff>101600</xdr:colOff>
      <xdr:row>79</xdr:row>
      <xdr:rowOff>8649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171226</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44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76076</xdr:rowOff>
    </xdr:from>
    <xdr:to>
      <xdr:col>10</xdr:col>
      <xdr:colOff>165100</xdr:colOff>
      <xdr:row>79</xdr:row>
      <xdr:rowOff>6226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168803</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55204</xdr:rowOff>
    </xdr:from>
    <xdr:to>
      <xdr:col>6</xdr:col>
      <xdr:colOff>38100</xdr:colOff>
      <xdr:row>78</xdr:row>
      <xdr:rowOff>156804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147931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112809</xdr:rowOff>
    </xdr:from>
    <xdr:to>
      <xdr:col>24</xdr:col>
      <xdr:colOff>63500</xdr:colOff>
      <xdr:row>95</xdr:row>
      <xdr:rowOff>34376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229109"/>
          <a:ext cx="838200" cy="9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112809</xdr:rowOff>
    </xdr:from>
    <xdr:to>
      <xdr:col>19</xdr:col>
      <xdr:colOff>177800</xdr:colOff>
      <xdr:row>95</xdr:row>
      <xdr:rowOff>120582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229109"/>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120582</xdr:rowOff>
    </xdr:from>
    <xdr:to>
      <xdr:col>15</xdr:col>
      <xdr:colOff>50800</xdr:colOff>
      <xdr:row>95</xdr:row>
      <xdr:rowOff>169052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08332"/>
          <a:ext cx="889000" cy="4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29433</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169052</xdr:rowOff>
    </xdr:from>
    <xdr:to>
      <xdr:col>10</xdr:col>
      <xdr:colOff>114300</xdr:colOff>
      <xdr:row>96</xdr:row>
      <xdr:rowOff>23107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56802"/>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28945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155026</xdr:rowOff>
    </xdr:from>
    <xdr:to>
      <xdr:col>24</xdr:col>
      <xdr:colOff>114300</xdr:colOff>
      <xdr:row>95</xdr:row>
      <xdr:rowOff>85176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6453</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2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62009</xdr:rowOff>
    </xdr:from>
    <xdr:to>
      <xdr:col>20</xdr:col>
      <xdr:colOff>38100</xdr:colOff>
      <xdr:row>94</xdr:row>
      <xdr:rowOff>163609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8686</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5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69782</xdr:rowOff>
    </xdr:from>
    <xdr:to>
      <xdr:col>15</xdr:col>
      <xdr:colOff>101600</xdr:colOff>
      <xdr:row>95</xdr:row>
      <xdr:rowOff>171382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16459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13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118252</xdr:rowOff>
    </xdr:from>
    <xdr:to>
      <xdr:col>10</xdr:col>
      <xdr:colOff>165100</xdr:colOff>
      <xdr:row>96</xdr:row>
      <xdr:rowOff>48402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64929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18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143757</xdr:rowOff>
    </xdr:from>
    <xdr:to>
      <xdr:col>6</xdr:col>
      <xdr:colOff>38100</xdr:colOff>
      <xdr:row>96</xdr:row>
      <xdr:rowOff>73907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90434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20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31604</xdr:rowOff>
    </xdr:from>
    <xdr:to>
      <xdr:col>55</xdr:col>
      <xdr:colOff>0</xdr:colOff>
      <xdr:row>36</xdr:row>
      <xdr:rowOff>132307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03804"/>
          <a:ext cx="838200" cy="10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44246</xdr:rowOff>
    </xdr:from>
    <xdr:to>
      <xdr:col>50</xdr:col>
      <xdr:colOff>114300</xdr:colOff>
      <xdr:row>36</xdr:row>
      <xdr:rowOff>132307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73546"/>
          <a:ext cx="889000" cy="4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44246</xdr:rowOff>
    </xdr:from>
    <xdr:to>
      <xdr:col>45</xdr:col>
      <xdr:colOff>177800</xdr:colOff>
      <xdr:row>37</xdr:row>
      <xdr:rowOff>28669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73546"/>
          <a:ext cx="889000" cy="49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28669</xdr:rowOff>
    </xdr:from>
    <xdr:to>
      <xdr:col>41</xdr:col>
      <xdr:colOff>50800</xdr:colOff>
      <xdr:row>37</xdr:row>
      <xdr:rowOff>61834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72319"/>
          <a:ext cx="8890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152254</xdr:rowOff>
    </xdr:from>
    <xdr:to>
      <xdr:col>55</xdr:col>
      <xdr:colOff>50800</xdr:colOff>
      <xdr:row>36</xdr:row>
      <xdr:rowOff>82404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3681</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0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81507</xdr:rowOff>
    </xdr:from>
    <xdr:to>
      <xdr:col>50</xdr:col>
      <xdr:colOff>165100</xdr:colOff>
      <xdr:row>37</xdr:row>
      <xdr:rowOff>11657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2784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164896</xdr:rowOff>
    </xdr:from>
    <xdr:to>
      <xdr:col>46</xdr:col>
      <xdr:colOff>38100</xdr:colOff>
      <xdr:row>34</xdr:row>
      <xdr:rowOff>95046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86173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91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149319</xdr:rowOff>
    </xdr:from>
    <xdr:to>
      <xdr:col>41</xdr:col>
      <xdr:colOff>101600</xdr:colOff>
      <xdr:row>37</xdr:row>
      <xdr:rowOff>79469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70596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11034</xdr:rowOff>
    </xdr:from>
    <xdr:to>
      <xdr:col>36</xdr:col>
      <xdr:colOff>165100</xdr:colOff>
      <xdr:row>37</xdr:row>
      <xdr:rowOff>112634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103761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154052</xdr:rowOff>
    </xdr:from>
    <xdr:to>
      <xdr:col>55</xdr:col>
      <xdr:colOff>0</xdr:colOff>
      <xdr:row>57</xdr:row>
      <xdr:rowOff>18066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583802"/>
          <a:ext cx="838200" cy="20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93989</xdr:rowOff>
    </xdr:from>
    <xdr:to>
      <xdr:col>50</xdr:col>
      <xdr:colOff>114300</xdr:colOff>
      <xdr:row>57</xdr:row>
      <xdr:rowOff>18066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695189"/>
          <a:ext cx="889000" cy="9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93989</xdr:rowOff>
    </xdr:from>
    <xdr:to>
      <xdr:col>45</xdr:col>
      <xdr:colOff>177800</xdr:colOff>
      <xdr:row>57</xdr:row>
      <xdr:rowOff>38673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695189"/>
          <a:ext cx="889000" cy="1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11630</xdr:rowOff>
    </xdr:from>
    <xdr:to>
      <xdr:col>41</xdr:col>
      <xdr:colOff>50800</xdr:colOff>
      <xdr:row>57</xdr:row>
      <xdr:rowOff>38673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612830"/>
          <a:ext cx="889000" cy="19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135116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103252</xdr:rowOff>
    </xdr:from>
    <xdr:to>
      <xdr:col>55</xdr:col>
      <xdr:colOff>50800</xdr:colOff>
      <xdr:row>56</xdr:row>
      <xdr:rowOff>33402</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53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126129</xdr:rowOff>
    </xdr:from>
    <xdr:ext cx="599010"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3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138716</xdr:rowOff>
    </xdr:from>
    <xdr:to>
      <xdr:col>50</xdr:col>
      <xdr:colOff>165100</xdr:colOff>
      <xdr:row>57</xdr:row>
      <xdr:rowOff>68866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59993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43189</xdr:rowOff>
    </xdr:from>
    <xdr:to>
      <xdr:col>46</xdr:col>
      <xdr:colOff>38100</xdr:colOff>
      <xdr:row>56</xdr:row>
      <xdr:rowOff>144789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6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135916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3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159323</xdr:rowOff>
    </xdr:from>
    <xdr:to>
      <xdr:col>41</xdr:col>
      <xdr:colOff>101600</xdr:colOff>
      <xdr:row>57</xdr:row>
      <xdr:rowOff>89473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7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80600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132280</xdr:rowOff>
    </xdr:from>
    <xdr:to>
      <xdr:col>36</xdr:col>
      <xdr:colOff>165100</xdr:colOff>
      <xdr:row>56</xdr:row>
      <xdr:rowOff>62430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5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78957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3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95703</xdr:rowOff>
    </xdr:from>
    <xdr:to>
      <xdr:col>55</xdr:col>
      <xdr:colOff>0</xdr:colOff>
      <xdr:row>78</xdr:row>
      <xdr:rowOff>104549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297353"/>
          <a:ext cx="838200" cy="1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104183</xdr:rowOff>
    </xdr:from>
    <xdr:to>
      <xdr:col>50</xdr:col>
      <xdr:colOff>114300</xdr:colOff>
      <xdr:row>78</xdr:row>
      <xdr:rowOff>104549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47728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104183</xdr:rowOff>
    </xdr:from>
    <xdr:to>
      <xdr:col>45</xdr:col>
      <xdr:colOff>177800</xdr:colOff>
      <xdr:row>78</xdr:row>
      <xdr:rowOff>156693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477283"/>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79300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109212</xdr:rowOff>
    </xdr:from>
    <xdr:to>
      <xdr:col>41</xdr:col>
      <xdr:colOff>50800</xdr:colOff>
      <xdr:row>78</xdr:row>
      <xdr:rowOff>156693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482312"/>
          <a:ext cx="889000" cy="4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85016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96300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44903</xdr:rowOff>
    </xdr:from>
    <xdr:to>
      <xdr:col>55</xdr:col>
      <xdr:colOff>50800</xdr:colOff>
      <xdr:row>77</xdr:row>
      <xdr:rowOff>146503</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67780</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0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53749</xdr:rowOff>
    </xdr:from>
    <xdr:to>
      <xdr:col>50</xdr:col>
      <xdr:colOff>165100</xdr:colOff>
      <xdr:row>78</xdr:row>
      <xdr:rowOff>155349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4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146476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53383</xdr:rowOff>
    </xdr:from>
    <xdr:to>
      <xdr:col>46</xdr:col>
      <xdr:colOff>38100</xdr:colOff>
      <xdr:row>78</xdr:row>
      <xdr:rowOff>154983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2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146110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1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105893</xdr:rowOff>
    </xdr:from>
    <xdr:to>
      <xdr:col>41</xdr:col>
      <xdr:colOff>101600</xdr:colOff>
      <xdr:row>79</xdr:row>
      <xdr:rowOff>36043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27170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5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58412</xdr:rowOff>
    </xdr:from>
    <xdr:to>
      <xdr:col>36</xdr:col>
      <xdr:colOff>165100</xdr:colOff>
      <xdr:row>78</xdr:row>
      <xdr:rowOff>160012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151139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52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148076</xdr:rowOff>
    </xdr:from>
    <xdr:to>
      <xdr:col>55</xdr:col>
      <xdr:colOff>0</xdr:colOff>
      <xdr:row>97</xdr:row>
      <xdr:rowOff>169312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778726"/>
          <a:ext cx="8382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55978</xdr:rowOff>
    </xdr:from>
    <xdr:to>
      <xdr:col>50</xdr:col>
      <xdr:colOff>114300</xdr:colOff>
      <xdr:row>97</xdr:row>
      <xdr:rowOff>169312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686628"/>
          <a:ext cx="889000" cy="1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55978</xdr:rowOff>
    </xdr:from>
    <xdr:to>
      <xdr:col>45</xdr:col>
      <xdr:colOff>177800</xdr:colOff>
      <xdr:row>98</xdr:row>
      <xdr:rowOff>6564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686628"/>
          <a:ext cx="889000" cy="1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171101</xdr:rowOff>
    </xdr:from>
    <xdr:to>
      <xdr:col>41</xdr:col>
      <xdr:colOff>50800</xdr:colOff>
      <xdr:row>98</xdr:row>
      <xdr:rowOff>6564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6630301"/>
          <a:ext cx="889000" cy="17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149879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97276</xdr:rowOff>
    </xdr:from>
    <xdr:to>
      <xdr:col>55</xdr:col>
      <xdr:colOff>50800</xdr:colOff>
      <xdr:row>98</xdr:row>
      <xdr:rowOff>27426</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75703</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118512</xdr:rowOff>
    </xdr:from>
    <xdr:to>
      <xdr:col>50</xdr:col>
      <xdr:colOff>165100</xdr:colOff>
      <xdr:row>98</xdr:row>
      <xdr:rowOff>48662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5178</xdr:rowOff>
    </xdr:from>
    <xdr:to>
      <xdr:col>46</xdr:col>
      <xdr:colOff>38100</xdr:colOff>
      <xdr:row>97</xdr:row>
      <xdr:rowOff>106778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123305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127214</xdr:rowOff>
    </xdr:from>
    <xdr:to>
      <xdr:col>41</xdr:col>
      <xdr:colOff>101600</xdr:colOff>
      <xdr:row>98</xdr:row>
      <xdr:rowOff>57364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7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48491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120301</xdr:rowOff>
    </xdr:from>
    <xdr:to>
      <xdr:col>36</xdr:col>
      <xdr:colOff>165100</xdr:colOff>
      <xdr:row>97</xdr:row>
      <xdr:rowOff>50451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5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47670</xdr:rowOff>
    </xdr:from>
    <xdr:to>
      <xdr:col>85</xdr:col>
      <xdr:colOff>127000</xdr:colOff>
      <xdr:row>37</xdr:row>
      <xdr:rowOff>155664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219870"/>
          <a:ext cx="838200" cy="27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31837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546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155664</xdr:rowOff>
    </xdr:from>
    <xdr:to>
      <xdr:col>81</xdr:col>
      <xdr:colOff>50800</xdr:colOff>
      <xdr:row>38</xdr:row>
      <xdr:rowOff>139433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499314"/>
          <a:ext cx="889000" cy="1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109618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119107</xdr:rowOff>
    </xdr:from>
    <xdr:to>
      <xdr:col>76</xdr:col>
      <xdr:colOff>114300</xdr:colOff>
      <xdr:row>38</xdr:row>
      <xdr:rowOff>139433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34207"/>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119107</xdr:rowOff>
    </xdr:from>
    <xdr:to>
      <xdr:col>71</xdr:col>
      <xdr:colOff>177800</xdr:colOff>
      <xdr:row>38</xdr:row>
      <xdr:rowOff>132232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34207"/>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109681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2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168320</xdr:rowOff>
    </xdr:from>
    <xdr:to>
      <xdr:col>85</xdr:col>
      <xdr:colOff>177800</xdr:colOff>
      <xdr:row>36</xdr:row>
      <xdr:rowOff>98470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1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19747</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02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104864</xdr:rowOff>
    </xdr:from>
    <xdr:to>
      <xdr:col>81</xdr:col>
      <xdr:colOff>101600</xdr:colOff>
      <xdr:row>38</xdr:row>
      <xdr:rowOff>35013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485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51541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22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88633</xdr:rowOff>
    </xdr:from>
    <xdr:to>
      <xdr:col>76</xdr:col>
      <xdr:colOff>165100</xdr:colOff>
      <xdr:row>39</xdr:row>
      <xdr:rowOff>18783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9910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68307</xdr:rowOff>
    </xdr:from>
    <xdr:to>
      <xdr:col>72</xdr:col>
      <xdr:colOff>38100</xdr:colOff>
      <xdr:row>38</xdr:row>
      <xdr:rowOff>169907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161034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7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81432</xdr:rowOff>
    </xdr:from>
    <xdr:to>
      <xdr:col>67</xdr:col>
      <xdr:colOff>101600</xdr:colOff>
      <xdr:row>39</xdr:row>
      <xdr:rowOff>11582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2709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145078</xdr:rowOff>
    </xdr:from>
    <xdr:to>
      <xdr:col>85</xdr:col>
      <xdr:colOff>127000</xdr:colOff>
      <xdr:row>77</xdr:row>
      <xdr:rowOff>155550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46728"/>
          <a:ext cx="8382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155550</xdr:rowOff>
    </xdr:from>
    <xdr:to>
      <xdr:col>81</xdr:col>
      <xdr:colOff>50800</xdr:colOff>
      <xdr:row>77</xdr:row>
      <xdr:rowOff>155984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5720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155984</xdr:rowOff>
    </xdr:from>
    <xdr:to>
      <xdr:col>76</xdr:col>
      <xdr:colOff>114300</xdr:colOff>
      <xdr:row>77</xdr:row>
      <xdr:rowOff>168069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57634"/>
          <a:ext cx="8890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150575</xdr:rowOff>
    </xdr:from>
    <xdr:to>
      <xdr:col>71</xdr:col>
      <xdr:colOff>177800</xdr:colOff>
      <xdr:row>77</xdr:row>
      <xdr:rowOff>168069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52225"/>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82636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94278</xdr:rowOff>
    </xdr:from>
    <xdr:to>
      <xdr:col>85</xdr:col>
      <xdr:colOff>177800</xdr:colOff>
      <xdr:row>78</xdr:row>
      <xdr:rowOff>24428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72705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7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104750</xdr:rowOff>
    </xdr:from>
    <xdr:to>
      <xdr:col>81</xdr:col>
      <xdr:colOff>101600</xdr:colOff>
      <xdr:row>78</xdr:row>
      <xdr:rowOff>34900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26027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105184</xdr:rowOff>
    </xdr:from>
    <xdr:to>
      <xdr:col>76</xdr:col>
      <xdr:colOff>165100</xdr:colOff>
      <xdr:row>78</xdr:row>
      <xdr:rowOff>35334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26461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117269</xdr:rowOff>
    </xdr:from>
    <xdr:to>
      <xdr:col>72</xdr:col>
      <xdr:colOff>38100</xdr:colOff>
      <xdr:row>78</xdr:row>
      <xdr:rowOff>47419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38546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1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99775</xdr:rowOff>
    </xdr:from>
    <xdr:to>
      <xdr:col>67</xdr:col>
      <xdr:colOff>101600</xdr:colOff>
      <xdr:row>78</xdr:row>
      <xdr:rowOff>29925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0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21052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9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164232</xdr:rowOff>
    </xdr:from>
    <xdr:to>
      <xdr:col>85</xdr:col>
      <xdr:colOff>127000</xdr:colOff>
      <xdr:row>97</xdr:row>
      <xdr:rowOff>82764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23432"/>
          <a:ext cx="838200" cy="8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164232</xdr:rowOff>
    </xdr:from>
    <xdr:to>
      <xdr:col>81</xdr:col>
      <xdr:colOff>50800</xdr:colOff>
      <xdr:row>97</xdr:row>
      <xdr:rowOff>28440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23432"/>
          <a:ext cx="889000" cy="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28440</xdr:rowOff>
    </xdr:from>
    <xdr:to>
      <xdr:col>76</xdr:col>
      <xdr:colOff>114300</xdr:colOff>
      <xdr:row>97</xdr:row>
      <xdr:rowOff>119304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59090"/>
          <a:ext cx="889000" cy="9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136935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119304</xdr:rowOff>
    </xdr:from>
    <xdr:to>
      <xdr:col>71</xdr:col>
      <xdr:colOff>177800</xdr:colOff>
      <xdr:row>98</xdr:row>
      <xdr:rowOff>130172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49954"/>
          <a:ext cx="889000" cy="1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160622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31964</xdr:rowOff>
    </xdr:from>
    <xdr:to>
      <xdr:col>85</xdr:col>
      <xdr:colOff>177800</xdr:colOff>
      <xdr:row>97</xdr:row>
      <xdr:rowOff>133564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54841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1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113432</xdr:rowOff>
    </xdr:from>
    <xdr:to>
      <xdr:col>81</xdr:col>
      <xdr:colOff>101600</xdr:colOff>
      <xdr:row>97</xdr:row>
      <xdr:rowOff>43582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60109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4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149090</xdr:rowOff>
    </xdr:from>
    <xdr:to>
      <xdr:col>76</xdr:col>
      <xdr:colOff>165100</xdr:colOff>
      <xdr:row>97</xdr:row>
      <xdr:rowOff>79240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95767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68504</xdr:rowOff>
    </xdr:from>
    <xdr:to>
      <xdr:col>72</xdr:col>
      <xdr:colOff>38100</xdr:colOff>
      <xdr:row>97</xdr:row>
      <xdr:rowOff>170104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15181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79372</xdr:rowOff>
    </xdr:from>
    <xdr:to>
      <xdr:col>67</xdr:col>
      <xdr:colOff>101600</xdr:colOff>
      <xdr:row>99</xdr:row>
      <xdr:rowOff>9522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26049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5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76949</xdr:rowOff>
    </xdr:from>
    <xdr:to>
      <xdr:col>116</xdr:col>
      <xdr:colOff>63500</xdr:colOff>
      <xdr:row>38</xdr:row>
      <xdr:rowOff>107124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20599"/>
          <a:ext cx="8382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107124</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22224"/>
          <a:ext cx="889000" cy="10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41326</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2787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39574</xdr:rowOff>
    </xdr:from>
    <xdr:to>
      <xdr:col>102</xdr:col>
      <xdr:colOff>114300</xdr:colOff>
      <xdr:row>39</xdr:row>
      <xdr:rowOff>41326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6124"/>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26149</xdr:rowOff>
    </xdr:from>
    <xdr:to>
      <xdr:col>116</xdr:col>
      <xdr:colOff>114300</xdr:colOff>
      <xdr:row>37</xdr:row>
      <xdr:rowOff>127749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49026</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2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56324</xdr:rowOff>
    </xdr:from>
    <xdr:to>
      <xdr:col>112</xdr:col>
      <xdr:colOff>38100</xdr:colOff>
      <xdr:row>38</xdr:row>
      <xdr:rowOff>157924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149051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161976</xdr:rowOff>
    </xdr:from>
    <xdr:to>
      <xdr:col>102</xdr:col>
      <xdr:colOff>165100</xdr:colOff>
      <xdr:row>39</xdr:row>
      <xdr:rowOff>92126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83253</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769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160224</xdr:rowOff>
    </xdr:from>
    <xdr:to>
      <xdr:col>98</xdr:col>
      <xdr:colOff>38100</xdr:colOff>
      <xdr:row>39</xdr:row>
      <xdr:rowOff>90374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81501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48393</xdr:rowOff>
    </xdr:from>
    <xdr:to>
      <xdr:col>116</xdr:col>
      <xdr:colOff>63500</xdr:colOff>
      <xdr:row>58</xdr:row>
      <xdr:rowOff>49803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92493"/>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46105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9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49803</xdr:rowOff>
    </xdr:from>
    <xdr:to>
      <xdr:col>111</xdr:col>
      <xdr:colOff>177800</xdr:colOff>
      <xdr:row>58</xdr:row>
      <xdr:rowOff>52242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93903"/>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158252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52242</xdr:rowOff>
    </xdr:from>
    <xdr:to>
      <xdr:col>107</xdr:col>
      <xdr:colOff>50800</xdr:colOff>
      <xdr:row>58</xdr:row>
      <xdr:rowOff>54566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9634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138041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54566</xdr:rowOff>
    </xdr:from>
    <xdr:to>
      <xdr:col>102</xdr:col>
      <xdr:colOff>114300</xdr:colOff>
      <xdr:row>58</xdr:row>
      <xdr:rowOff>57118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98666"/>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153528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151395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169043</xdr:rowOff>
    </xdr:from>
    <xdr:to>
      <xdr:col>116</xdr:col>
      <xdr:colOff>114300</xdr:colOff>
      <xdr:row>58</xdr:row>
      <xdr:rowOff>99193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20470</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170453</xdr:rowOff>
    </xdr:from>
    <xdr:to>
      <xdr:col>112</xdr:col>
      <xdr:colOff>38100</xdr:colOff>
      <xdr:row>58</xdr:row>
      <xdr:rowOff>100603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117130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1442</xdr:rowOff>
    </xdr:from>
    <xdr:to>
      <xdr:col>107</xdr:col>
      <xdr:colOff>101600</xdr:colOff>
      <xdr:row>58</xdr:row>
      <xdr:rowOff>103042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119569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3766</xdr:rowOff>
    </xdr:from>
    <xdr:to>
      <xdr:col>102</xdr:col>
      <xdr:colOff>165100</xdr:colOff>
      <xdr:row>58</xdr:row>
      <xdr:rowOff>105366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121893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6318</xdr:rowOff>
    </xdr:from>
    <xdr:to>
      <xdr:col>98</xdr:col>
      <xdr:colOff>38100</xdr:colOff>
      <xdr:row>58</xdr:row>
      <xdr:rowOff>107918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124445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27991</xdr:rowOff>
    </xdr:from>
    <xdr:to>
      <xdr:col>116</xdr:col>
      <xdr:colOff>63500</xdr:colOff>
      <xdr:row>77</xdr:row>
      <xdr:rowOff>127433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058191"/>
          <a:ext cx="838200" cy="2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27991</xdr:rowOff>
    </xdr:from>
    <xdr:to>
      <xdr:col>111</xdr:col>
      <xdr:colOff>177800</xdr:colOff>
      <xdr:row>76</xdr:row>
      <xdr:rowOff>37122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058191"/>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37122</xdr:rowOff>
    </xdr:from>
    <xdr:to>
      <xdr:col>107</xdr:col>
      <xdr:colOff>50800</xdr:colOff>
      <xdr:row>76</xdr:row>
      <xdr:rowOff>57962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067322"/>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133469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57962</xdr:rowOff>
    </xdr:from>
    <xdr:to>
      <xdr:col>102</xdr:col>
      <xdr:colOff>114300</xdr:colOff>
      <xdr:row>76</xdr:row>
      <xdr:rowOff>87058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088162"/>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20260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76633</xdr:rowOff>
    </xdr:from>
    <xdr:to>
      <xdr:col>116</xdr:col>
      <xdr:colOff>114300</xdr:colOff>
      <xdr:row>78</xdr:row>
      <xdr:rowOff>6783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99510</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1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148641</xdr:rowOff>
    </xdr:from>
    <xdr:to>
      <xdr:col>112</xdr:col>
      <xdr:colOff>38100</xdr:colOff>
      <xdr:row>76</xdr:row>
      <xdr:rowOff>78791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95318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7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157772</xdr:rowOff>
    </xdr:from>
    <xdr:to>
      <xdr:col>107</xdr:col>
      <xdr:colOff>101600</xdr:colOff>
      <xdr:row>76</xdr:row>
      <xdr:rowOff>87922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0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104449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7162</xdr:rowOff>
    </xdr:from>
    <xdr:to>
      <xdr:col>102</xdr:col>
      <xdr:colOff>165100</xdr:colOff>
      <xdr:row>76</xdr:row>
      <xdr:rowOff>108762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125290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36258</xdr:rowOff>
    </xdr:from>
    <xdr:to>
      <xdr:col>98</xdr:col>
      <xdr:colOff>38100</xdr:colOff>
      <xdr:row>76</xdr:row>
      <xdr:rowOff>137858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154385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8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類似団体平均と比較し低い値となっている主な項目は、人件費、維持補修費、公債費となっている。その一方、高い値となっている主な項目は物件費、扶助費、積立金</a:t>
          </a:r>
          <a:r>
            <a:rPr kumimoji="1" lang="ja-JP" altLang="en-US" sz="1100">
              <a:solidFill>
                <a:schemeClr val="dk1"/>
              </a:solidFill>
              <a:effectLst/>
              <a:latin typeface="+mn-lt"/>
              <a:ea typeface="+mn-ea"/>
              <a:cs typeface="+mn-cs"/>
            </a:rPr>
            <a:t>、普通建設事業、災害復旧事業費である。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公債費については、新規の起債の抑制などにより縮減に努めている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は新庁舎建設等の大規模な投資的事業が控えているため、補助事業や基金等を適正に活用することで引き続き公債費の縮減を図っていく。一方、物件費については、ふるさと応援寄附金の、返礼に係る経費が大き</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扶助費については、周辺地域の医療の核となっている医療センターや大規模な精神病院、特別養護老人ホームなどが立地しており、治療目的での転入者が多く、医療費の負担が大きくなっていることや、市の施策として高校生までの医療費助成を実施していることが数値が高い要因となっている。今後もこの傾向は続くと見込まれるため、予防医療の推進や生活保護資格審査等の更なる適正化を進め、上昇傾向に歯止めをかけるよう努めていく。また、積立金については、</a:t>
          </a:r>
          <a:r>
            <a:rPr kumimoji="1" lang="ja-JP" altLang="en-US" sz="110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ふるさと応援寄附金基金への積立</a:t>
          </a:r>
          <a:r>
            <a:rPr kumimoji="1" lang="ja-JP" altLang="en-US" sz="1100">
              <a:solidFill>
                <a:schemeClr val="dk1"/>
              </a:solidFill>
              <a:effectLst/>
              <a:latin typeface="+mn-lt"/>
              <a:ea typeface="+mn-ea"/>
              <a:cs typeface="+mn-cs"/>
            </a:rPr>
            <a:t>額が減ったが、財政調整基金への積立が増加した。普通建設事業費（うち新規整備）については、駅周辺の区画整理や観光交流施設整備により増加した。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25,090
24,883
126.41
21,572,074
20,603,033
796,363
8,031,048
10,227,179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127660</xdr:rowOff>
    </xdr:from>
    <xdr:to>
      <xdr:col>24</xdr:col>
      <xdr:colOff>63500</xdr:colOff>
      <xdr:row>36</xdr:row>
      <xdr:rowOff>132842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9860"/>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128194</xdr:rowOff>
    </xdr:from>
    <xdr:to>
      <xdr:col>19</xdr:col>
      <xdr:colOff>177800</xdr:colOff>
      <xdr:row>36</xdr:row>
      <xdr:rowOff>132842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0039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128194</xdr:rowOff>
    </xdr:from>
    <xdr:to>
      <xdr:col>15</xdr:col>
      <xdr:colOff>50800</xdr:colOff>
      <xdr:row>36</xdr:row>
      <xdr:rowOff>131242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003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131242</xdr:rowOff>
    </xdr:from>
    <xdr:to>
      <xdr:col>10</xdr:col>
      <xdr:colOff>114300</xdr:colOff>
      <xdr:row>36</xdr:row>
      <xdr:rowOff>145491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03442"/>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39590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37609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76860</xdr:rowOff>
    </xdr:from>
    <xdr:to>
      <xdr:col>24</xdr:col>
      <xdr:colOff>114300</xdr:colOff>
      <xdr:row>37</xdr:row>
      <xdr:rowOff>7010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99737</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82042</xdr:rowOff>
    </xdr:from>
    <xdr:to>
      <xdr:col>20</xdr:col>
      <xdr:colOff>38100</xdr:colOff>
      <xdr:row>37</xdr:row>
      <xdr:rowOff>12192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28719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77394</xdr:rowOff>
    </xdr:from>
    <xdr:to>
      <xdr:col>15</xdr:col>
      <xdr:colOff>101600</xdr:colOff>
      <xdr:row>37</xdr:row>
      <xdr:rowOff>7544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24071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80442</xdr:rowOff>
    </xdr:from>
    <xdr:to>
      <xdr:col>10</xdr:col>
      <xdr:colOff>165100</xdr:colOff>
      <xdr:row>37</xdr:row>
      <xdr:rowOff>10592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27119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94691</xdr:rowOff>
    </xdr:from>
    <xdr:to>
      <xdr:col>6</xdr:col>
      <xdr:colOff>38100</xdr:colOff>
      <xdr:row>37</xdr:row>
      <xdr:rowOff>24841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41368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4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107166</xdr:rowOff>
    </xdr:from>
    <xdr:to>
      <xdr:col>24</xdr:col>
      <xdr:colOff>63500</xdr:colOff>
      <xdr:row>56</xdr:row>
      <xdr:rowOff>150223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08366"/>
          <a:ext cx="838200" cy="4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139262</xdr:rowOff>
    </xdr:from>
    <xdr:to>
      <xdr:col>19</xdr:col>
      <xdr:colOff>177800</xdr:colOff>
      <xdr:row>56</xdr:row>
      <xdr:rowOff>107166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569012"/>
          <a:ext cx="889000" cy="13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139262</xdr:rowOff>
    </xdr:from>
    <xdr:to>
      <xdr:col>15</xdr:col>
      <xdr:colOff>50800</xdr:colOff>
      <xdr:row>57</xdr:row>
      <xdr:rowOff>52777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69012"/>
          <a:ext cx="889000" cy="2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52777</xdr:rowOff>
    </xdr:from>
    <xdr:to>
      <xdr:col>10</xdr:col>
      <xdr:colOff>114300</xdr:colOff>
      <xdr:row>57</xdr:row>
      <xdr:rowOff>148387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25427"/>
          <a:ext cx="889000" cy="9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64285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87642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99423</xdr:rowOff>
    </xdr:from>
    <xdr:to>
      <xdr:col>24</xdr:col>
      <xdr:colOff>114300</xdr:colOff>
      <xdr:row>57</xdr:row>
      <xdr:rowOff>29573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122300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5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56366</xdr:rowOff>
    </xdr:from>
    <xdr:to>
      <xdr:col>20</xdr:col>
      <xdr:colOff>38100</xdr:colOff>
      <xdr:row>56</xdr:row>
      <xdr:rowOff>157966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3043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3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88462</xdr:rowOff>
    </xdr:from>
    <xdr:to>
      <xdr:col>15</xdr:col>
      <xdr:colOff>101600</xdr:colOff>
      <xdr:row>56</xdr:row>
      <xdr:rowOff>18612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35139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1977</xdr:rowOff>
    </xdr:from>
    <xdr:to>
      <xdr:col>10</xdr:col>
      <xdr:colOff>165100</xdr:colOff>
      <xdr:row>57</xdr:row>
      <xdr:rowOff>103577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120104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4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97587</xdr:rowOff>
    </xdr:from>
    <xdr:to>
      <xdr:col>6</xdr:col>
      <xdr:colOff>38100</xdr:colOff>
      <xdr:row>58</xdr:row>
      <xdr:rowOff>27737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44264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39244</xdr:rowOff>
    </xdr:from>
    <xdr:to>
      <xdr:col>24</xdr:col>
      <xdr:colOff>63500</xdr:colOff>
      <xdr:row>75</xdr:row>
      <xdr:rowOff>100285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897994"/>
          <a:ext cx="838200" cy="6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39244</xdr:rowOff>
    </xdr:from>
    <xdr:to>
      <xdr:col>19</xdr:col>
      <xdr:colOff>177800</xdr:colOff>
      <xdr:row>75</xdr:row>
      <xdr:rowOff>158445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897994"/>
          <a:ext cx="889000" cy="1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158445</xdr:rowOff>
    </xdr:from>
    <xdr:to>
      <xdr:col>15</xdr:col>
      <xdr:colOff>50800</xdr:colOff>
      <xdr:row>76</xdr:row>
      <xdr:rowOff>2970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017195"/>
          <a:ext cx="889000" cy="1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2970</xdr:rowOff>
    </xdr:from>
    <xdr:to>
      <xdr:col>10</xdr:col>
      <xdr:colOff>114300</xdr:colOff>
      <xdr:row>76</xdr:row>
      <xdr:rowOff>22492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033170"/>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49485</xdr:rowOff>
    </xdr:from>
    <xdr:to>
      <xdr:col>24</xdr:col>
      <xdr:colOff>114300</xdr:colOff>
      <xdr:row>75</xdr:row>
      <xdr:rowOff>151085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9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72362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5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159894</xdr:rowOff>
    </xdr:from>
    <xdr:to>
      <xdr:col>20</xdr:col>
      <xdr:colOff>38100</xdr:colOff>
      <xdr:row>75</xdr:row>
      <xdr:rowOff>90044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106571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62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107645</xdr:rowOff>
    </xdr:from>
    <xdr:to>
      <xdr:col>15</xdr:col>
      <xdr:colOff>101600</xdr:colOff>
      <xdr:row>76</xdr:row>
      <xdr:rowOff>37796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966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54322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74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123620</xdr:rowOff>
    </xdr:from>
    <xdr:to>
      <xdr:col>10</xdr:col>
      <xdr:colOff>165100</xdr:colOff>
      <xdr:row>76</xdr:row>
      <xdr:rowOff>53770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9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70297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75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143142</xdr:rowOff>
    </xdr:from>
    <xdr:to>
      <xdr:col>6</xdr:col>
      <xdr:colOff>38100</xdr:colOff>
      <xdr:row>76</xdr:row>
      <xdr:rowOff>73292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0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89819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77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55837</xdr:rowOff>
    </xdr:from>
    <xdr:to>
      <xdr:col>24</xdr:col>
      <xdr:colOff>63500</xdr:colOff>
      <xdr:row>97</xdr:row>
      <xdr:rowOff>61649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86487"/>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61649</xdr:rowOff>
    </xdr:from>
    <xdr:to>
      <xdr:col>19</xdr:col>
      <xdr:colOff>177800</xdr:colOff>
      <xdr:row>97</xdr:row>
      <xdr:rowOff>141751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92299"/>
          <a:ext cx="889000" cy="8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141751</xdr:rowOff>
    </xdr:from>
    <xdr:to>
      <xdr:col>15</xdr:col>
      <xdr:colOff>50800</xdr:colOff>
      <xdr:row>97</xdr:row>
      <xdr:rowOff>151626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72401"/>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151626</xdr:rowOff>
    </xdr:from>
    <xdr:to>
      <xdr:col>10</xdr:col>
      <xdr:colOff>114300</xdr:colOff>
      <xdr:row>98</xdr:row>
      <xdr:rowOff>5021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82276"/>
          <a:ext cx="889000" cy="2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5037</xdr:rowOff>
    </xdr:from>
    <xdr:to>
      <xdr:col>24</xdr:col>
      <xdr:colOff>114300</xdr:colOff>
      <xdr:row>97</xdr:row>
      <xdr:rowOff>106637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154914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10849</xdr:rowOff>
    </xdr:from>
    <xdr:to>
      <xdr:col>20</xdr:col>
      <xdr:colOff>38100</xdr:colOff>
      <xdr:row>97</xdr:row>
      <xdr:rowOff>112449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103576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3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90951</xdr:rowOff>
    </xdr:from>
    <xdr:to>
      <xdr:col>15</xdr:col>
      <xdr:colOff>101600</xdr:colOff>
      <xdr:row>98</xdr:row>
      <xdr:rowOff>21101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1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100826</xdr:rowOff>
    </xdr:from>
    <xdr:to>
      <xdr:col>10</xdr:col>
      <xdr:colOff>165100</xdr:colOff>
      <xdr:row>98</xdr:row>
      <xdr:rowOff>30976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22103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125671</xdr:rowOff>
    </xdr:from>
    <xdr:to>
      <xdr:col>6</xdr:col>
      <xdr:colOff>38100</xdr:colOff>
      <xdr:row>98</xdr:row>
      <xdr:rowOff>55821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46948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77597</xdr:rowOff>
    </xdr:from>
    <xdr:to>
      <xdr:col>55</xdr:col>
      <xdr:colOff>0</xdr:colOff>
      <xdr:row>38</xdr:row>
      <xdr:rowOff>93790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92697"/>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93790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08890"/>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139129</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2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139129</xdr:rowOff>
    </xdr:from>
    <xdr:to>
      <xdr:col>41</xdr:col>
      <xdr:colOff>50800</xdr:colOff>
      <xdr:row>38</xdr:row>
      <xdr:rowOff>140081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5422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26797</xdr:rowOff>
    </xdr:from>
    <xdr:to>
      <xdr:col>55</xdr:col>
      <xdr:colOff>50800</xdr:colOff>
      <xdr:row>38</xdr:row>
      <xdr:rowOff>128397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49674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42990</xdr:rowOff>
    </xdr:from>
    <xdr:to>
      <xdr:col>50</xdr:col>
      <xdr:colOff>165100</xdr:colOff>
      <xdr:row>38</xdr:row>
      <xdr:rowOff>144590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135717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5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10177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88329</xdr:rowOff>
    </xdr:from>
    <xdr:to>
      <xdr:col>41</xdr:col>
      <xdr:colOff>101600</xdr:colOff>
      <xdr:row>39</xdr:row>
      <xdr:rowOff>18479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9606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96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89281</xdr:rowOff>
    </xdr:from>
    <xdr:to>
      <xdr:col>36</xdr:col>
      <xdr:colOff>165100</xdr:colOff>
      <xdr:row>39</xdr:row>
      <xdr:rowOff>19431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10558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22885</xdr:rowOff>
    </xdr:from>
    <xdr:to>
      <xdr:col>55</xdr:col>
      <xdr:colOff>0</xdr:colOff>
      <xdr:row>53</xdr:row>
      <xdr:rowOff>85179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8766835"/>
          <a:ext cx="838200" cy="40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85179</xdr:rowOff>
    </xdr:from>
    <xdr:to>
      <xdr:col>50</xdr:col>
      <xdr:colOff>114300</xdr:colOff>
      <xdr:row>55</xdr:row>
      <xdr:rowOff>81712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172029"/>
          <a:ext cx="889000" cy="3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61900</xdr:rowOff>
    </xdr:from>
    <xdr:to>
      <xdr:col>45</xdr:col>
      <xdr:colOff>177800</xdr:colOff>
      <xdr:row>55</xdr:row>
      <xdr:rowOff>81712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49165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58413</xdr:rowOff>
    </xdr:from>
    <xdr:to>
      <xdr:col>41</xdr:col>
      <xdr:colOff>50800</xdr:colOff>
      <xdr:row>55</xdr:row>
      <xdr:rowOff>61900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88163"/>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143535</xdr:rowOff>
    </xdr:from>
    <xdr:to>
      <xdr:col>55</xdr:col>
      <xdr:colOff>50800</xdr:colOff>
      <xdr:row>51</xdr:row>
      <xdr:rowOff>73685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7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96562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6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34379</xdr:rowOff>
    </xdr:from>
    <xdr:to>
      <xdr:col>50</xdr:col>
      <xdr:colOff>165100</xdr:colOff>
      <xdr:row>53</xdr:row>
      <xdr:rowOff>135979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1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152506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89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30912</xdr:rowOff>
    </xdr:from>
    <xdr:to>
      <xdr:col>46</xdr:col>
      <xdr:colOff>38100</xdr:colOff>
      <xdr:row>55</xdr:row>
      <xdr:rowOff>132512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123639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11100</xdr:rowOff>
    </xdr:from>
    <xdr:to>
      <xdr:col>41</xdr:col>
      <xdr:colOff>101600</xdr:colOff>
      <xdr:row>55</xdr:row>
      <xdr:rowOff>112700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103827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7613</xdr:rowOff>
    </xdr:from>
    <xdr:to>
      <xdr:col>36</xdr:col>
      <xdr:colOff>165100</xdr:colOff>
      <xdr:row>55</xdr:row>
      <xdr:rowOff>109213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100340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3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25116</xdr:rowOff>
    </xdr:from>
    <xdr:to>
      <xdr:col>55</xdr:col>
      <xdr:colOff>0</xdr:colOff>
      <xdr:row>78</xdr:row>
      <xdr:rowOff>31032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98216"/>
          <a:ext cx="8382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16013</xdr:rowOff>
    </xdr:from>
    <xdr:to>
      <xdr:col>50</xdr:col>
      <xdr:colOff>114300</xdr:colOff>
      <xdr:row>78</xdr:row>
      <xdr:rowOff>31032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89113"/>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16013</xdr:rowOff>
    </xdr:from>
    <xdr:to>
      <xdr:col>45</xdr:col>
      <xdr:colOff>177800</xdr:colOff>
      <xdr:row>78</xdr:row>
      <xdr:rowOff>52352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9113"/>
          <a:ext cx="889000" cy="3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49023</xdr:rowOff>
    </xdr:from>
    <xdr:to>
      <xdr:col>41</xdr:col>
      <xdr:colOff>50800</xdr:colOff>
      <xdr:row>78</xdr:row>
      <xdr:rowOff>52352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22123"/>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145766</xdr:rowOff>
    </xdr:from>
    <xdr:to>
      <xdr:col>55</xdr:col>
      <xdr:colOff>50800</xdr:colOff>
      <xdr:row>78</xdr:row>
      <xdr:rowOff>75916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105143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151682</xdr:rowOff>
    </xdr:from>
    <xdr:to>
      <xdr:col>50</xdr:col>
      <xdr:colOff>165100</xdr:colOff>
      <xdr:row>78</xdr:row>
      <xdr:rowOff>81832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136663</xdr:rowOff>
    </xdr:from>
    <xdr:to>
      <xdr:col>46</xdr:col>
      <xdr:colOff>38100</xdr:colOff>
      <xdr:row>78</xdr:row>
      <xdr:rowOff>66813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57940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3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1552</xdr:rowOff>
    </xdr:from>
    <xdr:to>
      <xdr:col>41</xdr:col>
      <xdr:colOff>101600</xdr:colOff>
      <xdr:row>78</xdr:row>
      <xdr:rowOff>103152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94279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169673</xdr:rowOff>
    </xdr:from>
    <xdr:to>
      <xdr:col>36</xdr:col>
      <xdr:colOff>165100</xdr:colOff>
      <xdr:row>78</xdr:row>
      <xdr:rowOff>99823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116350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4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129380</xdr:rowOff>
    </xdr:from>
    <xdr:to>
      <xdr:col>55</xdr:col>
      <xdr:colOff>0</xdr:colOff>
      <xdr:row>97</xdr:row>
      <xdr:rowOff>152495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88580"/>
          <a:ext cx="838200" cy="19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104724</xdr:rowOff>
    </xdr:from>
    <xdr:to>
      <xdr:col>50</xdr:col>
      <xdr:colOff>114300</xdr:colOff>
      <xdr:row>97</xdr:row>
      <xdr:rowOff>152495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63924"/>
          <a:ext cx="889000" cy="2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104724</xdr:rowOff>
    </xdr:from>
    <xdr:to>
      <xdr:col>45</xdr:col>
      <xdr:colOff>177800</xdr:colOff>
      <xdr:row>98</xdr:row>
      <xdr:rowOff>27294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63924"/>
          <a:ext cx="889000" cy="26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94105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27294</xdr:rowOff>
    </xdr:from>
    <xdr:to>
      <xdr:col>41</xdr:col>
      <xdr:colOff>50800</xdr:colOff>
      <xdr:row>98</xdr:row>
      <xdr:rowOff>43976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29394"/>
          <a:ext cx="889000" cy="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35754</xdr:rowOff>
    </xdr:from>
    <xdr:to>
      <xdr:col>41</xdr:col>
      <xdr:colOff>101600</xdr:colOff>
      <xdr:row>97</xdr:row>
      <xdr:rowOff>137354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153881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29177</xdr:rowOff>
    </xdr:from>
    <xdr:to>
      <xdr:col>36</xdr:col>
      <xdr:colOff>165100</xdr:colOff>
      <xdr:row>97</xdr:row>
      <xdr:rowOff>130777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147304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78580</xdr:rowOff>
    </xdr:from>
    <xdr:to>
      <xdr:col>55</xdr:col>
      <xdr:colOff>50800</xdr:colOff>
      <xdr:row>97</xdr:row>
      <xdr:rowOff>8730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101457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101695</xdr:rowOff>
    </xdr:from>
    <xdr:to>
      <xdr:col>50</xdr:col>
      <xdr:colOff>165100</xdr:colOff>
      <xdr:row>98</xdr:row>
      <xdr:rowOff>31845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22972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2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53924</xdr:rowOff>
    </xdr:from>
    <xdr:to>
      <xdr:col>46</xdr:col>
      <xdr:colOff>38100</xdr:colOff>
      <xdr:row>96</xdr:row>
      <xdr:rowOff>155524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147944</xdr:rowOff>
    </xdr:from>
    <xdr:to>
      <xdr:col>41</xdr:col>
      <xdr:colOff>101600</xdr:colOff>
      <xdr:row>98</xdr:row>
      <xdr:rowOff>78094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69221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164626</xdr:rowOff>
    </xdr:from>
    <xdr:to>
      <xdr:col>36</xdr:col>
      <xdr:colOff>165100</xdr:colOff>
      <xdr:row>98</xdr:row>
      <xdr:rowOff>94776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85903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3778</xdr:rowOff>
    </xdr:from>
    <xdr:to>
      <xdr:col>85</xdr:col>
      <xdr:colOff>127000</xdr:colOff>
      <xdr:row>37</xdr:row>
      <xdr:rowOff>21933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47428"/>
          <a:ext cx="8382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3778</xdr:rowOff>
    </xdr:from>
    <xdr:to>
      <xdr:col>81</xdr:col>
      <xdr:colOff>50800</xdr:colOff>
      <xdr:row>37</xdr:row>
      <xdr:rowOff>4140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4742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48508</xdr:rowOff>
    </xdr:from>
    <xdr:to>
      <xdr:col>76</xdr:col>
      <xdr:colOff>114300</xdr:colOff>
      <xdr:row>37</xdr:row>
      <xdr:rowOff>4140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220708"/>
          <a:ext cx="889000" cy="1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48508</xdr:rowOff>
    </xdr:from>
    <xdr:to>
      <xdr:col>71</xdr:col>
      <xdr:colOff>177800</xdr:colOff>
      <xdr:row>36</xdr:row>
      <xdr:rowOff>102724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20708"/>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142583</xdr:rowOff>
    </xdr:from>
    <xdr:to>
      <xdr:col>85</xdr:col>
      <xdr:colOff>177800</xdr:colOff>
      <xdr:row>37</xdr:row>
      <xdr:rowOff>72733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121010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124428</xdr:rowOff>
    </xdr:from>
    <xdr:to>
      <xdr:col>81</xdr:col>
      <xdr:colOff>101600</xdr:colOff>
      <xdr:row>37</xdr:row>
      <xdr:rowOff>54578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45705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3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124790</xdr:rowOff>
    </xdr:from>
    <xdr:to>
      <xdr:col>76</xdr:col>
      <xdr:colOff>165100</xdr:colOff>
      <xdr:row>37</xdr:row>
      <xdr:rowOff>54940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46067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169158</xdr:rowOff>
    </xdr:from>
    <xdr:to>
      <xdr:col>72</xdr:col>
      <xdr:colOff>38100</xdr:colOff>
      <xdr:row>36</xdr:row>
      <xdr:rowOff>99308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115835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4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51924</xdr:rowOff>
    </xdr:from>
    <xdr:to>
      <xdr:col>67</xdr:col>
      <xdr:colOff>101600</xdr:colOff>
      <xdr:row>36</xdr:row>
      <xdr:rowOff>153524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2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144651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97926</xdr:rowOff>
    </xdr:from>
    <xdr:to>
      <xdr:col>85</xdr:col>
      <xdr:colOff>127000</xdr:colOff>
      <xdr:row>57</xdr:row>
      <xdr:rowOff>107459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70576"/>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92348</xdr:rowOff>
    </xdr:from>
    <xdr:to>
      <xdr:col>81</xdr:col>
      <xdr:colOff>50800</xdr:colOff>
      <xdr:row>57</xdr:row>
      <xdr:rowOff>97926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64998"/>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92348</xdr:rowOff>
    </xdr:from>
    <xdr:to>
      <xdr:col>76</xdr:col>
      <xdr:colOff>114300</xdr:colOff>
      <xdr:row>57</xdr:row>
      <xdr:rowOff>139892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64998"/>
          <a:ext cx="889000" cy="4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133171</xdr:rowOff>
    </xdr:from>
    <xdr:to>
      <xdr:col>71</xdr:col>
      <xdr:colOff>177800</xdr:colOff>
      <xdr:row>57</xdr:row>
      <xdr:rowOff>139892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34371"/>
          <a:ext cx="889000" cy="17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79447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56659</xdr:rowOff>
    </xdr:from>
    <xdr:to>
      <xdr:col>85</xdr:col>
      <xdr:colOff>177800</xdr:colOff>
      <xdr:row>57</xdr:row>
      <xdr:rowOff>158259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143036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47126</xdr:rowOff>
    </xdr:from>
    <xdr:to>
      <xdr:col>81</xdr:col>
      <xdr:colOff>101600</xdr:colOff>
      <xdr:row>57</xdr:row>
      <xdr:rowOff>148726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139853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41548</xdr:rowOff>
    </xdr:from>
    <xdr:to>
      <xdr:col>76</xdr:col>
      <xdr:colOff>165100</xdr:colOff>
      <xdr:row>57</xdr:row>
      <xdr:rowOff>143148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134275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89092</xdr:rowOff>
    </xdr:from>
    <xdr:to>
      <xdr:col>72</xdr:col>
      <xdr:colOff>38100</xdr:colOff>
      <xdr:row>58</xdr:row>
      <xdr:rowOff>19242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82371</xdr:rowOff>
    </xdr:from>
    <xdr:to>
      <xdr:col>67</xdr:col>
      <xdr:colOff>101600</xdr:colOff>
      <xdr:row>57</xdr:row>
      <xdr:rowOff>12521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29048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47670</xdr:rowOff>
    </xdr:from>
    <xdr:to>
      <xdr:col>85</xdr:col>
      <xdr:colOff>127000</xdr:colOff>
      <xdr:row>77</xdr:row>
      <xdr:rowOff>155663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077870"/>
          <a:ext cx="838200" cy="27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31836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155663</xdr:rowOff>
    </xdr:from>
    <xdr:to>
      <xdr:col>81</xdr:col>
      <xdr:colOff>50800</xdr:colOff>
      <xdr:row>78</xdr:row>
      <xdr:rowOff>139433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57313"/>
          <a:ext cx="889000" cy="1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109617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119107</xdr:rowOff>
    </xdr:from>
    <xdr:to>
      <xdr:col>76</xdr:col>
      <xdr:colOff>114300</xdr:colOff>
      <xdr:row>78</xdr:row>
      <xdr:rowOff>139433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92207"/>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119107</xdr:rowOff>
    </xdr:from>
    <xdr:to>
      <xdr:col>71</xdr:col>
      <xdr:colOff>177800</xdr:colOff>
      <xdr:row>78</xdr:row>
      <xdr:rowOff>132232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92207"/>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109681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168320</xdr:rowOff>
    </xdr:from>
    <xdr:to>
      <xdr:col>85</xdr:col>
      <xdr:colOff>177800</xdr:colOff>
      <xdr:row>76</xdr:row>
      <xdr:rowOff>98470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0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19746</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104863</xdr:rowOff>
    </xdr:from>
    <xdr:to>
      <xdr:col>81</xdr:col>
      <xdr:colOff>101600</xdr:colOff>
      <xdr:row>78</xdr:row>
      <xdr:rowOff>35013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51540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88633</xdr:rowOff>
    </xdr:from>
    <xdr:to>
      <xdr:col>76</xdr:col>
      <xdr:colOff>165100</xdr:colOff>
      <xdr:row>79</xdr:row>
      <xdr:rowOff>18783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9910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5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68307</xdr:rowOff>
    </xdr:from>
    <xdr:to>
      <xdr:col>72</xdr:col>
      <xdr:colOff>38100</xdr:colOff>
      <xdr:row>78</xdr:row>
      <xdr:rowOff>169907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161034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3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81432</xdr:rowOff>
    </xdr:from>
    <xdr:to>
      <xdr:col>67</xdr:col>
      <xdr:colOff>101600</xdr:colOff>
      <xdr:row>79</xdr:row>
      <xdr:rowOff>11582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2709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4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145078</xdr:rowOff>
    </xdr:from>
    <xdr:to>
      <xdr:col>85</xdr:col>
      <xdr:colOff>127000</xdr:colOff>
      <xdr:row>97</xdr:row>
      <xdr:rowOff>155550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75728"/>
          <a:ext cx="8382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155550</xdr:rowOff>
    </xdr:from>
    <xdr:to>
      <xdr:col>81</xdr:col>
      <xdr:colOff>50800</xdr:colOff>
      <xdr:row>97</xdr:row>
      <xdr:rowOff>155984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8620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155984</xdr:rowOff>
    </xdr:from>
    <xdr:to>
      <xdr:col>76</xdr:col>
      <xdr:colOff>114300</xdr:colOff>
      <xdr:row>97</xdr:row>
      <xdr:rowOff>168069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86634"/>
          <a:ext cx="8890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150575</xdr:rowOff>
    </xdr:from>
    <xdr:to>
      <xdr:col>71</xdr:col>
      <xdr:colOff>177800</xdr:colOff>
      <xdr:row>97</xdr:row>
      <xdr:rowOff>168069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81225"/>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94278</xdr:rowOff>
    </xdr:from>
    <xdr:to>
      <xdr:col>85</xdr:col>
      <xdr:colOff>177800</xdr:colOff>
      <xdr:row>98</xdr:row>
      <xdr:rowOff>24428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72705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0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104750</xdr:rowOff>
    </xdr:from>
    <xdr:to>
      <xdr:col>81</xdr:col>
      <xdr:colOff>101600</xdr:colOff>
      <xdr:row>98</xdr:row>
      <xdr:rowOff>34900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26027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105184</xdr:rowOff>
    </xdr:from>
    <xdr:to>
      <xdr:col>76</xdr:col>
      <xdr:colOff>165100</xdr:colOff>
      <xdr:row>98</xdr:row>
      <xdr:rowOff>35334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26461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117269</xdr:rowOff>
    </xdr:from>
    <xdr:to>
      <xdr:col>72</xdr:col>
      <xdr:colOff>38100</xdr:colOff>
      <xdr:row>98</xdr:row>
      <xdr:rowOff>47419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38546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99775</xdr:rowOff>
    </xdr:from>
    <xdr:to>
      <xdr:col>67</xdr:col>
      <xdr:colOff>101600</xdr:colOff>
      <xdr:row>98</xdr:row>
      <xdr:rowOff>29925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21052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災害復旧費については、令和３年８月に発生した豪雨災害により、農林水産業施設災害復旧事業費や公共土木施設災害復旧事業費が増加した。また農林水産業費については、産地生産基盤パワーアップ事業により低コスト耐候性ハウスの整備を行ったことで令和３年度から増加し、令和４年度においては類似団体中１位となった。その他総務費が類似団体より高い理由としては、ふるさと応援寄附金の返礼に係る経費が大きいためであり、当寄附金が同程度で推移すれば、この傾向は継続することが見込まれる。</a:t>
          </a:r>
        </a:p>
        <a:p>
          <a:r>
            <a:rPr lang="ja-JP" altLang="ja-JP" sz="1100">
              <a:solidFill>
                <a:schemeClr val="dk1"/>
              </a:solidFill>
              <a:effectLst/>
              <a:latin typeface="+mn-lt"/>
              <a:ea typeface="+mn-ea"/>
              <a:cs typeface="+mn-cs"/>
            </a:rPr>
            <a:t>公債費については、平成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から低い数値で推移してきているが、これは新規発行の起債の抑制により縮減に努めてきているためである。しかし、今後新庁舎建設等による大規模な投資的事業が控えているため、補助金や基金等を活用することで、引き続き公債費の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財政調整基金については、令和３年度の決算剰余金の</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を下回らない金額を積み立て</a:t>
          </a:r>
          <a:r>
            <a:rPr lang="en-US" altLang="ja-JP" sz="1100">
              <a:solidFill>
                <a:schemeClr val="dk1"/>
              </a:solidFill>
              <a:effectLst/>
              <a:latin typeface="+mn-lt"/>
              <a:ea typeface="+mn-ea"/>
              <a:cs typeface="+mn-cs"/>
            </a:rPr>
            <a:t>39.9</a:t>
          </a:r>
          <a:r>
            <a:rPr lang="ja-JP" altLang="ja-JP" sz="1100">
              <a:solidFill>
                <a:schemeClr val="dk1"/>
              </a:solidFill>
              <a:effectLst/>
              <a:latin typeface="+mn-lt"/>
              <a:ea typeface="+mn-ea"/>
              <a:cs typeface="+mn-cs"/>
            </a:rPr>
            <a:t>億円となった。今後は新庁舎建設などの大型事業の本格的な実施に備え、可能な限り基金の積み増しに努める。実質収支比率については、令和元年度から歳出予算に対する未執行額が増加したことにより５％以上で推移している。実質単年度収支については、令和４年度の単年度収支</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マイナスとなったが、</a:t>
          </a:r>
          <a:r>
            <a:rPr lang="ja-JP" altLang="en-US" sz="1100">
              <a:solidFill>
                <a:schemeClr val="dk1"/>
              </a:solidFill>
              <a:effectLst/>
              <a:latin typeface="+mn-lt"/>
              <a:ea typeface="+mn-ea"/>
              <a:cs typeface="+mn-cs"/>
            </a:rPr>
            <a:t>基金の積立額が取崩し額を上回った。</a:t>
          </a:r>
          <a:r>
            <a:rPr lang="ja-JP" altLang="ja-JP" sz="1100">
              <a:solidFill>
                <a:schemeClr val="dk1"/>
              </a:solidFill>
              <a:effectLst/>
              <a:latin typeface="+mn-lt"/>
              <a:ea typeface="+mn-ea"/>
              <a:cs typeface="+mn-cs"/>
            </a:rPr>
            <a:t>今後も住民サービスと財政負担の均衡を図りながら、健全な行財政運営に努めていく。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年度の連結実質赤字比率は、全ての会計において黒字となった。特に一般会計においては、平成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年度以降黒字</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となっており、これはふるさと応援寄附金によ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収入増となっていることや、新型コロナウイルス感染症の影響により当初予定していた事業を縮小及び中止したことも要因である。今後も各会計が独立採算の原則に立ち、健全な財政運営に努める。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令和４年度の元利償還金については、前年度から微増となったが、公営企業債の元利償還金に対する繰入金は前年度から</a:t>
          </a:r>
          <a:r>
            <a:rPr lang="en-US" altLang="ja-JP" sz="1100">
              <a:solidFill>
                <a:schemeClr val="dk1"/>
              </a:solidFill>
              <a:effectLst/>
              <a:latin typeface="+mn-lt"/>
              <a:ea typeface="+mn-ea"/>
              <a:cs typeface="+mn-cs"/>
            </a:rPr>
            <a:t>172</a:t>
          </a:r>
          <a:r>
            <a:rPr lang="ja-JP" altLang="ja-JP" sz="1100">
              <a:solidFill>
                <a:schemeClr val="dk1"/>
              </a:solidFill>
              <a:effectLst/>
              <a:latin typeface="+mn-lt"/>
              <a:ea typeface="+mn-ea"/>
              <a:cs typeface="+mn-cs"/>
            </a:rPr>
            <a:t>百万円減少し、</a:t>
          </a:r>
          <a:r>
            <a:rPr lang="ja-JP" altLang="en-US" sz="1100">
              <a:solidFill>
                <a:schemeClr val="dk1"/>
              </a:solidFill>
              <a:effectLst/>
              <a:latin typeface="+mn-lt"/>
              <a:ea typeface="+mn-ea"/>
              <a:cs typeface="+mn-cs"/>
            </a:rPr>
            <a:t>元利償還金等は</a:t>
          </a:r>
          <a:r>
            <a:rPr lang="ja-JP" altLang="ja-JP" sz="1100">
              <a:solidFill>
                <a:schemeClr val="dk1"/>
              </a:solidFill>
              <a:effectLst/>
              <a:latin typeface="+mn-lt"/>
              <a:ea typeface="+mn-ea"/>
              <a:cs typeface="+mn-cs"/>
            </a:rPr>
            <a:t>で</a:t>
          </a:r>
          <a:r>
            <a:rPr lang="en-US" altLang="ja-JP" sz="1100">
              <a:solidFill>
                <a:schemeClr val="dk1"/>
              </a:solidFill>
              <a:effectLst/>
              <a:latin typeface="+mn-lt"/>
              <a:ea typeface="+mn-ea"/>
              <a:cs typeface="+mn-cs"/>
            </a:rPr>
            <a:t>157</a:t>
          </a:r>
          <a:r>
            <a:rPr lang="ja-JP" altLang="ja-JP" sz="1100">
              <a:solidFill>
                <a:schemeClr val="dk1"/>
              </a:solidFill>
              <a:effectLst/>
              <a:latin typeface="+mn-lt"/>
              <a:ea typeface="+mn-ea"/>
              <a:cs typeface="+mn-cs"/>
            </a:rPr>
            <a:t>百万円減少した。算入公債費等については前年度から</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百万円減少した。実質公債費比率については、</a:t>
          </a:r>
          <a:r>
            <a:rPr lang="ja-JP" altLang="en-US" sz="1100">
              <a:solidFill>
                <a:schemeClr val="dk1"/>
              </a:solidFill>
              <a:effectLst/>
              <a:latin typeface="+mn-lt"/>
              <a:ea typeface="+mn-ea"/>
              <a:cs typeface="+mn-cs"/>
            </a:rPr>
            <a:t>分子の元利償還金等も減少したが、分母の算入公債費等も微減し、実質公債費比率は減少した。今</a:t>
          </a:r>
          <a:r>
            <a:rPr lang="ja-JP" altLang="ja-JP" sz="1100">
              <a:solidFill>
                <a:schemeClr val="dk1"/>
              </a:solidFill>
              <a:effectLst/>
              <a:latin typeface="+mn-lt"/>
              <a:ea typeface="+mn-ea"/>
              <a:cs typeface="+mn-cs"/>
            </a:rPr>
            <a:t>後は新庁舎建設などの大型事業も控えているため、減債基金の確保及び計画的な起債により償還額の平準化に努める。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latin typeface="ＭＳ ゴシック" pitchFamily="49" charset="-128"/>
              <a:ea typeface="ＭＳ ゴシック" pitchFamily="49" charset="-128"/>
            </a:rPr>
            <a:t>当市では満期一括償還地方債を発行しておらず、今後も発行の予定はない。</a:t>
          </a:r>
          <a:endParaRPr kumimoji="1" lang="en-US" altLang="ja-JP" sz="1000" u="none">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の分子について、地方債の償還額が新規起債額より多かったため、地方債現在高が減少し、また公営企業債等繰入見込額も減少した。また充当可能基金が増加していることから、令和４年度の将来負担比率の分子はマイナスとなった。</a:t>
          </a:r>
        </a:p>
        <a:p>
          <a:r>
            <a:rPr lang="ja-JP" altLang="ja-JP" sz="1100">
              <a:solidFill>
                <a:schemeClr val="dk1"/>
              </a:solidFill>
              <a:effectLst/>
              <a:latin typeface="+mn-lt"/>
              <a:ea typeface="+mn-ea"/>
              <a:cs typeface="+mn-cs"/>
            </a:rPr>
            <a:t>今後は、地方債の計画的な借入や新庁舎建設に関し、補助事業等を有効に活用し、また先行取得用地を早期に買い戻すことなど、将来負担額の軽減を図る。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佐賀県嬉野市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a:solidFill>
                <a:schemeClr val="dk1"/>
              </a:solidFill>
              <a:effectLst/>
              <a:latin typeface="+mn-lt"/>
              <a:ea typeface="+mn-ea"/>
              <a:cs typeface="+mn-cs"/>
            </a:rPr>
            <a:t>その他の特定目的基金</a:t>
          </a:r>
          <a:r>
            <a:rPr lang="ja-JP" altLang="ja-JP" sz="1100">
              <a:solidFill>
                <a:schemeClr val="dk1"/>
              </a:solidFill>
              <a:effectLst/>
              <a:latin typeface="+mn-lt"/>
              <a:ea typeface="+mn-ea"/>
              <a:cs typeface="+mn-cs"/>
            </a:rPr>
            <a:t>では、</a:t>
          </a:r>
          <a:r>
            <a:rPr lang="ja-JP" altLang="en-US" sz="1100">
              <a:solidFill>
                <a:schemeClr val="dk1"/>
              </a:solidFill>
              <a:effectLst/>
              <a:latin typeface="+mn-lt"/>
              <a:ea typeface="+mn-ea"/>
              <a:cs typeface="+mn-cs"/>
            </a:rPr>
            <a:t>ふるさと応援寄附金の減少により</a:t>
          </a:r>
          <a:r>
            <a:rPr lang="ja-JP" altLang="ja-JP" sz="1100">
              <a:solidFill>
                <a:schemeClr val="dk1"/>
              </a:solidFill>
              <a:effectLst/>
              <a:latin typeface="+mn-lt"/>
              <a:ea typeface="+mn-ea"/>
              <a:cs typeface="+mn-cs"/>
            </a:rPr>
            <a:t>ふるさと応援寄附金基金が減少し、</a:t>
          </a:r>
          <a:r>
            <a:rPr lang="ja-JP" altLang="en-US" sz="1100">
              <a:solidFill>
                <a:schemeClr val="dk1"/>
              </a:solidFill>
              <a:effectLst/>
              <a:latin typeface="+mn-lt"/>
              <a:ea typeface="+mn-ea"/>
              <a:cs typeface="+mn-cs"/>
            </a:rPr>
            <a:t>新庁舎等建設の財源にするため</a:t>
          </a:r>
          <a:r>
            <a:rPr lang="ja-JP" altLang="ja-JP" sz="1100">
              <a:solidFill>
                <a:schemeClr val="dk1"/>
              </a:solidFill>
              <a:effectLst/>
              <a:latin typeface="+mn-lt"/>
              <a:ea typeface="+mn-ea"/>
              <a:cs typeface="+mn-cs"/>
            </a:rPr>
            <a:t>公共施設建設基金が増加した。財政調整基金が増加したことにより</a:t>
          </a:r>
          <a:r>
            <a:rPr lang="ja-JP" altLang="en-US" sz="1100">
              <a:solidFill>
                <a:schemeClr val="dk1"/>
              </a:solidFill>
              <a:effectLst/>
              <a:latin typeface="+mn-lt"/>
              <a:ea typeface="+mn-ea"/>
              <a:cs typeface="+mn-cs"/>
            </a:rPr>
            <a:t>全体の</a:t>
          </a:r>
          <a:r>
            <a:rPr lang="ja-JP" altLang="ja-JP" sz="1100">
              <a:solidFill>
                <a:schemeClr val="dk1"/>
              </a:solidFill>
              <a:effectLst/>
              <a:latin typeface="+mn-lt"/>
              <a:ea typeface="+mn-ea"/>
              <a:cs typeface="+mn-cs"/>
            </a:rPr>
            <a:t>基金残高は</a:t>
          </a:r>
          <a:r>
            <a:rPr lang="en-US" altLang="ja-JP" sz="1100">
              <a:solidFill>
                <a:schemeClr val="dk1"/>
              </a:solidFill>
              <a:effectLst/>
              <a:latin typeface="+mn-lt"/>
              <a:ea typeface="+mn-ea"/>
              <a:cs typeface="+mn-cs"/>
            </a:rPr>
            <a:t>400</a:t>
          </a:r>
          <a:r>
            <a:rPr lang="ja-JP" altLang="ja-JP" sz="1100">
              <a:solidFill>
                <a:schemeClr val="dk1"/>
              </a:solidFill>
              <a:effectLst/>
              <a:latin typeface="+mn-lt"/>
              <a:ea typeface="+mn-ea"/>
              <a:cs typeface="+mn-cs"/>
            </a:rPr>
            <a:t>百万円増加した。</a:t>
          </a:r>
          <a:endParaRPr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388</a:t>
          </a:r>
          <a:r>
            <a:rPr kumimoji="1" lang="ja-JP" altLang="ja-JP" sz="1100">
              <a:solidFill>
                <a:schemeClr val="dk1"/>
              </a:solidFill>
              <a:effectLst/>
              <a:latin typeface="+mn-lt"/>
              <a:ea typeface="+mn-ea"/>
              <a:cs typeface="+mn-cs"/>
            </a:rPr>
            <a:t>百万円の増。減債基金：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百万円の増。その他特定目的基金：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新庁舎建設事業などの大型事業に備え、可能な限り積み増しに努める。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ふるさと応援寄附金基金：多様な人々の参加による個性と活力のあるふるさとづくりを推進</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合併振興基金：市民の連携の強化及び一体感の醸成並びに本市の振興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公共施設建設基金：公共施設の建設資金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地域づくり推進事業基金：地域づくり推進事業を円滑に推進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地域福祉基金：地域における保健福祉活動の推進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ふるさと応援寄附金：令和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年度分の基金積立金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寄附受入額－経費）は</a:t>
          </a:r>
          <a:r>
            <a:rPr kumimoji="1" lang="en-US" altLang="ja-JP" sz="1100">
              <a:solidFill>
                <a:schemeClr val="dk1"/>
              </a:solidFill>
              <a:effectLst/>
              <a:latin typeface="+mn-lt"/>
              <a:ea typeface="+mn-ea"/>
              <a:cs typeface="+mn-cs"/>
            </a:rPr>
            <a:t>1,089</a:t>
          </a:r>
          <a:r>
            <a:rPr kumimoji="1" lang="ja-JP" altLang="ja-JP" sz="1100">
              <a:solidFill>
                <a:schemeClr val="dk1"/>
              </a:solidFill>
              <a:effectLst/>
              <a:latin typeface="+mn-lt"/>
              <a:ea typeface="+mn-ea"/>
              <a:cs typeface="+mn-cs"/>
            </a:rPr>
            <a:t>百万円。令和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度繰入金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年度積立金）は</a:t>
          </a:r>
          <a:r>
            <a:rPr kumimoji="1" lang="en-US" altLang="ja-JP" sz="1100">
              <a:solidFill>
                <a:schemeClr val="dk1"/>
              </a:solidFill>
              <a:effectLst/>
              <a:latin typeface="+mn-lt"/>
              <a:ea typeface="+mn-ea"/>
              <a:cs typeface="+mn-cs"/>
            </a:rPr>
            <a:t>1,452</a:t>
          </a:r>
          <a:r>
            <a:rPr kumimoji="1" lang="ja-JP" altLang="ja-JP" sz="1100">
              <a:solidFill>
                <a:schemeClr val="dk1"/>
              </a:solidFill>
              <a:effectLst/>
              <a:latin typeface="+mn-lt"/>
              <a:ea typeface="+mn-ea"/>
              <a:cs typeface="+mn-cs"/>
            </a:rPr>
            <a:t>百万円。差</a:t>
          </a:r>
          <a:r>
            <a:rPr kumimoji="1" lang="ja-JP" altLang="en-US" sz="1100">
              <a:solidFill>
                <a:schemeClr val="dk1"/>
              </a:solidFill>
              <a:effectLst/>
              <a:latin typeface="+mn-lt"/>
              <a:ea typeface="+mn-ea"/>
              <a:cs typeface="+mn-cs"/>
            </a:rPr>
            <a:t>引</a:t>
          </a:r>
          <a:r>
            <a:rPr kumimoji="1" lang="en-US" altLang="ja-JP" sz="1100">
              <a:solidFill>
                <a:schemeClr val="dk1"/>
              </a:solidFill>
              <a:effectLst/>
              <a:latin typeface="+mn-lt"/>
              <a:ea typeface="+mn-ea"/>
              <a:cs typeface="+mn-cs"/>
            </a:rPr>
            <a:t>363</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合併振興基金：令和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百万円の積立てを行っているが、令和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年度事業へ</a:t>
          </a:r>
          <a:r>
            <a:rPr kumimoji="1" lang="en-US" altLang="ja-JP" sz="1100">
              <a:solidFill>
                <a:schemeClr val="dk1"/>
              </a:solidFill>
              <a:effectLst/>
              <a:latin typeface="+mn-lt"/>
              <a:ea typeface="+mn-ea"/>
              <a:cs typeface="+mn-cs"/>
            </a:rPr>
            <a:t>34.5</a:t>
          </a:r>
          <a:r>
            <a:rPr kumimoji="1" lang="ja-JP" altLang="ja-JP" sz="1100">
              <a:solidFill>
                <a:schemeClr val="dk1"/>
              </a:solidFill>
              <a:effectLst/>
              <a:latin typeface="+mn-lt"/>
              <a:ea typeface="+mn-ea"/>
              <a:cs typeface="+mn-cs"/>
            </a:rPr>
            <a:t>百万円を充当したため減となった。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合併振興基金：市史編纂のため令和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年度までに、</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億円を取り崩す予定である。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地方財政法第７条第１項の規定に基づき、令和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を下回らない額を積立て、取崩額が</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百万円あり、</a:t>
          </a:r>
          <a:r>
            <a:rPr kumimoji="1" lang="en-US" altLang="ja-JP" sz="1100">
              <a:solidFill>
                <a:sysClr val="windowText" lastClr="000000"/>
              </a:solidFill>
              <a:effectLst/>
              <a:latin typeface="+mn-lt"/>
              <a:ea typeface="+mn-ea"/>
              <a:cs typeface="+mn-cs"/>
            </a:rPr>
            <a:t>388</a:t>
          </a:r>
          <a:r>
            <a:rPr kumimoji="1" lang="ja-JP" altLang="ja-JP"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先行取得用地</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買い戻</a:t>
          </a:r>
          <a:r>
            <a:rPr lang="ja-JP" altLang="en-US" sz="1100">
              <a:solidFill>
                <a:schemeClr val="dk1"/>
              </a:solidFill>
              <a:effectLst/>
              <a:latin typeface="+mn-lt"/>
              <a:ea typeface="+mn-ea"/>
              <a:cs typeface="+mn-cs"/>
            </a:rPr>
            <a:t>しや</a:t>
          </a:r>
          <a:r>
            <a:rPr kumimoji="1" lang="ja-JP" altLang="ja-JP" sz="1100">
              <a:solidFill>
                <a:schemeClr val="dk1"/>
              </a:solidFill>
              <a:effectLst/>
              <a:latin typeface="+mn-lt"/>
              <a:ea typeface="+mn-ea"/>
              <a:cs typeface="+mn-cs"/>
            </a:rPr>
            <a:t>、新庁舎建設事業などの大型事業の本格化に備え、可能な限り積み増しに努める。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地方債の償還に備え、令和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百万円の積立てを行ったが、償還財源として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百万円の取崩しを行ったため、</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地方債残高は</a:t>
          </a:r>
          <a:r>
            <a:rPr kumimoji="1" lang="ja-JP" altLang="en-US" sz="1100">
              <a:solidFill>
                <a:schemeClr val="dk1"/>
              </a:solidFill>
              <a:effectLst/>
              <a:latin typeface="+mn-lt"/>
              <a:ea typeface="+mn-ea"/>
              <a:cs typeface="+mn-cs"/>
            </a:rPr>
            <a:t>平成３０年度から減少をしている</a:t>
          </a:r>
          <a:r>
            <a:rPr kumimoji="1" lang="ja-JP" altLang="ja-JP" sz="1100">
              <a:solidFill>
                <a:schemeClr val="dk1"/>
              </a:solidFill>
              <a:effectLst/>
              <a:latin typeface="+mn-lt"/>
              <a:ea typeface="+mn-ea"/>
              <a:cs typeface="+mn-cs"/>
            </a:rPr>
            <a:t>。今後は、新庁舎建設事業などの大型事業も本格化するため、可能な限り積み増しに努める。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E73A04B-5132-483A-9A27-8B5D5A994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26C092-60D2-42EE-BFC3-D8583283A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C7905E01-5F3B-4AB0-9640-1DF6A9842117}"/>
            </a:ext>
          </a:extLst>
        </xdr:cNvPr>
        <xdr:cNvSpPr/>
      </xdr:nvSpPr>
      <xdr:spPr>
        <a:xfrm>
          <a:off x="172402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A6B3D709-972C-4D64-8F14-8AC28428C044}"/>
            </a:ext>
          </a:extLst>
        </xdr:cNvPr>
        <xdr:cNvSpPr/>
      </xdr:nvSpPr>
      <xdr:spPr>
        <a:xfrm>
          <a:off x="172402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663637FE-7314-438F-BF25-9469F0376F2D}"/>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199B0A9-9662-40D3-8952-CA8F1350B20D}"/>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83B94633-BA38-47D6-889E-B6152D420E8B}"/>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17E3241D-FBC1-480D-B2A1-E02A6B81B0E3}"/>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BB20266A-2111-4BDC-9580-C6934903B8A3}"/>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3E2667D0-3A32-410A-9F6C-5DB2203EEF44}"/>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82C10626-248D-4F2F-8911-2CACEEC28BEC}"/>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AFBC3D52-6C93-4F8D-AF26-86DE7EE5A79D}"/>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75EDA0AF-768D-4CE7-BFF6-08B32B452760}"/>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73F8C2AB-D8C3-41E1-9AFF-AD09EC5CEEF3}"/>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25,090
24,883
126.41
21,572,074
20,603,033
796,363
8,031,048
10,227,179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8DB57ECD-27ED-4FEC-A65D-97D9BBC0F37E}"/>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3210AE7-75E1-4F3E-9CB4-256CC4E8E636}"/>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FBF2CA-A5D9-4383-B76A-19658C43C075}"/>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3B0879DE-60EA-4DB6-A855-6C9ADDA9D346}"/>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F3E3352C-CDCE-47F0-9DB5-EEBAC6CA6F29}"/>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6B15BD45-B588-4FF7-878B-BDA4869D8A83}"/>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A5D1BD76-FA35-4540-B00B-E95664AFEE49}"/>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78E7D4F-E6CE-4B95-9128-BDE5228FE620}"/>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12B096A0-BC0C-4644-AE8F-E57CED390449}"/>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DE97A265-876A-4A16-963A-9963772A8DEF}"/>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BF7FAA0B-F009-45E4-9BCD-E438D2017A09}"/>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450F65F5-6CC8-4ADF-ACE9-D9B1499DC0EF}"/>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18E9662C-C0FD-48AA-893A-794433969222}"/>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9374A243-134C-4D03-8C5E-3C7BCE8F1BAB}"/>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4B29A2D0-61DC-43FA-BC13-995487D5EAAF}"/>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C21AF992-5450-4CDD-9017-5576A6F37111}"/>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1DF29AC-1399-4E1B-9B2B-A480283C4895}"/>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521264E0-3559-4B4A-96F7-E6A781E03C09}"/>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8FF561E4-8445-49A7-B753-142585152C52}"/>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6139BC3B-8A91-4D16-8C65-2688B53D902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74ED9797-D968-4A27-A32B-384BB9458DCD}"/>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4A8515B6-B4E4-4162-B5B7-70C17316106F}"/>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D363A847-89BE-4750-9E1F-F17E3B041627}"/>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7489AA21-AA50-4DC0-8FDA-FADE8E4D02E4}"/>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B270D5E2-15BB-4C99-B5EA-F2A6809B9006}"/>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96FC580F-CB5E-42BA-A80F-AFB1510EB541}"/>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4A5AAE12-044D-49F2-8F5A-CC2B993C1183}"/>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79ECB6A8-7BEA-4347-928A-D4A4BFC12589}"/>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F84036F3-E189-452A-9BE7-9574AAF9278D}"/>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9F4C051D-1667-42DB-8DD4-FDE590722D1D}"/>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AEFCEB27-0002-4CB1-891C-784E703175AF}"/>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2E2C3A38-3A7D-40FA-964D-40098105142F}"/>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5E10E299-DFD6-4DE2-BD6D-B77F728350B9}"/>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3AB72AE9-9CBC-4372-910D-93097A296339}"/>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373B4E73-FA5C-415F-BB5A-4487F50691B0}"/>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mn-ea"/>
              <a:ea typeface="+mn-ea"/>
            </a:rPr>
            <a:t>令和５年度に策定した公共施設等総合管理計画において、この先</a:t>
          </a:r>
          <a:r>
            <a:rPr kumimoji="1" lang="en-US" altLang="ja-JP" sz="900">
              <a:latin typeface="+mn-ea"/>
              <a:ea typeface="+mn-ea"/>
            </a:rPr>
            <a:t>40</a:t>
          </a:r>
          <a:r>
            <a:rPr kumimoji="1" lang="ja-JP" altLang="en-US" sz="900">
              <a:latin typeface="+mn-ea"/>
              <a:ea typeface="+mn-ea"/>
            </a:rPr>
            <a:t>年間で公共施設等の延床面積を</a:t>
          </a:r>
          <a:r>
            <a:rPr kumimoji="1" lang="en-US" altLang="ja-JP" sz="900">
              <a:latin typeface="+mn-ea"/>
              <a:ea typeface="+mn-ea"/>
            </a:rPr>
            <a:t>6,800</a:t>
          </a:r>
          <a:r>
            <a:rPr kumimoji="1" lang="ja-JP" altLang="en-US" sz="900">
              <a:latin typeface="+mn-ea"/>
              <a:ea typeface="+mn-ea"/>
            </a:rPr>
            <a:t>㎡削減する目標を掲げ、老朽化施設の集約化・複合化を進めている。有形固定資産減価償却率については、類似団体と比較し、やや低い水準であるが、今後は令和２年度に策定した公共施設等個別施設計画により、更新時期や費用等について留意し、長寿命化や保全等の具体的な実施計画の検討を含め、大規模改修や施設の建て替え、集約化、複合化を計画的に推進していく。</a:t>
          </a:r>
          <a:endParaRPr kumimoji="1" lang="en-US" altLang="ja-JP" sz="900">
            <a:latin typeface="+mn-ea"/>
            <a:ea typeface="+mn-ea"/>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F27FA282-6133-4BDA-A479-416F30A87125}"/>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BCC6A998-AF38-4C19-9260-066C295B105D}"/>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329CD313-E959-4632-91F3-696AD2DCC0D3}"/>
            </a:ext>
          </a:extLst>
        </xdr:cNvPr>
        <xdr:cNvSpPr txBox="1"/>
      </xdr:nvSpPr>
      <xdr:spPr>
        <a:xfrm>
          <a:off x="78424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55D6D18E-E52E-4106-9B51-5287E2B67631}"/>
            </a:ext>
          </a:extLst>
        </xdr:cNvPr>
        <xdr:cNvCxnSpPr/>
      </xdr:nvCxnSpPr>
      <xdr:spPr>
        <a:xfrm>
          <a:off x="1142365" y="59806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94856B5D-C727-48EA-BF53-B402738F77FC}"/>
            </a:ext>
          </a:extLst>
        </xdr:cNvPr>
        <xdr:cNvSpPr txBox="1"/>
      </xdr:nvSpPr>
      <xdr:spPr>
        <a:xfrm>
          <a:off x="784241" y="58830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C1BF49FA-5826-4C1E-BAD3-7568ECEC912E}"/>
            </a:ext>
          </a:extLst>
        </xdr:cNvPr>
        <xdr:cNvCxnSpPr/>
      </xdr:nvCxnSpPr>
      <xdr:spPr>
        <a:xfrm>
          <a:off x="1142365" y="5616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C4C0879-0752-40F0-858C-D0641564F247}"/>
            </a:ext>
          </a:extLst>
        </xdr:cNvPr>
        <xdr:cNvSpPr txBox="1"/>
      </xdr:nvSpPr>
      <xdr:spPr>
        <a:xfrm>
          <a:off x="784241"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7429B041-B01E-4F48-B6A3-DAA4F0D04CC6}"/>
            </a:ext>
          </a:extLst>
        </xdr:cNvPr>
        <xdr:cNvCxnSpPr/>
      </xdr:nvCxnSpPr>
      <xdr:spPr>
        <a:xfrm>
          <a:off x="1142365" y="526097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98F241F7-E004-44DC-ACEC-32BAAFF74EFF}"/>
            </a:ext>
          </a:extLst>
        </xdr:cNvPr>
        <xdr:cNvSpPr txBox="1"/>
      </xdr:nvSpPr>
      <xdr:spPr>
        <a:xfrm>
          <a:off x="784241" y="5163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6ED2FFC5-E2AC-4E82-94BE-C85510B326C0}"/>
            </a:ext>
          </a:extLst>
        </xdr:cNvPr>
        <xdr:cNvCxnSpPr/>
      </xdr:nvCxnSpPr>
      <xdr:spPr>
        <a:xfrm>
          <a:off x="1142365" y="489733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DFABC485-6BFF-412C-8951-985B844E34CD}"/>
            </a:ext>
          </a:extLst>
        </xdr:cNvPr>
        <xdr:cNvSpPr txBox="1"/>
      </xdr:nvSpPr>
      <xdr:spPr>
        <a:xfrm>
          <a:off x="784241" y="4809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71CCE1FF-2FC1-4E7F-99D9-4F2F876E6F87}"/>
            </a:ext>
          </a:extLst>
        </xdr:cNvPr>
        <xdr:cNvCxnSpPr/>
      </xdr:nvCxnSpPr>
      <xdr:spPr>
        <a:xfrm>
          <a:off x="1142365" y="45432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BB308A75-6521-49D0-84C0-ED05B6EA06A8}"/>
            </a:ext>
          </a:extLst>
        </xdr:cNvPr>
        <xdr:cNvSpPr txBox="1"/>
      </xdr:nvSpPr>
      <xdr:spPr>
        <a:xfrm>
          <a:off x="784241" y="44494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00B74BC-DB97-4534-AD86-29EAD93A02D3}"/>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4C244FE-C8CB-470E-9F86-7D70B54EE662}"/>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D3F695F-E1AD-4D8C-A65A-AE818924905A}"/>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7" name="直線コネクタ 66">
          <a:extLst>
            <a:ext uri="{FF2B5EF4-FFF2-40B4-BE49-F238E27FC236}">
              <a16:creationId xmlns:a16="http://schemas.microsoft.com/office/drawing/2014/main" id="{C66B8227-1CF7-42E2-AEDC-8BE8774ABBCF}"/>
            </a:ext>
          </a:extLst>
        </xdr:cNvPr>
        <xdr:cNvCxnSpPr/>
      </xdr:nvCxnSpPr>
      <xdr:spPr>
        <a:xfrm flipV="1">
          <a:off x="4295775" y="4689052"/>
          <a:ext cx="1270" cy="1295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8" name="有形固定資産減価償却率最小値テキスト">
          <a:extLst>
            <a:ext uri="{FF2B5EF4-FFF2-40B4-BE49-F238E27FC236}">
              <a16:creationId xmlns:a16="http://schemas.microsoft.com/office/drawing/2014/main" id="{B07B135B-A5F2-4C76-93F3-D26DE0CDFD71}"/>
            </a:ext>
          </a:extLst>
        </xdr:cNvPr>
        <xdr:cNvSpPr txBox="1"/>
      </xdr:nvSpPr>
      <xdr:spPr>
        <a:xfrm>
          <a:off x="4342765"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9" name="直線コネクタ 68">
          <a:extLst>
            <a:ext uri="{FF2B5EF4-FFF2-40B4-BE49-F238E27FC236}">
              <a16:creationId xmlns:a16="http://schemas.microsoft.com/office/drawing/2014/main" id="{C4864C89-0716-4E44-B042-B92E71E0F2A8}"/>
            </a:ext>
          </a:extLst>
        </xdr:cNvPr>
        <xdr:cNvCxnSpPr/>
      </xdr:nvCxnSpPr>
      <xdr:spPr>
        <a:xfrm>
          <a:off x="4206875" y="598424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70" name="有形固定資産減価償却率最大値テキスト">
          <a:extLst>
            <a:ext uri="{FF2B5EF4-FFF2-40B4-BE49-F238E27FC236}">
              <a16:creationId xmlns:a16="http://schemas.microsoft.com/office/drawing/2014/main" id="{24578C70-F974-49DC-B6B3-75A0119AFB54}"/>
            </a:ext>
          </a:extLst>
        </xdr:cNvPr>
        <xdr:cNvSpPr txBox="1"/>
      </xdr:nvSpPr>
      <xdr:spPr>
        <a:xfrm>
          <a:off x="4342765" y="446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71" name="直線コネクタ 70">
          <a:extLst>
            <a:ext uri="{FF2B5EF4-FFF2-40B4-BE49-F238E27FC236}">
              <a16:creationId xmlns:a16="http://schemas.microsoft.com/office/drawing/2014/main" id="{B90BA6AA-3259-4A35-AB3C-69722BCA9D85}"/>
            </a:ext>
          </a:extLst>
        </xdr:cNvPr>
        <xdr:cNvCxnSpPr/>
      </xdr:nvCxnSpPr>
      <xdr:spPr>
        <a:xfrm>
          <a:off x="4206875" y="468905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2" name="有形固定資産減価償却率平均値テキスト">
          <a:extLst>
            <a:ext uri="{FF2B5EF4-FFF2-40B4-BE49-F238E27FC236}">
              <a16:creationId xmlns:a16="http://schemas.microsoft.com/office/drawing/2014/main" id="{2F8E81B8-2518-4648-9080-B697F7A443E7}"/>
            </a:ext>
          </a:extLst>
        </xdr:cNvPr>
        <xdr:cNvSpPr txBox="1"/>
      </xdr:nvSpPr>
      <xdr:spPr>
        <a:xfrm>
          <a:off x="4342765" y="53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3" name="フローチャート: 判断 72">
          <a:extLst>
            <a:ext uri="{FF2B5EF4-FFF2-40B4-BE49-F238E27FC236}">
              <a16:creationId xmlns:a16="http://schemas.microsoft.com/office/drawing/2014/main" id="{9894CFF2-8F32-41B3-881B-990D5C06F66B}"/>
            </a:ext>
          </a:extLst>
        </xdr:cNvPr>
        <xdr:cNvSpPr/>
      </xdr:nvSpPr>
      <xdr:spPr>
        <a:xfrm>
          <a:off x="4244975" y="53505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4" name="フローチャート: 判断 73">
          <a:extLst>
            <a:ext uri="{FF2B5EF4-FFF2-40B4-BE49-F238E27FC236}">
              <a16:creationId xmlns:a16="http://schemas.microsoft.com/office/drawing/2014/main" id="{BDD6E486-2152-476C-9C16-DE297FBDCCBE}"/>
            </a:ext>
          </a:extLst>
        </xdr:cNvPr>
        <xdr:cNvSpPr/>
      </xdr:nvSpPr>
      <xdr:spPr>
        <a:xfrm>
          <a:off x="3611880" y="5314738"/>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75" name="フローチャート: 判断 74">
          <a:extLst>
            <a:ext uri="{FF2B5EF4-FFF2-40B4-BE49-F238E27FC236}">
              <a16:creationId xmlns:a16="http://schemas.microsoft.com/office/drawing/2014/main" id="{D16D6B4F-83C7-4D00-8062-D299E395DD26}"/>
            </a:ext>
          </a:extLst>
        </xdr:cNvPr>
        <xdr:cNvSpPr/>
      </xdr:nvSpPr>
      <xdr:spPr>
        <a:xfrm>
          <a:off x="2926080" y="5275157"/>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6" name="フローチャート: 判断 75">
          <a:extLst>
            <a:ext uri="{FF2B5EF4-FFF2-40B4-BE49-F238E27FC236}">
              <a16:creationId xmlns:a16="http://schemas.microsoft.com/office/drawing/2014/main" id="{F6593540-BCCE-4800-8A16-2C1387379188}"/>
            </a:ext>
          </a:extLst>
        </xdr:cNvPr>
        <xdr:cNvSpPr/>
      </xdr:nvSpPr>
      <xdr:spPr>
        <a:xfrm>
          <a:off x="2240280" y="524234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77" name="フローチャート: 判断 76">
          <a:extLst>
            <a:ext uri="{FF2B5EF4-FFF2-40B4-BE49-F238E27FC236}">
              <a16:creationId xmlns:a16="http://schemas.microsoft.com/office/drawing/2014/main" id="{3541475C-51D2-4AB8-9C5B-89E9F8B418E8}"/>
            </a:ext>
          </a:extLst>
        </xdr:cNvPr>
        <xdr:cNvSpPr/>
      </xdr:nvSpPr>
      <xdr:spPr>
        <a:xfrm>
          <a:off x="1554480" y="523515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1D18C9-2068-4A12-A101-7A55E5CF1A2A}"/>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AD27948-97B1-483F-8C47-A054B4267B1D}"/>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0510026-4357-47C6-A367-06BC234D24FE}"/>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B51A852-C3BB-47BF-B954-574FAD9ADC72}"/>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71EC4F4-0577-4B78-99F3-B877686B56E0}"/>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3" name="楕円 82">
          <a:extLst>
            <a:ext uri="{FF2B5EF4-FFF2-40B4-BE49-F238E27FC236}">
              <a16:creationId xmlns:a16="http://schemas.microsoft.com/office/drawing/2014/main" id="{5206855F-9CF0-4610-9EDB-FE4F05916AD5}"/>
            </a:ext>
          </a:extLst>
        </xdr:cNvPr>
        <xdr:cNvSpPr/>
      </xdr:nvSpPr>
      <xdr:spPr>
        <a:xfrm>
          <a:off x="4244975" y="52209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84" name="有形固定資産減価償却率該当値テキスト">
          <a:extLst>
            <a:ext uri="{FF2B5EF4-FFF2-40B4-BE49-F238E27FC236}">
              <a16:creationId xmlns:a16="http://schemas.microsoft.com/office/drawing/2014/main" id="{7312E5C1-3711-466F-B589-CCFCBF18111E}"/>
            </a:ext>
          </a:extLst>
        </xdr:cNvPr>
        <xdr:cNvSpPr txBox="1"/>
      </xdr:nvSpPr>
      <xdr:spPr>
        <a:xfrm>
          <a:off x="4342765" y="506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85" name="楕円 84">
          <a:extLst>
            <a:ext uri="{FF2B5EF4-FFF2-40B4-BE49-F238E27FC236}">
              <a16:creationId xmlns:a16="http://schemas.microsoft.com/office/drawing/2014/main" id="{0991D4D9-847E-43BB-80A7-37A3A48CD893}"/>
            </a:ext>
          </a:extLst>
        </xdr:cNvPr>
        <xdr:cNvSpPr/>
      </xdr:nvSpPr>
      <xdr:spPr>
        <a:xfrm>
          <a:off x="3611880" y="521737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30</xdr:row>
      <xdr:rowOff>128270</xdr:rowOff>
    </xdr:to>
    <xdr:cxnSp macro="">
      <xdr:nvCxnSpPr>
        <xdr:cNvPr id="86" name="直線コネクタ 85">
          <a:extLst>
            <a:ext uri="{FF2B5EF4-FFF2-40B4-BE49-F238E27FC236}">
              <a16:creationId xmlns:a16="http://schemas.microsoft.com/office/drawing/2014/main" id="{AE22A834-0F86-41C4-8640-D3CDF3EF13BE}"/>
            </a:ext>
          </a:extLst>
        </xdr:cNvPr>
        <xdr:cNvCxnSpPr/>
      </xdr:nvCxnSpPr>
      <xdr:spPr>
        <a:xfrm>
          <a:off x="3656965" y="5270077"/>
          <a:ext cx="640715"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7" name="楕円 86">
          <a:extLst>
            <a:ext uri="{FF2B5EF4-FFF2-40B4-BE49-F238E27FC236}">
              <a16:creationId xmlns:a16="http://schemas.microsoft.com/office/drawing/2014/main" id="{9218F78C-DA00-4B17-B7B9-ABE1E1A788A3}"/>
            </a:ext>
          </a:extLst>
        </xdr:cNvPr>
        <xdr:cNvSpPr/>
      </xdr:nvSpPr>
      <xdr:spPr>
        <a:xfrm>
          <a:off x="2926080" y="5163185"/>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124672</xdr:rowOff>
    </xdr:to>
    <xdr:cxnSp macro="">
      <xdr:nvCxnSpPr>
        <xdr:cNvPr id="88" name="直線コネクタ 87">
          <a:extLst>
            <a:ext uri="{FF2B5EF4-FFF2-40B4-BE49-F238E27FC236}">
              <a16:creationId xmlns:a16="http://schemas.microsoft.com/office/drawing/2014/main" id="{A3B2E702-73BB-40BC-AFFC-D0814D57E99E}"/>
            </a:ext>
          </a:extLst>
        </xdr:cNvPr>
        <xdr:cNvCxnSpPr/>
      </xdr:nvCxnSpPr>
      <xdr:spPr>
        <a:xfrm>
          <a:off x="2971165" y="5217795"/>
          <a:ext cx="6858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9" name="楕円 88">
          <a:extLst>
            <a:ext uri="{FF2B5EF4-FFF2-40B4-BE49-F238E27FC236}">
              <a16:creationId xmlns:a16="http://schemas.microsoft.com/office/drawing/2014/main" id="{D0995074-C038-4E12-A4C4-473DEAC0991A}"/>
            </a:ext>
          </a:extLst>
        </xdr:cNvPr>
        <xdr:cNvSpPr/>
      </xdr:nvSpPr>
      <xdr:spPr>
        <a:xfrm>
          <a:off x="2240280" y="512741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34713</xdr:rowOff>
    </xdr:from>
    <xdr:to>
      <xdr:col>15</xdr:col>
      <xdr:colOff>136525</xdr:colOff>
      <xdr:row>30</xdr:row>
      <xdr:rowOff>74295</xdr:rowOff>
    </xdr:to>
    <xdr:cxnSp macro="">
      <xdr:nvCxnSpPr>
        <xdr:cNvPr id="90" name="直線コネクタ 89">
          <a:extLst>
            <a:ext uri="{FF2B5EF4-FFF2-40B4-BE49-F238E27FC236}">
              <a16:creationId xmlns:a16="http://schemas.microsoft.com/office/drawing/2014/main" id="{AAB67B90-B1CD-4ACF-92BC-79F7BE759660}"/>
            </a:ext>
          </a:extLst>
        </xdr:cNvPr>
        <xdr:cNvCxnSpPr/>
      </xdr:nvCxnSpPr>
      <xdr:spPr>
        <a:xfrm>
          <a:off x="2285365" y="5178213"/>
          <a:ext cx="6858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155363</xdr:rowOff>
    </xdr:from>
    <xdr:to>
      <xdr:col>7</xdr:col>
      <xdr:colOff>187325</xdr:colOff>
      <xdr:row>30</xdr:row>
      <xdr:rowOff>85513</xdr:rowOff>
    </xdr:to>
    <xdr:sp macro="" textlink="">
      <xdr:nvSpPr>
        <xdr:cNvPr id="91" name="楕円 90">
          <a:extLst>
            <a:ext uri="{FF2B5EF4-FFF2-40B4-BE49-F238E27FC236}">
              <a16:creationId xmlns:a16="http://schemas.microsoft.com/office/drawing/2014/main" id="{27C5911A-538E-45DA-9C2C-981E93FB8C3E}"/>
            </a:ext>
          </a:extLst>
        </xdr:cNvPr>
        <xdr:cNvSpPr/>
      </xdr:nvSpPr>
      <xdr:spPr>
        <a:xfrm>
          <a:off x="1554480" y="512741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34713</xdr:rowOff>
    </xdr:from>
    <xdr:to>
      <xdr:col>11</xdr:col>
      <xdr:colOff>136525</xdr:colOff>
      <xdr:row>30</xdr:row>
      <xdr:rowOff>34713</xdr:rowOff>
    </xdr:to>
    <xdr:cxnSp macro="">
      <xdr:nvCxnSpPr>
        <xdr:cNvPr id="92" name="直線コネクタ 91">
          <a:extLst>
            <a:ext uri="{FF2B5EF4-FFF2-40B4-BE49-F238E27FC236}">
              <a16:creationId xmlns:a16="http://schemas.microsoft.com/office/drawing/2014/main" id="{FAA9B740-0444-42F4-A415-1F794C14B7B6}"/>
            </a:ext>
          </a:extLst>
        </xdr:cNvPr>
        <xdr:cNvCxnSpPr/>
      </xdr:nvCxnSpPr>
      <xdr:spPr>
        <a:xfrm>
          <a:off x="1599565" y="5178213"/>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3" name="n_1aveValue有形固定資産減価償却率">
          <a:extLst>
            <a:ext uri="{FF2B5EF4-FFF2-40B4-BE49-F238E27FC236}">
              <a16:creationId xmlns:a16="http://schemas.microsoft.com/office/drawing/2014/main" id="{4741DF02-BA11-4C0C-88A5-C0BCD08B2E2D}"/>
            </a:ext>
          </a:extLst>
        </xdr:cNvPr>
        <xdr:cNvSpPr txBox="1"/>
      </xdr:nvSpPr>
      <xdr:spPr>
        <a:xfrm>
          <a:off x="3464569" y="540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94" name="n_2aveValue有形固定資産減価償却率">
          <a:extLst>
            <a:ext uri="{FF2B5EF4-FFF2-40B4-BE49-F238E27FC236}">
              <a16:creationId xmlns:a16="http://schemas.microsoft.com/office/drawing/2014/main" id="{3489FB4C-F33C-4C75-BE62-F8ACB953BF74}"/>
            </a:ext>
          </a:extLst>
        </xdr:cNvPr>
        <xdr:cNvSpPr txBox="1"/>
      </xdr:nvSpPr>
      <xdr:spPr>
        <a:xfrm>
          <a:off x="2793374" y="53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5" name="n_3aveValue有形固定資産減価償却率">
          <a:extLst>
            <a:ext uri="{FF2B5EF4-FFF2-40B4-BE49-F238E27FC236}">
              <a16:creationId xmlns:a16="http://schemas.microsoft.com/office/drawing/2014/main" id="{1B4F4365-9226-4ABC-9844-CB361DEB4C0E}"/>
            </a:ext>
          </a:extLst>
        </xdr:cNvPr>
        <xdr:cNvSpPr txBox="1"/>
      </xdr:nvSpPr>
      <xdr:spPr>
        <a:xfrm>
          <a:off x="2107574" y="533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96" name="n_4aveValue有形固定資産減価償却率">
          <a:extLst>
            <a:ext uri="{FF2B5EF4-FFF2-40B4-BE49-F238E27FC236}">
              <a16:creationId xmlns:a16="http://schemas.microsoft.com/office/drawing/2014/main" id="{58734C93-1161-420B-94E6-F4474D41C7FA}"/>
            </a:ext>
          </a:extLst>
        </xdr:cNvPr>
        <xdr:cNvSpPr txBox="1"/>
      </xdr:nvSpPr>
      <xdr:spPr>
        <a:xfrm>
          <a:off x="1421774" y="533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97" name="n_1mainValue有形固定資産減価償却率">
          <a:extLst>
            <a:ext uri="{FF2B5EF4-FFF2-40B4-BE49-F238E27FC236}">
              <a16:creationId xmlns:a16="http://schemas.microsoft.com/office/drawing/2014/main" id="{E51577F0-DA01-4213-B204-60C9F32CC7AB}"/>
            </a:ext>
          </a:extLst>
        </xdr:cNvPr>
        <xdr:cNvSpPr txBox="1"/>
      </xdr:nvSpPr>
      <xdr:spPr>
        <a:xfrm>
          <a:off x="3464569" y="498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8" name="n_2mainValue有形固定資産減価償却率">
          <a:extLst>
            <a:ext uri="{FF2B5EF4-FFF2-40B4-BE49-F238E27FC236}">
              <a16:creationId xmlns:a16="http://schemas.microsoft.com/office/drawing/2014/main" id="{9CAC7D14-A4B2-413A-AD9B-26E554FC20F5}"/>
            </a:ext>
          </a:extLst>
        </xdr:cNvPr>
        <xdr:cNvSpPr txBox="1"/>
      </xdr:nvSpPr>
      <xdr:spPr>
        <a:xfrm>
          <a:off x="2793374" y="494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9" name="n_3mainValue有形固定資産減価償却率">
          <a:extLst>
            <a:ext uri="{FF2B5EF4-FFF2-40B4-BE49-F238E27FC236}">
              <a16:creationId xmlns:a16="http://schemas.microsoft.com/office/drawing/2014/main" id="{57E9003B-8EC1-43C4-A6ED-E4EB3F75CC73}"/>
            </a:ext>
          </a:extLst>
        </xdr:cNvPr>
        <xdr:cNvSpPr txBox="1"/>
      </xdr:nvSpPr>
      <xdr:spPr>
        <a:xfrm>
          <a:off x="2107574" y="489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102040</xdr:rowOff>
    </xdr:from>
    <xdr:ext cx="405111" cy="259045"/>
    <xdr:sp macro="" textlink="">
      <xdr:nvSpPr>
        <xdr:cNvPr id="100" name="n_4mainValue有形固定資産減価償却率">
          <a:extLst>
            <a:ext uri="{FF2B5EF4-FFF2-40B4-BE49-F238E27FC236}">
              <a16:creationId xmlns:a16="http://schemas.microsoft.com/office/drawing/2014/main" id="{9BCE3C45-6488-4A38-B4DE-14B53CEF2951}"/>
            </a:ext>
          </a:extLst>
        </xdr:cNvPr>
        <xdr:cNvSpPr txBox="1"/>
      </xdr:nvSpPr>
      <xdr:spPr>
        <a:xfrm>
          <a:off x="1421774" y="489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03E867C-A455-49B3-90D2-1F8027161664}"/>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917C26E-62C3-42B1-8D9B-E5A08A4D4EF9}"/>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619069E-5F5D-465C-87F8-D2D21DBBB2AC}"/>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61E93E1-7036-4052-8755-B2F1E646D6B4}"/>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5BC8A82-E3B3-41E6-B9A4-0B08E51E166F}"/>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604DC44-957F-4BCC-B535-81F3E1B28E79}"/>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AC6AE68-3234-4789-977D-BBE45BBD55C1}"/>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47F5738-FCBA-47C1-8B71-DE18275DE34C}"/>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509E80F2-07FC-4519-8578-EC654FB6A408}"/>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8DA711E-3C5A-413B-B8F5-AAA9A436D090}"/>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E11470F-F669-4FDE-BAFD-97745DC33FAA}"/>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7227111-DBD3-4328-A2AC-6C696E3A1CBD}"/>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DBEE1ED-394A-4F9F-83EE-096F8C9DDEC4}"/>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ea"/>
              <a:ea typeface="+mn-ea"/>
              <a:cs typeface="+mn-cs"/>
            </a:rPr>
            <a:t>令和３年度</a:t>
          </a:r>
          <a:r>
            <a:rPr kumimoji="1" lang="ja-JP" altLang="en-US" sz="1100">
              <a:solidFill>
                <a:sysClr val="windowText" lastClr="000000"/>
              </a:solidFill>
              <a:effectLst/>
              <a:latin typeface="+mn-ea"/>
              <a:ea typeface="+mn-ea"/>
              <a:cs typeface="+mn-cs"/>
            </a:rPr>
            <a:t>に引き続き令和４年度も</a:t>
          </a:r>
          <a:r>
            <a:rPr kumimoji="1" lang="ja-JP" altLang="ja-JP" sz="1100">
              <a:solidFill>
                <a:sysClr val="windowText" lastClr="000000"/>
              </a:solidFill>
              <a:effectLst/>
              <a:latin typeface="+mn-ea"/>
              <a:ea typeface="+mn-ea"/>
              <a:cs typeface="+mn-cs"/>
            </a:rPr>
            <a:t>新規借入額より償還額が多くなったことで将来負担比率が大きく低減し</a:t>
          </a:r>
          <a:r>
            <a:rPr kumimoji="1" lang="ja-JP" altLang="en-US" sz="1100">
              <a:solidFill>
                <a:sysClr val="windowText" lastClr="000000"/>
              </a:solidFill>
              <a:effectLst/>
              <a:latin typeface="+mn-ea"/>
              <a:ea typeface="+mn-ea"/>
              <a:cs typeface="+mn-cs"/>
            </a:rPr>
            <a:t>債務償還比率も減少した</a:t>
          </a:r>
          <a:r>
            <a:rPr kumimoji="1" lang="ja-JP" altLang="ja-JP" sz="1100">
              <a:solidFill>
                <a:sysClr val="windowText" lastClr="000000"/>
              </a:solidFill>
              <a:effectLst/>
              <a:latin typeface="+mn-ea"/>
              <a:ea typeface="+mn-ea"/>
              <a:cs typeface="+mn-cs"/>
            </a:rPr>
            <a:t>。債務償還比率は、類似団体平均よりも低めに推移しているが、今後は新庁舎の建設事業などの大型事業の支出に備えるため、</a:t>
          </a:r>
          <a:r>
            <a:rPr kumimoji="1" lang="ja-JP" altLang="en-US" sz="1100">
              <a:solidFill>
                <a:sysClr val="windowText" lastClr="000000"/>
              </a:solidFill>
              <a:effectLst/>
              <a:latin typeface="+mn-ea"/>
              <a:ea typeface="+mn-ea"/>
              <a:cs typeface="+mn-cs"/>
            </a:rPr>
            <a:t>各種</a:t>
          </a:r>
          <a:r>
            <a:rPr kumimoji="1" lang="ja-JP" altLang="ja-JP" sz="1100">
              <a:solidFill>
                <a:sysClr val="windowText" lastClr="000000"/>
              </a:solidFill>
              <a:effectLst/>
              <a:latin typeface="+mn-ea"/>
              <a:ea typeface="+mn-ea"/>
              <a:cs typeface="+mn-cs"/>
            </a:rPr>
            <a:t>基金の確保、計画的な起債の発行に努めていく。</a:t>
          </a:r>
          <a:endParaRPr lang="ja-JP" altLang="ja-JP">
            <a:solidFill>
              <a:sysClr val="windowText" lastClr="000000"/>
            </a:solidFill>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EA9B4B2-8278-4014-98B5-EE8E3BA74E9A}"/>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9887B5E-1B78-4B91-940D-0885069DE6D2}"/>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DD6DA1B-F576-4EF7-9D5E-88E4503DE324}"/>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90380047-105C-4894-B3F7-E75D75A11E0F}"/>
            </a:ext>
          </a:extLst>
        </xdr:cNvPr>
        <xdr:cNvCxnSpPr/>
      </xdr:nvCxnSpPr>
      <xdr:spPr>
        <a:xfrm>
          <a:off x="10188575" y="59806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1CD3E82E-2377-44FB-9AE1-914251B59809}"/>
            </a:ext>
          </a:extLst>
        </xdr:cNvPr>
        <xdr:cNvSpPr txBox="1"/>
      </xdr:nvSpPr>
      <xdr:spPr>
        <a:xfrm>
          <a:off x="9695591" y="58830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79F54ED-F566-416B-8031-4F5D1A636201}"/>
            </a:ext>
          </a:extLst>
        </xdr:cNvPr>
        <xdr:cNvCxnSpPr/>
      </xdr:nvCxnSpPr>
      <xdr:spPr>
        <a:xfrm>
          <a:off x="10188575" y="5616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AEC0F96-42E0-4318-9627-C3FD2547E402}"/>
            </a:ext>
          </a:extLst>
        </xdr:cNvPr>
        <xdr:cNvSpPr txBox="1"/>
      </xdr:nvSpPr>
      <xdr:spPr>
        <a:xfrm>
          <a:off x="9756296"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DC39FFF4-AA44-4AAF-B251-DEF4D370E611}"/>
            </a:ext>
          </a:extLst>
        </xdr:cNvPr>
        <xdr:cNvCxnSpPr/>
      </xdr:nvCxnSpPr>
      <xdr:spPr>
        <a:xfrm>
          <a:off x="10188575" y="526097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97DC17C2-E7A8-4416-B2B0-CE26384E4259}"/>
            </a:ext>
          </a:extLst>
        </xdr:cNvPr>
        <xdr:cNvSpPr txBox="1"/>
      </xdr:nvSpPr>
      <xdr:spPr>
        <a:xfrm>
          <a:off x="9756296" y="51633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C19E985D-6AF8-4B37-8CDE-AB09E00E0481}"/>
            </a:ext>
          </a:extLst>
        </xdr:cNvPr>
        <xdr:cNvCxnSpPr/>
      </xdr:nvCxnSpPr>
      <xdr:spPr>
        <a:xfrm>
          <a:off x="10188575" y="489733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E5368F8-DB43-4F2E-B151-70A307F164C2}"/>
            </a:ext>
          </a:extLst>
        </xdr:cNvPr>
        <xdr:cNvSpPr txBox="1"/>
      </xdr:nvSpPr>
      <xdr:spPr>
        <a:xfrm>
          <a:off x="9756296" y="480924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DC49784B-B191-438A-AB4D-D1152ED41F91}"/>
            </a:ext>
          </a:extLst>
        </xdr:cNvPr>
        <xdr:cNvCxnSpPr/>
      </xdr:nvCxnSpPr>
      <xdr:spPr>
        <a:xfrm>
          <a:off x="10188575" y="45432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2760D1AC-6AC4-4864-8171-06630471FA1D}"/>
            </a:ext>
          </a:extLst>
        </xdr:cNvPr>
        <xdr:cNvSpPr txBox="1"/>
      </xdr:nvSpPr>
      <xdr:spPr>
        <a:xfrm>
          <a:off x="9856983" y="444941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ADC9337-A802-4733-B8D9-9A87B3FA9514}"/>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C5B6095-2797-4063-8FDC-7CBAB83140C1}"/>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9" name="直線コネクタ 128">
          <a:extLst>
            <a:ext uri="{FF2B5EF4-FFF2-40B4-BE49-F238E27FC236}">
              <a16:creationId xmlns:a16="http://schemas.microsoft.com/office/drawing/2014/main" id="{FB899425-3747-4000-8EEB-5C00C16C3D25}"/>
            </a:ext>
          </a:extLst>
        </xdr:cNvPr>
        <xdr:cNvCxnSpPr/>
      </xdr:nvCxnSpPr>
      <xdr:spPr>
        <a:xfrm flipV="1">
          <a:off x="13313410" y="454321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30" name="債務償還比率最小値テキスト">
          <a:extLst>
            <a:ext uri="{FF2B5EF4-FFF2-40B4-BE49-F238E27FC236}">
              <a16:creationId xmlns:a16="http://schemas.microsoft.com/office/drawing/2014/main" id="{15A36D7C-8CF4-4ACA-AAA7-DE98F92A230A}"/>
            </a:ext>
          </a:extLst>
        </xdr:cNvPr>
        <xdr:cNvSpPr txBox="1"/>
      </xdr:nvSpPr>
      <xdr:spPr>
        <a:xfrm>
          <a:off x="13369925" y="57901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31" name="直線コネクタ 130">
          <a:extLst>
            <a:ext uri="{FF2B5EF4-FFF2-40B4-BE49-F238E27FC236}">
              <a16:creationId xmlns:a16="http://schemas.microsoft.com/office/drawing/2014/main" id="{1915F5DE-91D0-48DC-87F1-F47D2951A116}"/>
            </a:ext>
          </a:extLst>
        </xdr:cNvPr>
        <xdr:cNvCxnSpPr/>
      </xdr:nvCxnSpPr>
      <xdr:spPr>
        <a:xfrm>
          <a:off x="13251180" y="578439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435F9081-06AF-4FB2-89C6-52AD7E1BCAEA}"/>
            </a:ext>
          </a:extLst>
        </xdr:cNvPr>
        <xdr:cNvSpPr txBox="1"/>
      </xdr:nvSpPr>
      <xdr:spPr>
        <a:xfrm>
          <a:off x="13369925" y="4314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1AC26A33-1764-4B77-8AC1-0449EC6D3113}"/>
            </a:ext>
          </a:extLst>
        </xdr:cNvPr>
        <xdr:cNvCxnSpPr/>
      </xdr:nvCxnSpPr>
      <xdr:spPr>
        <a:xfrm>
          <a:off x="13251180" y="454321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34" name="債務償還比率平均値テキスト">
          <a:extLst>
            <a:ext uri="{FF2B5EF4-FFF2-40B4-BE49-F238E27FC236}">
              <a16:creationId xmlns:a16="http://schemas.microsoft.com/office/drawing/2014/main" id="{6AB0E5ED-7160-4031-A9B3-F0164B211675}"/>
            </a:ext>
          </a:extLst>
        </xdr:cNvPr>
        <xdr:cNvSpPr txBox="1"/>
      </xdr:nvSpPr>
      <xdr:spPr>
        <a:xfrm>
          <a:off x="13369925" y="51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5" name="フローチャート: 判断 134">
          <a:extLst>
            <a:ext uri="{FF2B5EF4-FFF2-40B4-BE49-F238E27FC236}">
              <a16:creationId xmlns:a16="http://schemas.microsoft.com/office/drawing/2014/main" id="{0783B7B1-08A4-4C47-B3C9-550A5867E5DD}"/>
            </a:ext>
          </a:extLst>
        </xdr:cNvPr>
        <xdr:cNvSpPr/>
      </xdr:nvSpPr>
      <xdr:spPr>
        <a:xfrm>
          <a:off x="13289280" y="5161026"/>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6" name="フローチャート: 判断 135">
          <a:extLst>
            <a:ext uri="{FF2B5EF4-FFF2-40B4-BE49-F238E27FC236}">
              <a16:creationId xmlns:a16="http://schemas.microsoft.com/office/drawing/2014/main" id="{FB0482D8-F42F-418C-9F8B-694BA3DC5507}"/>
            </a:ext>
          </a:extLst>
        </xdr:cNvPr>
        <xdr:cNvSpPr/>
      </xdr:nvSpPr>
      <xdr:spPr>
        <a:xfrm>
          <a:off x="12629515" y="5101893"/>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7" name="フローチャート: 判断 136">
          <a:extLst>
            <a:ext uri="{FF2B5EF4-FFF2-40B4-BE49-F238E27FC236}">
              <a16:creationId xmlns:a16="http://schemas.microsoft.com/office/drawing/2014/main" id="{3D55F11B-94A9-40ED-AF76-89B85398D1EB}"/>
            </a:ext>
          </a:extLst>
        </xdr:cNvPr>
        <xdr:cNvSpPr/>
      </xdr:nvSpPr>
      <xdr:spPr>
        <a:xfrm>
          <a:off x="11943715" y="5289233"/>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8" name="フローチャート: 判断 137">
          <a:extLst>
            <a:ext uri="{FF2B5EF4-FFF2-40B4-BE49-F238E27FC236}">
              <a16:creationId xmlns:a16="http://schemas.microsoft.com/office/drawing/2014/main" id="{4663231E-2397-4FDC-A7AA-A429A3EE5DC1}"/>
            </a:ext>
          </a:extLst>
        </xdr:cNvPr>
        <xdr:cNvSpPr/>
      </xdr:nvSpPr>
      <xdr:spPr>
        <a:xfrm>
          <a:off x="11257915" y="5349311"/>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9" name="フローチャート: 判断 138">
          <a:extLst>
            <a:ext uri="{FF2B5EF4-FFF2-40B4-BE49-F238E27FC236}">
              <a16:creationId xmlns:a16="http://schemas.microsoft.com/office/drawing/2014/main" id="{0E80C5C8-9C99-4C85-B62E-698D6EB84327}"/>
            </a:ext>
          </a:extLst>
        </xdr:cNvPr>
        <xdr:cNvSpPr/>
      </xdr:nvSpPr>
      <xdr:spPr>
        <a:xfrm>
          <a:off x="10572115" y="5324348"/>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66C10F2-5112-486C-894F-8DA20BDAFF94}"/>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0899A31-9C93-4A6B-BD32-20957F561EC6}"/>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94C5D54-130E-4B53-B910-FFF297179BF6}"/>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E5627C9-300B-42E6-AEE3-516D5FBBD236}"/>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951FCA7-8C48-43F0-9836-3ECA6F6F7401}"/>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5" name="楕円 144">
          <a:extLst>
            <a:ext uri="{FF2B5EF4-FFF2-40B4-BE49-F238E27FC236}">
              <a16:creationId xmlns:a16="http://schemas.microsoft.com/office/drawing/2014/main" id="{7B84731E-A081-4438-8C69-64EEA2E5FFE0}"/>
            </a:ext>
          </a:extLst>
        </xdr:cNvPr>
        <xdr:cNvSpPr/>
      </xdr:nvSpPr>
      <xdr:spPr>
        <a:xfrm>
          <a:off x="13289280" y="487912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101405</xdr:rowOff>
    </xdr:from>
    <xdr:ext cx="469744" cy="259045"/>
    <xdr:sp macro="" textlink="">
      <xdr:nvSpPr>
        <xdr:cNvPr id="146" name="債務償還比率該当値テキスト">
          <a:extLst>
            <a:ext uri="{FF2B5EF4-FFF2-40B4-BE49-F238E27FC236}">
              <a16:creationId xmlns:a16="http://schemas.microsoft.com/office/drawing/2014/main" id="{1DBCE335-6785-442E-A047-290C2A7905E3}"/>
            </a:ext>
          </a:extLst>
        </xdr:cNvPr>
        <xdr:cNvSpPr txBox="1"/>
      </xdr:nvSpPr>
      <xdr:spPr>
        <a:xfrm>
          <a:off x="13369925" y="472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106116</xdr:rowOff>
    </xdr:from>
    <xdr:to>
      <xdr:col>72</xdr:col>
      <xdr:colOff>123825</xdr:colOff>
      <xdr:row>29</xdr:row>
      <xdr:rowOff>36266</xdr:rowOff>
    </xdr:to>
    <xdr:sp macro="" textlink="">
      <xdr:nvSpPr>
        <xdr:cNvPr id="147" name="楕円 146">
          <a:extLst>
            <a:ext uri="{FF2B5EF4-FFF2-40B4-BE49-F238E27FC236}">
              <a16:creationId xmlns:a16="http://schemas.microsoft.com/office/drawing/2014/main" id="{6F4BCD8E-FE3D-4960-B66B-DA744FB71356}"/>
            </a:ext>
          </a:extLst>
        </xdr:cNvPr>
        <xdr:cNvSpPr/>
      </xdr:nvSpPr>
      <xdr:spPr>
        <a:xfrm>
          <a:off x="12629515" y="490481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129328</xdr:rowOff>
    </xdr:from>
    <xdr:to>
      <xdr:col>76</xdr:col>
      <xdr:colOff>22225</xdr:colOff>
      <xdr:row>28</xdr:row>
      <xdr:rowOff>156916</xdr:rowOff>
    </xdr:to>
    <xdr:cxnSp macro="">
      <xdr:nvCxnSpPr>
        <xdr:cNvPr id="148" name="直線コネクタ 147">
          <a:extLst>
            <a:ext uri="{FF2B5EF4-FFF2-40B4-BE49-F238E27FC236}">
              <a16:creationId xmlns:a16="http://schemas.microsoft.com/office/drawing/2014/main" id="{EDC12AA6-30BB-4E8D-B9DD-0ADA27B072DA}"/>
            </a:ext>
          </a:extLst>
        </xdr:cNvPr>
        <xdr:cNvCxnSpPr/>
      </xdr:nvCxnSpPr>
      <xdr:spPr>
        <a:xfrm flipV="1">
          <a:off x="12684125" y="4933738"/>
          <a:ext cx="631190" cy="2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59408</xdr:rowOff>
    </xdr:from>
    <xdr:to>
      <xdr:col>68</xdr:col>
      <xdr:colOff>123825</xdr:colOff>
      <xdr:row>29</xdr:row>
      <xdr:rowOff>161008</xdr:rowOff>
    </xdr:to>
    <xdr:sp macro="" textlink="">
      <xdr:nvSpPr>
        <xdr:cNvPr id="149" name="楕円 148">
          <a:extLst>
            <a:ext uri="{FF2B5EF4-FFF2-40B4-BE49-F238E27FC236}">
              <a16:creationId xmlns:a16="http://schemas.microsoft.com/office/drawing/2014/main" id="{E9E6CCEA-A274-453C-B0D8-E2212B69C24C}"/>
            </a:ext>
          </a:extLst>
        </xdr:cNvPr>
        <xdr:cNvSpPr/>
      </xdr:nvSpPr>
      <xdr:spPr>
        <a:xfrm>
          <a:off x="11943715" y="5027648"/>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156916</xdr:rowOff>
    </xdr:from>
    <xdr:to>
      <xdr:col>72</xdr:col>
      <xdr:colOff>73025</xdr:colOff>
      <xdr:row>29</xdr:row>
      <xdr:rowOff>110208</xdr:rowOff>
    </xdr:to>
    <xdr:cxnSp macro="">
      <xdr:nvCxnSpPr>
        <xdr:cNvPr id="150" name="直線コネクタ 149">
          <a:extLst>
            <a:ext uri="{FF2B5EF4-FFF2-40B4-BE49-F238E27FC236}">
              <a16:creationId xmlns:a16="http://schemas.microsoft.com/office/drawing/2014/main" id="{7BC797F0-CB1B-4B83-A6EA-17B5159087B4}"/>
            </a:ext>
          </a:extLst>
        </xdr:cNvPr>
        <xdr:cNvCxnSpPr/>
      </xdr:nvCxnSpPr>
      <xdr:spPr>
        <a:xfrm flipV="1">
          <a:off x="11998325" y="4959421"/>
          <a:ext cx="685800" cy="1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107576</xdr:rowOff>
    </xdr:from>
    <xdr:to>
      <xdr:col>64</xdr:col>
      <xdr:colOff>123825</xdr:colOff>
      <xdr:row>31</xdr:row>
      <xdr:rowOff>37726</xdr:rowOff>
    </xdr:to>
    <xdr:sp macro="" textlink="">
      <xdr:nvSpPr>
        <xdr:cNvPr id="151" name="楕円 150">
          <a:extLst>
            <a:ext uri="{FF2B5EF4-FFF2-40B4-BE49-F238E27FC236}">
              <a16:creationId xmlns:a16="http://schemas.microsoft.com/office/drawing/2014/main" id="{7FB56028-2852-4033-88CC-AE34546DC3BD}"/>
            </a:ext>
          </a:extLst>
        </xdr:cNvPr>
        <xdr:cNvSpPr/>
      </xdr:nvSpPr>
      <xdr:spPr>
        <a:xfrm>
          <a:off x="11257915" y="524917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110208</xdr:rowOff>
    </xdr:from>
    <xdr:to>
      <xdr:col>68</xdr:col>
      <xdr:colOff>73025</xdr:colOff>
      <xdr:row>30</xdr:row>
      <xdr:rowOff>158376</xdr:rowOff>
    </xdr:to>
    <xdr:cxnSp macro="">
      <xdr:nvCxnSpPr>
        <xdr:cNvPr id="152" name="直線コネクタ 151">
          <a:extLst>
            <a:ext uri="{FF2B5EF4-FFF2-40B4-BE49-F238E27FC236}">
              <a16:creationId xmlns:a16="http://schemas.microsoft.com/office/drawing/2014/main" id="{F94E260A-4889-44F3-93B5-F3D508D86323}"/>
            </a:ext>
          </a:extLst>
        </xdr:cNvPr>
        <xdr:cNvCxnSpPr/>
      </xdr:nvCxnSpPr>
      <xdr:spPr>
        <a:xfrm flipV="1">
          <a:off x="11312525" y="5080353"/>
          <a:ext cx="685800" cy="22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166349</xdr:rowOff>
    </xdr:from>
    <xdr:to>
      <xdr:col>60</xdr:col>
      <xdr:colOff>123825</xdr:colOff>
      <xdr:row>31</xdr:row>
      <xdr:rowOff>96499</xdr:rowOff>
    </xdr:to>
    <xdr:sp macro="" textlink="">
      <xdr:nvSpPr>
        <xdr:cNvPr id="153" name="楕円 152">
          <a:extLst>
            <a:ext uri="{FF2B5EF4-FFF2-40B4-BE49-F238E27FC236}">
              <a16:creationId xmlns:a16="http://schemas.microsoft.com/office/drawing/2014/main" id="{C9EB4A38-66E0-4556-AD8C-76856C0D1330}"/>
            </a:ext>
          </a:extLst>
        </xdr:cNvPr>
        <xdr:cNvSpPr/>
      </xdr:nvSpPr>
      <xdr:spPr>
        <a:xfrm>
          <a:off x="10572115" y="5313659"/>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158376</xdr:rowOff>
    </xdr:from>
    <xdr:to>
      <xdr:col>64</xdr:col>
      <xdr:colOff>73025</xdr:colOff>
      <xdr:row>31</xdr:row>
      <xdr:rowOff>45699</xdr:rowOff>
    </xdr:to>
    <xdr:cxnSp macro="">
      <xdr:nvCxnSpPr>
        <xdr:cNvPr id="154" name="直線コネクタ 153">
          <a:extLst>
            <a:ext uri="{FF2B5EF4-FFF2-40B4-BE49-F238E27FC236}">
              <a16:creationId xmlns:a16="http://schemas.microsoft.com/office/drawing/2014/main" id="{CB076E09-5E4A-4E49-A9CA-C28ED84F8ACB}"/>
            </a:ext>
          </a:extLst>
        </xdr:cNvPr>
        <xdr:cNvCxnSpPr/>
      </xdr:nvCxnSpPr>
      <xdr:spPr>
        <a:xfrm flipV="1">
          <a:off x="10626725" y="5303781"/>
          <a:ext cx="6858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55" name="n_1aveValue債務償還比率">
          <a:extLst>
            <a:ext uri="{FF2B5EF4-FFF2-40B4-BE49-F238E27FC236}">
              <a16:creationId xmlns:a16="http://schemas.microsoft.com/office/drawing/2014/main" id="{EDC2237E-A5EA-405B-9B1E-C77BC38036E3}"/>
            </a:ext>
          </a:extLst>
        </xdr:cNvPr>
        <xdr:cNvSpPr txBox="1"/>
      </xdr:nvSpPr>
      <xdr:spPr>
        <a:xfrm>
          <a:off x="12459412" y="52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6" name="n_2aveValue債務償還比率">
          <a:extLst>
            <a:ext uri="{FF2B5EF4-FFF2-40B4-BE49-F238E27FC236}">
              <a16:creationId xmlns:a16="http://schemas.microsoft.com/office/drawing/2014/main" id="{C4F9663F-990B-4A15-907D-51FF749AFA56}"/>
            </a:ext>
          </a:extLst>
        </xdr:cNvPr>
        <xdr:cNvSpPr txBox="1"/>
      </xdr:nvSpPr>
      <xdr:spPr>
        <a:xfrm>
          <a:off x="11780597" y="53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7" name="n_3aveValue債務償還比率">
          <a:extLst>
            <a:ext uri="{FF2B5EF4-FFF2-40B4-BE49-F238E27FC236}">
              <a16:creationId xmlns:a16="http://schemas.microsoft.com/office/drawing/2014/main" id="{3BBAEDBE-3C27-4ADA-82A0-3AE88980AB30}"/>
            </a:ext>
          </a:extLst>
        </xdr:cNvPr>
        <xdr:cNvSpPr txBox="1"/>
      </xdr:nvSpPr>
      <xdr:spPr>
        <a:xfrm>
          <a:off x="11094797" y="54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8" name="n_4aveValue債務償還比率">
          <a:extLst>
            <a:ext uri="{FF2B5EF4-FFF2-40B4-BE49-F238E27FC236}">
              <a16:creationId xmlns:a16="http://schemas.microsoft.com/office/drawing/2014/main" id="{EEF8531A-6634-4BE4-94E5-E8D7EB0D0483}"/>
            </a:ext>
          </a:extLst>
        </xdr:cNvPr>
        <xdr:cNvSpPr txBox="1"/>
      </xdr:nvSpPr>
      <xdr:spPr>
        <a:xfrm>
          <a:off x="10408997" y="541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52793</xdr:rowOff>
    </xdr:from>
    <xdr:ext cx="469744" cy="259045"/>
    <xdr:sp macro="" textlink="">
      <xdr:nvSpPr>
        <xdr:cNvPr id="159" name="n_1mainValue債務償還比率">
          <a:extLst>
            <a:ext uri="{FF2B5EF4-FFF2-40B4-BE49-F238E27FC236}">
              <a16:creationId xmlns:a16="http://schemas.microsoft.com/office/drawing/2014/main" id="{E02EA47D-BE63-489A-8FD8-38E4A6C48AE2}"/>
            </a:ext>
          </a:extLst>
        </xdr:cNvPr>
        <xdr:cNvSpPr txBox="1"/>
      </xdr:nvSpPr>
      <xdr:spPr>
        <a:xfrm>
          <a:off x="12459412" y="468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6085</xdr:rowOff>
    </xdr:from>
    <xdr:ext cx="469744" cy="259045"/>
    <xdr:sp macro="" textlink="">
      <xdr:nvSpPr>
        <xdr:cNvPr id="160" name="n_2mainValue債務償還比率">
          <a:extLst>
            <a:ext uri="{FF2B5EF4-FFF2-40B4-BE49-F238E27FC236}">
              <a16:creationId xmlns:a16="http://schemas.microsoft.com/office/drawing/2014/main" id="{18D65FA8-FF74-42D8-A0E9-BB4A7A237FB4}"/>
            </a:ext>
          </a:extLst>
        </xdr:cNvPr>
        <xdr:cNvSpPr txBox="1"/>
      </xdr:nvSpPr>
      <xdr:spPr>
        <a:xfrm>
          <a:off x="11780597" y="480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54253</xdr:rowOff>
    </xdr:from>
    <xdr:ext cx="469744" cy="259045"/>
    <xdr:sp macro="" textlink="">
      <xdr:nvSpPr>
        <xdr:cNvPr id="161" name="n_3mainValue債務償還比率">
          <a:extLst>
            <a:ext uri="{FF2B5EF4-FFF2-40B4-BE49-F238E27FC236}">
              <a16:creationId xmlns:a16="http://schemas.microsoft.com/office/drawing/2014/main" id="{D5E6CA01-8092-41C3-91F4-4FFD098C3C1A}"/>
            </a:ext>
          </a:extLst>
        </xdr:cNvPr>
        <xdr:cNvSpPr txBox="1"/>
      </xdr:nvSpPr>
      <xdr:spPr>
        <a:xfrm>
          <a:off x="11094797" y="50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113026</xdr:rowOff>
    </xdr:from>
    <xdr:ext cx="469744" cy="259045"/>
    <xdr:sp macro="" textlink="">
      <xdr:nvSpPr>
        <xdr:cNvPr id="162" name="n_4mainValue債務償還比率">
          <a:extLst>
            <a:ext uri="{FF2B5EF4-FFF2-40B4-BE49-F238E27FC236}">
              <a16:creationId xmlns:a16="http://schemas.microsoft.com/office/drawing/2014/main" id="{BD4EBB22-E7B1-4DFA-87C3-17076264D8C1}"/>
            </a:ext>
          </a:extLst>
        </xdr:cNvPr>
        <xdr:cNvSpPr txBox="1"/>
      </xdr:nvSpPr>
      <xdr:spPr>
        <a:xfrm>
          <a:off x="10408997" y="508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3C332D8-99BA-46C8-8D84-93104C2C0DA2}"/>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4E8CFD8-C6D5-451C-BA44-EC12B98E12E5}"/>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94D38BE-BE5E-4B66-93A8-A2AC431BEF5D}"/>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586AD76-7083-4FE7-81E5-18653633D708}"/>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9EF398C-8C61-4BE4-8CCB-CAC6B1B3A97A}"/>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6143760-ACAC-4518-A1D7-98D9BA87017F}"/>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8A578B-46D3-438E-A4BF-206710E8792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7F63B1-1DB5-45E4-87BF-9FE96B4A8B9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FE551D-FEBF-4A28-A1A8-FE26B0F6608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CBAC19-965C-4D61-8055-82100B9E95E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DA42BE-8CE3-42E1-98C6-FD5CD3A16ED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0292E0-59EF-4194-8054-5BB4B11D2C3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E930BD-146E-4931-BB7E-6E784BEECBA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36DC1C-698F-40BA-856B-FD0569939F5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A632A2-6649-45E1-AE47-F1029D14402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3F0B37-5348-46FC-B4F6-6AFB1998A88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25,090
24,883
126.41
21,572,074
20,603,033
796,363
8,031,048
10,227,179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0E8362-CF52-496E-8D96-8C3FEB488DF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956F2D-6E8F-4219-9155-560726AF284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DB017E-CA57-46C1-BE76-4ABAE52C866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CEB2F3-A3DB-47DD-9ED2-2CE319AEA58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640C48-5A51-4570-89B9-22C3BB29907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1BA2B7E-9D8A-4A23-9CC3-89BDAEAC6837}"/>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443B4F-0576-4771-B9FE-BBF54BEC5AB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D9A912-E858-413C-8A59-DB8FB6F1C74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6503DA-6AA9-4090-AD8F-7CD75305CB9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FAB6BB-BFE6-453A-8964-42ED29857DA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CA6F08-123D-48F2-BEDF-3CA3D1A828D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145230-EC2A-4501-A249-B3979C5B00B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5F1B5C-14D0-479C-8C9A-F5A810E6A5B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656F13-3471-4FEC-A595-B10E1B2520D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B3FB9E-B336-4F74-B1C0-47D1BCEE6AC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D93D1C-0FD0-40F1-A9B3-EA296D3995C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93E678-EADE-45AE-BAE9-85C768A91D9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7795B9-80CB-4CB0-900D-E5B862E3F64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49061B-46E4-4903-AA6B-F40C214D7AC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0AE3DA-A7DD-4F3E-85FF-656F6EC281B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C8BE56-93C7-4DC7-9851-6D450F89EAB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C51BD2-66E4-4DEC-955F-89AAB281641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9D9745-E1AB-474D-98C7-79A9C020A6D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463BF6-935E-4571-A255-CAB7057525DB}"/>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391067-37A1-4C32-9E83-B1E7DD59BE5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281A2E-F879-413A-B88D-5BAD59131B9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233A9E-4D1A-49CC-8BA6-4625CFD3C19E}"/>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C5B951-8348-4EDB-A3FE-3EF102A97B08}"/>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7EADE4-A8AE-436F-A6C7-34D8C584A30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EEB909-CAA7-498F-8BC4-5FFA43D67F9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A3D71B-5A59-427F-81E5-C528CB181D6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FB6C924-17BB-4FFA-BCBA-98481EAD841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DE89A6E-8B49-41C7-B5F0-B97952DEC875}"/>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3F33EEA-32B5-4EFD-8EE8-45F89C60F9A5}"/>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ADE60AD-E527-4E8F-A13E-BE190A56B49A}"/>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1109A1E-2770-4131-8422-077A0992DD79}"/>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E7DFAF4-D562-476F-AC0E-27278E6DFDC7}"/>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878EF61-5481-471C-B2A8-207102367CD5}"/>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1981A76-895E-4DEB-91A6-18283137083E}"/>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FD23F4C-4A43-460B-8454-B1205AE59A03}"/>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6260A48-0CDF-48A5-BCFA-D931F714E3AB}"/>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4C1FE5F-BA40-4E53-B3AA-AD29FC1F703B}"/>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5015A45-966E-4995-9F19-D9C8B50561A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0E28399-F369-4363-94F7-E3DE4ED5BC27}"/>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A0D507F-B2DB-44E1-951D-75A3CE1721E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133F99BC-23D2-4797-86F6-8F9594E842AA}"/>
            </a:ext>
          </a:extLst>
        </xdr:cNvPr>
        <xdr:cNvCxnSpPr/>
      </xdr:nvCxnSpPr>
      <xdr:spPr>
        <a:xfrm flipV="1">
          <a:off x="4173855" y="59702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54078004-79F2-4173-BE9B-5B1F7103527E}"/>
            </a:ext>
          </a:extLst>
        </xdr:cNvPr>
        <xdr:cNvSpPr txBox="1"/>
      </xdr:nvSpPr>
      <xdr:spPr>
        <a:xfrm>
          <a:off x="421259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2AC69687-84DF-4FC3-954C-0D8ADB62689E}"/>
            </a:ext>
          </a:extLst>
        </xdr:cNvPr>
        <xdr:cNvCxnSpPr/>
      </xdr:nvCxnSpPr>
      <xdr:spPr>
        <a:xfrm>
          <a:off x="4112260" y="720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9964D583-6D7C-43D0-8D5C-B6BCF928B5AF}"/>
            </a:ext>
          </a:extLst>
        </xdr:cNvPr>
        <xdr:cNvSpPr txBox="1"/>
      </xdr:nvSpPr>
      <xdr:spPr>
        <a:xfrm>
          <a:off x="421259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D099CA74-55C1-439A-89B6-DF1FDBBFF926}"/>
            </a:ext>
          </a:extLst>
        </xdr:cNvPr>
        <xdr:cNvCxnSpPr/>
      </xdr:nvCxnSpPr>
      <xdr:spPr>
        <a:xfrm>
          <a:off x="4112260" y="5970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a:extLst>
            <a:ext uri="{FF2B5EF4-FFF2-40B4-BE49-F238E27FC236}">
              <a16:creationId xmlns:a16="http://schemas.microsoft.com/office/drawing/2014/main" id="{430336E2-5F2A-4551-9A95-D99B269CBB3C}"/>
            </a:ext>
          </a:extLst>
        </xdr:cNvPr>
        <xdr:cNvSpPr txBox="1"/>
      </xdr:nvSpPr>
      <xdr:spPr>
        <a:xfrm>
          <a:off x="421259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7DF99D90-FC45-4137-B4E4-0D9AA82E3475}"/>
            </a:ext>
          </a:extLst>
        </xdr:cNvPr>
        <xdr:cNvSpPr/>
      </xdr:nvSpPr>
      <xdr:spPr>
        <a:xfrm>
          <a:off x="4131310" y="65214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E0C9CAE9-B7F0-4216-BBB9-BFA21CFE5840}"/>
            </a:ext>
          </a:extLst>
        </xdr:cNvPr>
        <xdr:cNvSpPr/>
      </xdr:nvSpPr>
      <xdr:spPr>
        <a:xfrm>
          <a:off x="3388360" y="64966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FD7B550F-17AF-4DE8-9B70-3E41DF385215}"/>
            </a:ext>
          </a:extLst>
        </xdr:cNvPr>
        <xdr:cNvSpPr/>
      </xdr:nvSpPr>
      <xdr:spPr>
        <a:xfrm>
          <a:off x="2571750" y="647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EE957E34-FB72-4D79-9615-074969453D36}"/>
            </a:ext>
          </a:extLst>
        </xdr:cNvPr>
        <xdr:cNvSpPr/>
      </xdr:nvSpPr>
      <xdr:spPr>
        <a:xfrm>
          <a:off x="1774190" y="64566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A9120083-E9FB-4AC4-A192-D987077066CA}"/>
            </a:ext>
          </a:extLst>
        </xdr:cNvPr>
        <xdr:cNvSpPr/>
      </xdr:nvSpPr>
      <xdr:spPr>
        <a:xfrm>
          <a:off x="988060" y="64471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81C755D-0B39-462C-A2CC-D5598CBB67D6}"/>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B1468E-B5FB-4DBE-A9E5-9BF93401BD6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BB74A7-CA16-48C7-8291-CAFD1B191300}"/>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0B28CA-34EB-4F3E-8B65-69CBB4AB8CAE}"/>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4A1B27-7B72-435E-B8D4-FBB63AFE312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3" name="楕円 72">
          <a:extLst>
            <a:ext uri="{FF2B5EF4-FFF2-40B4-BE49-F238E27FC236}">
              <a16:creationId xmlns:a16="http://schemas.microsoft.com/office/drawing/2014/main" id="{AC266321-99EF-49DC-BD64-D8DE68790F5E}"/>
            </a:ext>
          </a:extLst>
        </xdr:cNvPr>
        <xdr:cNvSpPr/>
      </xdr:nvSpPr>
      <xdr:spPr>
        <a:xfrm>
          <a:off x="4131310" y="65347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4" name="【道路】&#10;有形固定資産減価償却率該当値テキスト">
          <a:extLst>
            <a:ext uri="{FF2B5EF4-FFF2-40B4-BE49-F238E27FC236}">
              <a16:creationId xmlns:a16="http://schemas.microsoft.com/office/drawing/2014/main" id="{77167B87-CE2F-485E-B547-E8B79611DA77}"/>
            </a:ext>
          </a:extLst>
        </xdr:cNvPr>
        <xdr:cNvSpPr txBox="1"/>
      </xdr:nvSpPr>
      <xdr:spPr>
        <a:xfrm>
          <a:off x="421259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a:extLst>
            <a:ext uri="{FF2B5EF4-FFF2-40B4-BE49-F238E27FC236}">
              <a16:creationId xmlns:a16="http://schemas.microsoft.com/office/drawing/2014/main" id="{DCEC8CE6-547B-4C38-9338-64EBFD4E782E}"/>
            </a:ext>
          </a:extLst>
        </xdr:cNvPr>
        <xdr:cNvSpPr/>
      </xdr:nvSpPr>
      <xdr:spPr>
        <a:xfrm>
          <a:off x="3388360" y="64757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74295</xdr:rowOff>
    </xdr:to>
    <xdr:cxnSp macro="">
      <xdr:nvCxnSpPr>
        <xdr:cNvPr id="76" name="直線コネクタ 75">
          <a:extLst>
            <a:ext uri="{FF2B5EF4-FFF2-40B4-BE49-F238E27FC236}">
              <a16:creationId xmlns:a16="http://schemas.microsoft.com/office/drawing/2014/main" id="{5C40E332-695E-441B-850E-284A37F7375F}"/>
            </a:ext>
          </a:extLst>
        </xdr:cNvPr>
        <xdr:cNvCxnSpPr/>
      </xdr:nvCxnSpPr>
      <xdr:spPr>
        <a:xfrm>
          <a:off x="3431540" y="6524625"/>
          <a:ext cx="7429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a:extLst>
            <a:ext uri="{FF2B5EF4-FFF2-40B4-BE49-F238E27FC236}">
              <a16:creationId xmlns:a16="http://schemas.microsoft.com/office/drawing/2014/main" id="{EB21D867-87DA-4303-B9ED-868B120EC7E0}"/>
            </a:ext>
          </a:extLst>
        </xdr:cNvPr>
        <xdr:cNvSpPr/>
      </xdr:nvSpPr>
      <xdr:spPr>
        <a:xfrm>
          <a:off x="2571750" y="64414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7620</xdr:rowOff>
    </xdr:to>
    <xdr:cxnSp macro="">
      <xdr:nvCxnSpPr>
        <xdr:cNvPr id="78" name="直線コネクタ 77">
          <a:extLst>
            <a:ext uri="{FF2B5EF4-FFF2-40B4-BE49-F238E27FC236}">
              <a16:creationId xmlns:a16="http://schemas.microsoft.com/office/drawing/2014/main" id="{2DA5627E-CB83-4D3A-8288-A157EBE24485}"/>
            </a:ext>
          </a:extLst>
        </xdr:cNvPr>
        <xdr:cNvCxnSpPr/>
      </xdr:nvCxnSpPr>
      <xdr:spPr>
        <a:xfrm>
          <a:off x="2626360" y="649605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a:extLst>
            <a:ext uri="{FF2B5EF4-FFF2-40B4-BE49-F238E27FC236}">
              <a16:creationId xmlns:a16="http://schemas.microsoft.com/office/drawing/2014/main" id="{330876E0-B3D5-45E8-B388-0014389CA3FB}"/>
            </a:ext>
          </a:extLst>
        </xdr:cNvPr>
        <xdr:cNvSpPr/>
      </xdr:nvSpPr>
      <xdr:spPr>
        <a:xfrm>
          <a:off x="1774190" y="64700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3810</xdr:rowOff>
    </xdr:to>
    <xdr:cxnSp macro="">
      <xdr:nvCxnSpPr>
        <xdr:cNvPr id="80" name="直線コネクタ 79">
          <a:extLst>
            <a:ext uri="{FF2B5EF4-FFF2-40B4-BE49-F238E27FC236}">
              <a16:creationId xmlns:a16="http://schemas.microsoft.com/office/drawing/2014/main" id="{3E1E4C9D-B00A-4878-8289-895956056BF3}"/>
            </a:ext>
          </a:extLst>
        </xdr:cNvPr>
        <xdr:cNvCxnSpPr/>
      </xdr:nvCxnSpPr>
      <xdr:spPr>
        <a:xfrm flipV="1">
          <a:off x="1828800" y="6496050"/>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130175</xdr:rowOff>
    </xdr:from>
    <xdr:to>
      <xdr:col>6</xdr:col>
      <xdr:colOff>38100</xdr:colOff>
      <xdr:row>38</xdr:row>
      <xdr:rowOff>60325</xdr:rowOff>
    </xdr:to>
    <xdr:sp macro="" textlink="">
      <xdr:nvSpPr>
        <xdr:cNvPr id="81" name="楕円 80">
          <a:extLst>
            <a:ext uri="{FF2B5EF4-FFF2-40B4-BE49-F238E27FC236}">
              <a16:creationId xmlns:a16="http://schemas.microsoft.com/office/drawing/2014/main" id="{3FE23C4A-C7A0-4B79-B8E3-9AAC05BAF2DB}"/>
            </a:ext>
          </a:extLst>
        </xdr:cNvPr>
        <xdr:cNvSpPr/>
      </xdr:nvSpPr>
      <xdr:spPr>
        <a:xfrm>
          <a:off x="988060" y="64776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xdr:rowOff>
    </xdr:from>
    <xdr:to>
      <xdr:col>10</xdr:col>
      <xdr:colOff>114300</xdr:colOff>
      <xdr:row>38</xdr:row>
      <xdr:rowOff>9525</xdr:rowOff>
    </xdr:to>
    <xdr:cxnSp macro="">
      <xdr:nvCxnSpPr>
        <xdr:cNvPr id="82" name="直線コネクタ 81">
          <a:extLst>
            <a:ext uri="{FF2B5EF4-FFF2-40B4-BE49-F238E27FC236}">
              <a16:creationId xmlns:a16="http://schemas.microsoft.com/office/drawing/2014/main" id="{78C0CC8D-4459-432B-B192-D7345F999DCB}"/>
            </a:ext>
          </a:extLst>
        </xdr:cNvPr>
        <xdr:cNvCxnSpPr/>
      </xdr:nvCxnSpPr>
      <xdr:spPr>
        <a:xfrm flipV="1">
          <a:off x="1031240" y="652081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A29FE09B-6F86-4905-ADC0-261382B7C0ED}"/>
            </a:ext>
          </a:extLst>
        </xdr:cNvPr>
        <xdr:cNvSpPr txBox="1"/>
      </xdr:nvSpPr>
      <xdr:spPr>
        <a:xfrm>
          <a:off x="32391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4E5757EB-37A8-4831-8491-A106D9A44381}"/>
            </a:ext>
          </a:extLst>
        </xdr:cNvPr>
        <xdr:cNvSpPr txBox="1"/>
      </xdr:nvSpPr>
      <xdr:spPr>
        <a:xfrm>
          <a:off x="2439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18C3BB97-1168-47C5-8F44-4F809F6ECD42}"/>
            </a:ext>
          </a:extLst>
        </xdr:cNvPr>
        <xdr:cNvSpPr txBox="1"/>
      </xdr:nvSpPr>
      <xdr:spPr>
        <a:xfrm>
          <a:off x="164148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FF97D7CB-402A-414F-9A10-C00DA2653623}"/>
            </a:ext>
          </a:extLst>
        </xdr:cNvPr>
        <xdr:cNvSpPr txBox="1"/>
      </xdr:nvSpPr>
      <xdr:spPr>
        <a:xfrm>
          <a:off x="85535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7" name="n_1mainValue【道路】&#10;有形固定資産減価償却率">
          <a:extLst>
            <a:ext uri="{FF2B5EF4-FFF2-40B4-BE49-F238E27FC236}">
              <a16:creationId xmlns:a16="http://schemas.microsoft.com/office/drawing/2014/main" id="{1608C310-D9EC-4637-95C2-0183C08D2272}"/>
            </a:ext>
          </a:extLst>
        </xdr:cNvPr>
        <xdr:cNvSpPr txBox="1"/>
      </xdr:nvSpPr>
      <xdr:spPr>
        <a:xfrm>
          <a:off x="32391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8" name="n_2mainValue【道路】&#10;有形固定資産減価償却率">
          <a:extLst>
            <a:ext uri="{FF2B5EF4-FFF2-40B4-BE49-F238E27FC236}">
              <a16:creationId xmlns:a16="http://schemas.microsoft.com/office/drawing/2014/main" id="{D44FEF29-2AE2-4B5B-A793-32D4D4DDFF2D}"/>
            </a:ext>
          </a:extLst>
        </xdr:cNvPr>
        <xdr:cNvSpPr txBox="1"/>
      </xdr:nvSpPr>
      <xdr:spPr>
        <a:xfrm>
          <a:off x="2439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9" name="n_3mainValue【道路】&#10;有形固定資産減価償却率">
          <a:extLst>
            <a:ext uri="{FF2B5EF4-FFF2-40B4-BE49-F238E27FC236}">
              <a16:creationId xmlns:a16="http://schemas.microsoft.com/office/drawing/2014/main" id="{528F4F35-7AFC-42D2-8AF5-ADB79A600FEE}"/>
            </a:ext>
          </a:extLst>
        </xdr:cNvPr>
        <xdr:cNvSpPr txBox="1"/>
      </xdr:nvSpPr>
      <xdr:spPr>
        <a:xfrm>
          <a:off x="164148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51452</xdr:rowOff>
    </xdr:from>
    <xdr:ext cx="405111" cy="259045"/>
    <xdr:sp macro="" textlink="">
      <xdr:nvSpPr>
        <xdr:cNvPr id="90" name="n_4mainValue【道路】&#10;有形固定資産減価償却率">
          <a:extLst>
            <a:ext uri="{FF2B5EF4-FFF2-40B4-BE49-F238E27FC236}">
              <a16:creationId xmlns:a16="http://schemas.microsoft.com/office/drawing/2014/main" id="{6B9BB964-73BD-4136-A75A-22ED9EE25242}"/>
            </a:ext>
          </a:extLst>
        </xdr:cNvPr>
        <xdr:cNvSpPr txBox="1"/>
      </xdr:nvSpPr>
      <xdr:spPr>
        <a:xfrm>
          <a:off x="85535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5D56C41-0621-4842-AA90-63800746FCF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863B958-E606-4A07-92CF-22CE5100C98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B69902A-7F34-439B-BF5B-67C546F6D6E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44BE111-072D-49D7-88EC-029AA830C157}"/>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3C98D96-F96F-49C3-969D-10FBAEA510B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B3DA40D-A86E-4941-9E0A-4FDEC1EC7A8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92FCEBE-C1F5-4496-8A20-777379F477B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21CF796-7554-4F85-A8E0-40D4FC44DCBF}"/>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3075C98-ED6B-473C-B5D5-FBC2B71BC870}"/>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BF4E439-163C-4632-998D-4E21B64D90D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832C1AD-24C2-4A47-AFA1-63493AE44098}"/>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2F69782-17E6-4622-BCBF-DE1A3D9BE9E8}"/>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C284B71-6B70-45B0-82A2-6EC519B306D5}"/>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9DA1DE7-132D-45CC-BA0C-73234E28D14D}"/>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E2636DD-49C6-4B8E-BE42-C59E2E7C2884}"/>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6014D01-45A1-4622-8E3E-BB4D8F21B9EB}"/>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0286696-C33A-40D6-9C83-F35ED55386C1}"/>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7F573A1-62D3-42FF-B78A-931686BA3427}"/>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0400E8C-D35A-4BE2-B735-8BE35948C4F9}"/>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41DB9BF-E854-456B-B098-1BCCA583E752}"/>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336EFC0-87EA-4745-9D89-66448BC2F46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5F9D503-E2B5-47FA-9B72-55DE1392E070}"/>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0F1AA59-8F99-4A82-83C4-3790691215F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4E10BC04-513F-4184-9DAA-18F40EDE0EA1}"/>
            </a:ext>
          </a:extLst>
        </xdr:cNvPr>
        <xdr:cNvCxnSpPr/>
      </xdr:nvCxnSpPr>
      <xdr:spPr>
        <a:xfrm flipV="1">
          <a:off x="942911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F4D74F5F-209B-40C8-84A6-61D2161F50C0}"/>
            </a:ext>
          </a:extLst>
        </xdr:cNvPr>
        <xdr:cNvSpPr txBox="1"/>
      </xdr:nvSpPr>
      <xdr:spPr>
        <a:xfrm>
          <a:off x="946785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05D8B960-B830-4412-A863-EE23A8BB8D7F}"/>
            </a:ext>
          </a:extLst>
        </xdr:cNvPr>
        <xdr:cNvCxnSpPr/>
      </xdr:nvCxnSpPr>
      <xdr:spPr>
        <a:xfrm>
          <a:off x="9356090" y="714220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9FC68426-A0A6-49BB-9E66-4CEEB1228BEF}"/>
            </a:ext>
          </a:extLst>
        </xdr:cNvPr>
        <xdr:cNvSpPr txBox="1"/>
      </xdr:nvSpPr>
      <xdr:spPr>
        <a:xfrm>
          <a:off x="9467850" y="541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C6A33FF4-6DBC-441A-8BFF-F06D5342A17A}"/>
            </a:ext>
          </a:extLst>
        </xdr:cNvPr>
        <xdr:cNvCxnSpPr/>
      </xdr:nvCxnSpPr>
      <xdr:spPr>
        <a:xfrm>
          <a:off x="9356090" y="56411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9" name="【道路】&#10;一人当たり延長平均値テキスト">
          <a:extLst>
            <a:ext uri="{FF2B5EF4-FFF2-40B4-BE49-F238E27FC236}">
              <a16:creationId xmlns:a16="http://schemas.microsoft.com/office/drawing/2014/main" id="{05F07852-FDA2-49AA-B1BF-FBBDDDA1A140}"/>
            </a:ext>
          </a:extLst>
        </xdr:cNvPr>
        <xdr:cNvSpPr txBox="1"/>
      </xdr:nvSpPr>
      <xdr:spPr>
        <a:xfrm>
          <a:off x="9467850" y="6865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2D0613C8-6FA2-45E8-A728-FB63E589D1D5}"/>
            </a:ext>
          </a:extLst>
        </xdr:cNvPr>
        <xdr:cNvSpPr/>
      </xdr:nvSpPr>
      <xdr:spPr>
        <a:xfrm>
          <a:off x="9394190" y="6883667"/>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57425CF0-F287-4BE6-AC9E-6A17BEBA2AC5}"/>
            </a:ext>
          </a:extLst>
        </xdr:cNvPr>
        <xdr:cNvSpPr/>
      </xdr:nvSpPr>
      <xdr:spPr>
        <a:xfrm>
          <a:off x="8632190" y="68940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3226</xdr:rowOff>
    </xdr:from>
    <xdr:to>
      <xdr:col>46</xdr:col>
      <xdr:colOff>38100</xdr:colOff>
      <xdr:row>39</xdr:row>
      <xdr:rowOff>104826</xdr:rowOff>
    </xdr:to>
    <xdr:sp macro="" textlink="">
      <xdr:nvSpPr>
        <xdr:cNvPr id="122" name="フローチャート: 判断 121">
          <a:extLst>
            <a:ext uri="{FF2B5EF4-FFF2-40B4-BE49-F238E27FC236}">
              <a16:creationId xmlns:a16="http://schemas.microsoft.com/office/drawing/2014/main" id="{92617CFF-DB6D-4AD9-BFF4-F2146D0EC0D5}"/>
            </a:ext>
          </a:extLst>
        </xdr:cNvPr>
        <xdr:cNvSpPr/>
      </xdr:nvSpPr>
      <xdr:spPr>
        <a:xfrm>
          <a:off x="7846060" y="668977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11836</xdr:rowOff>
    </xdr:from>
    <xdr:to>
      <xdr:col>41</xdr:col>
      <xdr:colOff>101600</xdr:colOff>
      <xdr:row>39</xdr:row>
      <xdr:rowOff>113436</xdr:rowOff>
    </xdr:to>
    <xdr:sp macro="" textlink="">
      <xdr:nvSpPr>
        <xdr:cNvPr id="123" name="フローチャート: 判断 122">
          <a:extLst>
            <a:ext uri="{FF2B5EF4-FFF2-40B4-BE49-F238E27FC236}">
              <a16:creationId xmlns:a16="http://schemas.microsoft.com/office/drawing/2014/main" id="{2D247F5B-8ED5-43DE-BC14-AC66DA1B8C84}"/>
            </a:ext>
          </a:extLst>
        </xdr:cNvPr>
        <xdr:cNvSpPr/>
      </xdr:nvSpPr>
      <xdr:spPr>
        <a:xfrm>
          <a:off x="7029450" y="670219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26181</xdr:rowOff>
    </xdr:from>
    <xdr:to>
      <xdr:col>36</xdr:col>
      <xdr:colOff>165100</xdr:colOff>
      <xdr:row>39</xdr:row>
      <xdr:rowOff>127781</xdr:rowOff>
    </xdr:to>
    <xdr:sp macro="" textlink="">
      <xdr:nvSpPr>
        <xdr:cNvPr id="124" name="フローチャート: 判断 123">
          <a:extLst>
            <a:ext uri="{FF2B5EF4-FFF2-40B4-BE49-F238E27FC236}">
              <a16:creationId xmlns:a16="http://schemas.microsoft.com/office/drawing/2014/main" id="{3A71F80C-551E-4A47-A12B-14D7D3076C3B}"/>
            </a:ext>
          </a:extLst>
        </xdr:cNvPr>
        <xdr:cNvSpPr/>
      </xdr:nvSpPr>
      <xdr:spPr>
        <a:xfrm>
          <a:off x="6231890" y="6708921"/>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A486369-30F1-43F8-B520-A21D2C88BE2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B53A773-1545-435A-8DBB-39A6BB1A4A4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355A9AA-E8B8-42CF-8192-08DD6E5380D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E76218D-921F-4318-B21D-E2F0C9B6916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2CF5679-030D-41E6-A698-BD68339964D6}"/>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6921</xdr:rowOff>
    </xdr:from>
    <xdr:to>
      <xdr:col>55</xdr:col>
      <xdr:colOff>50800</xdr:colOff>
      <xdr:row>40</xdr:row>
      <xdr:rowOff>108521</xdr:rowOff>
    </xdr:to>
    <xdr:sp macro="" textlink="">
      <xdr:nvSpPr>
        <xdr:cNvPr id="130" name="楕円 129">
          <a:extLst>
            <a:ext uri="{FF2B5EF4-FFF2-40B4-BE49-F238E27FC236}">
              <a16:creationId xmlns:a16="http://schemas.microsoft.com/office/drawing/2014/main" id="{D81C16BF-7D1C-4A20-B60F-EEF66B7D9DD1}"/>
            </a:ext>
          </a:extLst>
        </xdr:cNvPr>
        <xdr:cNvSpPr/>
      </xdr:nvSpPr>
      <xdr:spPr>
        <a:xfrm>
          <a:off x="9394190" y="686682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29798</xdr:rowOff>
    </xdr:from>
    <xdr:ext cx="534377" cy="259045"/>
    <xdr:sp macro="" textlink="">
      <xdr:nvSpPr>
        <xdr:cNvPr id="131" name="【道路】&#10;一人当たり延長該当値テキスト">
          <a:extLst>
            <a:ext uri="{FF2B5EF4-FFF2-40B4-BE49-F238E27FC236}">
              <a16:creationId xmlns:a16="http://schemas.microsoft.com/office/drawing/2014/main" id="{1ED71960-0A38-4148-B48C-2EEFC70164A7}"/>
            </a:ext>
          </a:extLst>
        </xdr:cNvPr>
        <xdr:cNvSpPr txBox="1"/>
      </xdr:nvSpPr>
      <xdr:spPr>
        <a:xfrm>
          <a:off x="9467850" y="671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10027</xdr:rowOff>
    </xdr:from>
    <xdr:to>
      <xdr:col>50</xdr:col>
      <xdr:colOff>165100</xdr:colOff>
      <xdr:row>40</xdr:row>
      <xdr:rowOff>111627</xdr:rowOff>
    </xdr:to>
    <xdr:sp macro="" textlink="">
      <xdr:nvSpPr>
        <xdr:cNvPr id="132" name="楕円 131">
          <a:extLst>
            <a:ext uri="{FF2B5EF4-FFF2-40B4-BE49-F238E27FC236}">
              <a16:creationId xmlns:a16="http://schemas.microsoft.com/office/drawing/2014/main" id="{6858441D-32EE-49C9-A834-2BD5BF963C56}"/>
            </a:ext>
          </a:extLst>
        </xdr:cNvPr>
        <xdr:cNvSpPr/>
      </xdr:nvSpPr>
      <xdr:spPr>
        <a:xfrm>
          <a:off x="8632190" y="686993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57721</xdr:rowOff>
    </xdr:from>
    <xdr:to>
      <xdr:col>55</xdr:col>
      <xdr:colOff>0</xdr:colOff>
      <xdr:row>40</xdr:row>
      <xdr:rowOff>60827</xdr:rowOff>
    </xdr:to>
    <xdr:cxnSp macro="">
      <xdr:nvCxnSpPr>
        <xdr:cNvPr id="133" name="直線コネクタ 132">
          <a:extLst>
            <a:ext uri="{FF2B5EF4-FFF2-40B4-BE49-F238E27FC236}">
              <a16:creationId xmlns:a16="http://schemas.microsoft.com/office/drawing/2014/main" id="{DD380FB9-3BFF-450B-8AF2-086A30E79011}"/>
            </a:ext>
          </a:extLst>
        </xdr:cNvPr>
        <xdr:cNvCxnSpPr/>
      </xdr:nvCxnSpPr>
      <xdr:spPr>
        <a:xfrm flipV="1">
          <a:off x="8686800" y="6911911"/>
          <a:ext cx="74295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14484</xdr:rowOff>
    </xdr:from>
    <xdr:to>
      <xdr:col>46</xdr:col>
      <xdr:colOff>38100</xdr:colOff>
      <xdr:row>40</xdr:row>
      <xdr:rowOff>116084</xdr:rowOff>
    </xdr:to>
    <xdr:sp macro="" textlink="">
      <xdr:nvSpPr>
        <xdr:cNvPr id="134" name="楕円 133">
          <a:extLst>
            <a:ext uri="{FF2B5EF4-FFF2-40B4-BE49-F238E27FC236}">
              <a16:creationId xmlns:a16="http://schemas.microsoft.com/office/drawing/2014/main" id="{519540BA-B20E-45C2-A92D-6E48500DF502}"/>
            </a:ext>
          </a:extLst>
        </xdr:cNvPr>
        <xdr:cNvSpPr/>
      </xdr:nvSpPr>
      <xdr:spPr>
        <a:xfrm>
          <a:off x="7846060" y="6876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60827</xdr:rowOff>
    </xdr:from>
    <xdr:to>
      <xdr:col>50</xdr:col>
      <xdr:colOff>114300</xdr:colOff>
      <xdr:row>40</xdr:row>
      <xdr:rowOff>65284</xdr:rowOff>
    </xdr:to>
    <xdr:cxnSp macro="">
      <xdr:nvCxnSpPr>
        <xdr:cNvPr id="135" name="直線コネクタ 134">
          <a:extLst>
            <a:ext uri="{FF2B5EF4-FFF2-40B4-BE49-F238E27FC236}">
              <a16:creationId xmlns:a16="http://schemas.microsoft.com/office/drawing/2014/main" id="{E6529A6A-25A6-4B56-BB95-3E9E26522BC2}"/>
            </a:ext>
          </a:extLst>
        </xdr:cNvPr>
        <xdr:cNvCxnSpPr/>
      </xdr:nvCxnSpPr>
      <xdr:spPr>
        <a:xfrm flipV="1">
          <a:off x="7889240" y="6915017"/>
          <a:ext cx="79756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20695</xdr:rowOff>
    </xdr:from>
    <xdr:to>
      <xdr:col>41</xdr:col>
      <xdr:colOff>101600</xdr:colOff>
      <xdr:row>40</xdr:row>
      <xdr:rowOff>122295</xdr:rowOff>
    </xdr:to>
    <xdr:sp macro="" textlink="">
      <xdr:nvSpPr>
        <xdr:cNvPr id="136" name="楕円 135">
          <a:extLst>
            <a:ext uri="{FF2B5EF4-FFF2-40B4-BE49-F238E27FC236}">
              <a16:creationId xmlns:a16="http://schemas.microsoft.com/office/drawing/2014/main" id="{29248EA0-312F-4D46-92CF-80014C1EFD62}"/>
            </a:ext>
          </a:extLst>
        </xdr:cNvPr>
        <xdr:cNvSpPr/>
      </xdr:nvSpPr>
      <xdr:spPr>
        <a:xfrm>
          <a:off x="7029450" y="68748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65284</xdr:rowOff>
    </xdr:from>
    <xdr:to>
      <xdr:col>45</xdr:col>
      <xdr:colOff>177800</xdr:colOff>
      <xdr:row>40</xdr:row>
      <xdr:rowOff>71495</xdr:rowOff>
    </xdr:to>
    <xdr:cxnSp macro="">
      <xdr:nvCxnSpPr>
        <xdr:cNvPr id="137" name="直線コネクタ 136">
          <a:extLst>
            <a:ext uri="{FF2B5EF4-FFF2-40B4-BE49-F238E27FC236}">
              <a16:creationId xmlns:a16="http://schemas.microsoft.com/office/drawing/2014/main" id="{213BBDED-21B8-47DD-B197-CE86103ED460}"/>
            </a:ext>
          </a:extLst>
        </xdr:cNvPr>
        <xdr:cNvCxnSpPr/>
      </xdr:nvCxnSpPr>
      <xdr:spPr>
        <a:xfrm flipV="1">
          <a:off x="7084060" y="6921379"/>
          <a:ext cx="80518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26200</xdr:rowOff>
    </xdr:from>
    <xdr:to>
      <xdr:col>36</xdr:col>
      <xdr:colOff>165100</xdr:colOff>
      <xdr:row>40</xdr:row>
      <xdr:rowOff>127800</xdr:rowOff>
    </xdr:to>
    <xdr:sp macro="" textlink="">
      <xdr:nvSpPr>
        <xdr:cNvPr id="138" name="楕円 137">
          <a:extLst>
            <a:ext uri="{FF2B5EF4-FFF2-40B4-BE49-F238E27FC236}">
              <a16:creationId xmlns:a16="http://schemas.microsoft.com/office/drawing/2014/main" id="{6C1BFACE-0C39-4085-96EE-2504591B9CCE}"/>
            </a:ext>
          </a:extLst>
        </xdr:cNvPr>
        <xdr:cNvSpPr/>
      </xdr:nvSpPr>
      <xdr:spPr>
        <a:xfrm>
          <a:off x="6231890" y="6880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71495</xdr:rowOff>
    </xdr:from>
    <xdr:to>
      <xdr:col>41</xdr:col>
      <xdr:colOff>50800</xdr:colOff>
      <xdr:row>40</xdr:row>
      <xdr:rowOff>77000</xdr:rowOff>
    </xdr:to>
    <xdr:cxnSp macro="">
      <xdr:nvCxnSpPr>
        <xdr:cNvPr id="139" name="直線コネクタ 138">
          <a:extLst>
            <a:ext uri="{FF2B5EF4-FFF2-40B4-BE49-F238E27FC236}">
              <a16:creationId xmlns:a16="http://schemas.microsoft.com/office/drawing/2014/main" id="{748F7AA9-EBF9-4BBA-A273-2A15A455EB1D}"/>
            </a:ext>
          </a:extLst>
        </xdr:cNvPr>
        <xdr:cNvCxnSpPr/>
      </xdr:nvCxnSpPr>
      <xdr:spPr>
        <a:xfrm flipV="1">
          <a:off x="6286500" y="6927590"/>
          <a:ext cx="79756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128795</xdr:rowOff>
    </xdr:from>
    <xdr:ext cx="534377" cy="259045"/>
    <xdr:sp macro="" textlink="">
      <xdr:nvSpPr>
        <xdr:cNvPr id="140" name="n_1aveValue【道路】&#10;一人当たり延長">
          <a:extLst>
            <a:ext uri="{FF2B5EF4-FFF2-40B4-BE49-F238E27FC236}">
              <a16:creationId xmlns:a16="http://schemas.microsoft.com/office/drawing/2014/main" id="{3976209C-372D-49C0-8E2A-BFF9490EC277}"/>
            </a:ext>
          </a:extLst>
        </xdr:cNvPr>
        <xdr:cNvSpPr txBox="1"/>
      </xdr:nvSpPr>
      <xdr:spPr>
        <a:xfrm>
          <a:off x="8422151" y="69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121353</xdr:rowOff>
    </xdr:from>
    <xdr:ext cx="534377" cy="259045"/>
    <xdr:sp macro="" textlink="">
      <xdr:nvSpPr>
        <xdr:cNvPr id="141" name="n_2aveValue【道路】&#10;一人当たり延長">
          <a:extLst>
            <a:ext uri="{FF2B5EF4-FFF2-40B4-BE49-F238E27FC236}">
              <a16:creationId xmlns:a16="http://schemas.microsoft.com/office/drawing/2014/main" id="{627785DE-EFBE-432F-8A37-8B884626F983}"/>
            </a:ext>
          </a:extLst>
        </xdr:cNvPr>
        <xdr:cNvSpPr txBox="1"/>
      </xdr:nvSpPr>
      <xdr:spPr>
        <a:xfrm>
          <a:off x="7641101" y="64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129963</xdr:rowOff>
    </xdr:from>
    <xdr:ext cx="534377" cy="259045"/>
    <xdr:sp macro="" textlink="">
      <xdr:nvSpPr>
        <xdr:cNvPr id="142" name="n_3aveValue【道路】&#10;一人当たり延長">
          <a:extLst>
            <a:ext uri="{FF2B5EF4-FFF2-40B4-BE49-F238E27FC236}">
              <a16:creationId xmlns:a16="http://schemas.microsoft.com/office/drawing/2014/main" id="{5887A8FC-E8FE-4243-AE33-C8AF765244D5}"/>
            </a:ext>
          </a:extLst>
        </xdr:cNvPr>
        <xdr:cNvSpPr txBox="1"/>
      </xdr:nvSpPr>
      <xdr:spPr>
        <a:xfrm>
          <a:off x="6854971" y="64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144308</xdr:rowOff>
    </xdr:from>
    <xdr:ext cx="534377" cy="259045"/>
    <xdr:sp macro="" textlink="">
      <xdr:nvSpPr>
        <xdr:cNvPr id="143" name="n_4aveValue【道路】&#10;一人当たり延長">
          <a:extLst>
            <a:ext uri="{FF2B5EF4-FFF2-40B4-BE49-F238E27FC236}">
              <a16:creationId xmlns:a16="http://schemas.microsoft.com/office/drawing/2014/main" id="{D52D0B65-7A27-4599-A67E-16A259394E17}"/>
            </a:ext>
          </a:extLst>
        </xdr:cNvPr>
        <xdr:cNvSpPr txBox="1"/>
      </xdr:nvSpPr>
      <xdr:spPr>
        <a:xfrm>
          <a:off x="6038361" y="64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128154</xdr:rowOff>
    </xdr:from>
    <xdr:ext cx="534377" cy="259045"/>
    <xdr:sp macro="" textlink="">
      <xdr:nvSpPr>
        <xdr:cNvPr id="144" name="n_1mainValue【道路】&#10;一人当たり延長">
          <a:extLst>
            <a:ext uri="{FF2B5EF4-FFF2-40B4-BE49-F238E27FC236}">
              <a16:creationId xmlns:a16="http://schemas.microsoft.com/office/drawing/2014/main" id="{B29A5D4F-E598-4186-A84A-38B261DB34BC}"/>
            </a:ext>
          </a:extLst>
        </xdr:cNvPr>
        <xdr:cNvSpPr txBox="1"/>
      </xdr:nvSpPr>
      <xdr:spPr>
        <a:xfrm>
          <a:off x="8422151" y="66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107211</xdr:rowOff>
    </xdr:from>
    <xdr:ext cx="534377" cy="259045"/>
    <xdr:sp macro="" textlink="">
      <xdr:nvSpPr>
        <xdr:cNvPr id="145" name="n_2mainValue【道路】&#10;一人当たり延長">
          <a:extLst>
            <a:ext uri="{FF2B5EF4-FFF2-40B4-BE49-F238E27FC236}">
              <a16:creationId xmlns:a16="http://schemas.microsoft.com/office/drawing/2014/main" id="{7AB9131A-5595-4736-B093-B1D4FE193E2B}"/>
            </a:ext>
          </a:extLst>
        </xdr:cNvPr>
        <xdr:cNvSpPr txBox="1"/>
      </xdr:nvSpPr>
      <xdr:spPr>
        <a:xfrm>
          <a:off x="7641101" y="696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113422</xdr:rowOff>
    </xdr:from>
    <xdr:ext cx="534377" cy="259045"/>
    <xdr:sp macro="" textlink="">
      <xdr:nvSpPr>
        <xdr:cNvPr id="146" name="n_3mainValue【道路】&#10;一人当たり延長">
          <a:extLst>
            <a:ext uri="{FF2B5EF4-FFF2-40B4-BE49-F238E27FC236}">
              <a16:creationId xmlns:a16="http://schemas.microsoft.com/office/drawing/2014/main" id="{56A4268C-0071-412D-82B4-D5F1B5D5FC9B}"/>
            </a:ext>
          </a:extLst>
        </xdr:cNvPr>
        <xdr:cNvSpPr txBox="1"/>
      </xdr:nvSpPr>
      <xdr:spPr>
        <a:xfrm>
          <a:off x="6854971" y="69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118927</xdr:rowOff>
    </xdr:from>
    <xdr:ext cx="534377" cy="259045"/>
    <xdr:sp macro="" textlink="">
      <xdr:nvSpPr>
        <xdr:cNvPr id="147" name="n_4mainValue【道路】&#10;一人当たり延長">
          <a:extLst>
            <a:ext uri="{FF2B5EF4-FFF2-40B4-BE49-F238E27FC236}">
              <a16:creationId xmlns:a16="http://schemas.microsoft.com/office/drawing/2014/main" id="{8B3CCFD3-770C-484B-B759-D549BBDECE21}"/>
            </a:ext>
          </a:extLst>
        </xdr:cNvPr>
        <xdr:cNvSpPr txBox="1"/>
      </xdr:nvSpPr>
      <xdr:spPr>
        <a:xfrm>
          <a:off x="6038361" y="697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CEE71A1-BF1A-4826-BE0D-5DD8BFE9088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412D8E0-A1DE-4A19-A434-E0F4216F8F1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1C6E055-FFE9-44D7-9952-0994350880C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2E73F3C-CD28-46CA-B792-8E0C05F539A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F62695A-6E4C-4E48-9931-D36C930F166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15CEBF3-2C10-4220-864B-AA395BB02BE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CF3F378-B569-4A67-9762-483C72257E1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1AB5578-3634-4894-8619-A485B9E2368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24B87C1-E22C-4227-9CA1-F65D31CCCC5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3E3E78A-F44F-4341-BA79-5E14F164808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76155D8-3E17-4E5E-9A0D-E8D7D8C43F4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900EF80-827F-4BF7-9A4C-8F49C4B6DB96}"/>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CE34F41-FED7-473A-83CF-40D7460B10A4}"/>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829E256-77C5-4338-ADFB-A709C16BEE5D}"/>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FEFBAAD-0B23-4CFF-893D-81C3B321AE5D}"/>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4E473D8-DC17-4286-A159-09C4285A0600}"/>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344EFDE-482A-4D2F-8892-674659FA77C7}"/>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E3E4A7E-D098-4A7A-B9A0-88CE2F9B45D3}"/>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1CBFCF3-7298-489A-9137-E5AE9B711BCB}"/>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85057AF-CD16-4D6D-BD2B-3EF4FB60B7FA}"/>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3BC5F30-BD80-4742-94ED-5965BE7FB155}"/>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9958111-D702-44FC-822B-5F6A04183728}"/>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911B209-5159-4A61-A58C-B5251C31E6EE}"/>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C5AEF75-D3E2-4887-9F7E-22DC37F14E3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45708F3-1BD4-4D5D-8516-4E4802D3C68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CDEA287B-E820-466E-8363-DF11C4E60A40}"/>
            </a:ext>
          </a:extLst>
        </xdr:cNvPr>
        <xdr:cNvCxnSpPr/>
      </xdr:nvCxnSpPr>
      <xdr:spPr>
        <a:xfrm flipV="1">
          <a:off x="4173855" y="9527177"/>
          <a:ext cx="0" cy="152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A8C5C5A-70F5-4302-ABEB-23ECF35DBE59}"/>
            </a:ext>
          </a:extLst>
        </xdr:cNvPr>
        <xdr:cNvSpPr txBox="1"/>
      </xdr:nvSpPr>
      <xdr:spPr>
        <a:xfrm>
          <a:off x="4212590" y="110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6C8B5EB9-D3B6-40C5-A4A1-EEDAECBD3F02}"/>
            </a:ext>
          </a:extLst>
        </xdr:cNvPr>
        <xdr:cNvCxnSpPr/>
      </xdr:nvCxnSpPr>
      <xdr:spPr>
        <a:xfrm>
          <a:off x="4112260" y="1104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F06E9E3-FF6A-49E6-968F-50D5A04723B9}"/>
            </a:ext>
          </a:extLst>
        </xdr:cNvPr>
        <xdr:cNvSpPr txBox="1"/>
      </xdr:nvSpPr>
      <xdr:spPr>
        <a:xfrm>
          <a:off x="4212590" y="93081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1D0664E2-A3E3-457E-B8C1-E4D5805FE75B}"/>
            </a:ext>
          </a:extLst>
        </xdr:cNvPr>
        <xdr:cNvCxnSpPr/>
      </xdr:nvCxnSpPr>
      <xdr:spPr>
        <a:xfrm>
          <a:off x="4112260" y="952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9C6D3DB-AC82-46F9-9205-6A1BB16BCB57}"/>
            </a:ext>
          </a:extLst>
        </xdr:cNvPr>
        <xdr:cNvSpPr txBox="1"/>
      </xdr:nvSpPr>
      <xdr:spPr>
        <a:xfrm>
          <a:off x="4212590" y="10412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91D5F79E-CA35-4A3B-9D35-91D0C1CCCC78}"/>
            </a:ext>
          </a:extLst>
        </xdr:cNvPr>
        <xdr:cNvSpPr/>
      </xdr:nvSpPr>
      <xdr:spPr>
        <a:xfrm>
          <a:off x="4131310" y="10430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A10577F4-B141-44D4-8F47-DA3054600FE1}"/>
            </a:ext>
          </a:extLst>
        </xdr:cNvPr>
        <xdr:cNvSpPr/>
      </xdr:nvSpPr>
      <xdr:spPr>
        <a:xfrm>
          <a:off x="3388360" y="1040111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1" name="フローチャート: 判断 180">
          <a:extLst>
            <a:ext uri="{FF2B5EF4-FFF2-40B4-BE49-F238E27FC236}">
              <a16:creationId xmlns:a16="http://schemas.microsoft.com/office/drawing/2014/main" id="{D11DA4DA-E283-46D0-A718-D278FFBC24D6}"/>
            </a:ext>
          </a:extLst>
        </xdr:cNvPr>
        <xdr:cNvSpPr/>
      </xdr:nvSpPr>
      <xdr:spPr>
        <a:xfrm>
          <a:off x="2571750" y="1040792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0144E55F-9A95-4DA5-B73C-583BDCC08172}"/>
            </a:ext>
          </a:extLst>
        </xdr:cNvPr>
        <xdr:cNvSpPr/>
      </xdr:nvSpPr>
      <xdr:spPr>
        <a:xfrm>
          <a:off x="1774190" y="103978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3" name="フローチャート: 判断 182">
          <a:extLst>
            <a:ext uri="{FF2B5EF4-FFF2-40B4-BE49-F238E27FC236}">
              <a16:creationId xmlns:a16="http://schemas.microsoft.com/office/drawing/2014/main" id="{8C1183EC-B3FA-40BD-B21F-B473043EA394}"/>
            </a:ext>
          </a:extLst>
        </xdr:cNvPr>
        <xdr:cNvSpPr/>
      </xdr:nvSpPr>
      <xdr:spPr>
        <a:xfrm>
          <a:off x="988060" y="103809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7703331-4D1B-4EC2-9368-ED7F9AAE15E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3C04D59-9A5E-43A3-91A7-03C5D08EDC7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E65BECA-D7F9-470D-824C-7077B8DCFEA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068E0B5-F6ED-4462-9915-AFCA13A2D92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E2EFDFB-BB27-45BB-A1A4-AF4FD24048D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101056</xdr:rowOff>
    </xdr:from>
    <xdr:to>
      <xdr:col>24</xdr:col>
      <xdr:colOff>114300</xdr:colOff>
      <xdr:row>61</xdr:row>
      <xdr:rowOff>31206</xdr:rowOff>
    </xdr:to>
    <xdr:sp macro="" textlink="">
      <xdr:nvSpPr>
        <xdr:cNvPr id="189" name="楕円 188">
          <a:extLst>
            <a:ext uri="{FF2B5EF4-FFF2-40B4-BE49-F238E27FC236}">
              <a16:creationId xmlns:a16="http://schemas.microsoft.com/office/drawing/2014/main" id="{F67FAEAE-D8CF-46DF-820E-27916391B445}"/>
            </a:ext>
          </a:extLst>
        </xdr:cNvPr>
        <xdr:cNvSpPr/>
      </xdr:nvSpPr>
      <xdr:spPr>
        <a:xfrm>
          <a:off x="4131310" y="103842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123933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3E15E44-B31F-427C-A8DB-455277039822}"/>
            </a:ext>
          </a:extLst>
        </xdr:cNvPr>
        <xdr:cNvSpPr txBox="1"/>
      </xdr:nvSpPr>
      <xdr:spPr>
        <a:xfrm>
          <a:off x="4212590" y="1024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1" name="楕円 190">
          <a:extLst>
            <a:ext uri="{FF2B5EF4-FFF2-40B4-BE49-F238E27FC236}">
              <a16:creationId xmlns:a16="http://schemas.microsoft.com/office/drawing/2014/main" id="{5430A74B-E188-471A-90BD-D92F857B06E6}"/>
            </a:ext>
          </a:extLst>
        </xdr:cNvPr>
        <xdr:cNvSpPr/>
      </xdr:nvSpPr>
      <xdr:spPr>
        <a:xfrm>
          <a:off x="3388360" y="103635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151856</xdr:rowOff>
    </xdr:to>
    <xdr:cxnSp macro="">
      <xdr:nvCxnSpPr>
        <xdr:cNvPr id="192" name="直線コネクタ 191">
          <a:extLst>
            <a:ext uri="{FF2B5EF4-FFF2-40B4-BE49-F238E27FC236}">
              <a16:creationId xmlns:a16="http://schemas.microsoft.com/office/drawing/2014/main" id="{F6F50895-E687-41A3-B1FB-ACAA2F1B0C3D}"/>
            </a:ext>
          </a:extLst>
        </xdr:cNvPr>
        <xdr:cNvCxnSpPr/>
      </xdr:nvCxnSpPr>
      <xdr:spPr>
        <a:xfrm>
          <a:off x="3431540" y="10418173"/>
          <a:ext cx="74295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93" name="楕円 192">
          <a:extLst>
            <a:ext uri="{FF2B5EF4-FFF2-40B4-BE49-F238E27FC236}">
              <a16:creationId xmlns:a16="http://schemas.microsoft.com/office/drawing/2014/main" id="{60748494-A7C3-460A-B1C1-3CCD0EA16898}"/>
            </a:ext>
          </a:extLst>
        </xdr:cNvPr>
        <xdr:cNvSpPr/>
      </xdr:nvSpPr>
      <xdr:spPr>
        <a:xfrm>
          <a:off x="2571750" y="103477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127363</xdr:rowOff>
    </xdr:to>
    <xdr:cxnSp macro="">
      <xdr:nvCxnSpPr>
        <xdr:cNvPr id="194" name="直線コネクタ 193">
          <a:extLst>
            <a:ext uri="{FF2B5EF4-FFF2-40B4-BE49-F238E27FC236}">
              <a16:creationId xmlns:a16="http://schemas.microsoft.com/office/drawing/2014/main" id="{5D1140B7-14C7-4222-9567-474D071ACDB3}"/>
            </a:ext>
          </a:extLst>
        </xdr:cNvPr>
        <xdr:cNvCxnSpPr/>
      </xdr:nvCxnSpPr>
      <xdr:spPr>
        <a:xfrm>
          <a:off x="2626360" y="10392864"/>
          <a:ext cx="80518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95" name="楕円 194">
          <a:extLst>
            <a:ext uri="{FF2B5EF4-FFF2-40B4-BE49-F238E27FC236}">
              <a16:creationId xmlns:a16="http://schemas.microsoft.com/office/drawing/2014/main" id="{B1E57934-C131-4F38-9E19-C030ED7597BE}"/>
            </a:ext>
          </a:extLst>
        </xdr:cNvPr>
        <xdr:cNvSpPr/>
      </xdr:nvSpPr>
      <xdr:spPr>
        <a:xfrm>
          <a:off x="1774190" y="1033770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60</xdr:row>
      <xdr:rowOff>107769</xdr:rowOff>
    </xdr:to>
    <xdr:cxnSp macro="">
      <xdr:nvCxnSpPr>
        <xdr:cNvPr id="196" name="直線コネクタ 195">
          <a:extLst>
            <a:ext uri="{FF2B5EF4-FFF2-40B4-BE49-F238E27FC236}">
              <a16:creationId xmlns:a16="http://schemas.microsoft.com/office/drawing/2014/main" id="{78CC3591-56D0-41ED-BB25-2D60A37C0A2A}"/>
            </a:ext>
          </a:extLst>
        </xdr:cNvPr>
        <xdr:cNvCxnSpPr/>
      </xdr:nvCxnSpPr>
      <xdr:spPr>
        <a:xfrm>
          <a:off x="1828800" y="10382794"/>
          <a:ext cx="79756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7" name="楕円 196">
          <a:extLst>
            <a:ext uri="{FF2B5EF4-FFF2-40B4-BE49-F238E27FC236}">
              <a16:creationId xmlns:a16="http://schemas.microsoft.com/office/drawing/2014/main" id="{6B22F8DB-563E-41B3-A853-C6DEC79E6E3E}"/>
            </a:ext>
          </a:extLst>
        </xdr:cNvPr>
        <xdr:cNvSpPr/>
      </xdr:nvSpPr>
      <xdr:spPr>
        <a:xfrm>
          <a:off x="988060" y="1031267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99604</xdr:rowOff>
    </xdr:to>
    <xdr:cxnSp macro="">
      <xdr:nvCxnSpPr>
        <xdr:cNvPr id="198" name="直線コネクタ 197">
          <a:extLst>
            <a:ext uri="{FF2B5EF4-FFF2-40B4-BE49-F238E27FC236}">
              <a16:creationId xmlns:a16="http://schemas.microsoft.com/office/drawing/2014/main" id="{06EB40DB-B73D-433D-8BA6-B7E172B5FDE3}"/>
            </a:ext>
          </a:extLst>
        </xdr:cNvPr>
        <xdr:cNvCxnSpPr/>
      </xdr:nvCxnSpPr>
      <xdr:spPr>
        <a:xfrm>
          <a:off x="1031240" y="10365377"/>
          <a:ext cx="7975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6A51240-8B36-452F-8715-4753A6CD5D1F}"/>
            </a:ext>
          </a:extLst>
        </xdr:cNvPr>
        <xdr:cNvSpPr txBox="1"/>
      </xdr:nvSpPr>
      <xdr:spPr>
        <a:xfrm>
          <a:off x="32391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E45B6EA-3072-4928-A4E1-4BAD568FB9B1}"/>
            </a:ext>
          </a:extLst>
        </xdr:cNvPr>
        <xdr:cNvSpPr txBox="1"/>
      </xdr:nvSpPr>
      <xdr:spPr>
        <a:xfrm>
          <a:off x="2439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A761BCB-FA29-447F-BA58-6FFC95E645A1}"/>
            </a:ext>
          </a:extLst>
        </xdr:cNvPr>
        <xdr:cNvSpPr txBox="1"/>
      </xdr:nvSpPr>
      <xdr:spPr>
        <a:xfrm>
          <a:off x="1641484" y="104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C9E9B78-9E9F-4A49-8AA8-0CF24D109E80}"/>
            </a:ext>
          </a:extLst>
        </xdr:cNvPr>
        <xdr:cNvSpPr txBox="1"/>
      </xdr:nvSpPr>
      <xdr:spPr>
        <a:xfrm>
          <a:off x="85535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0BC55F5-43A0-4855-8AB6-50765E1C1676}"/>
            </a:ext>
          </a:extLst>
        </xdr:cNvPr>
        <xdr:cNvSpPr txBox="1"/>
      </xdr:nvSpPr>
      <xdr:spPr>
        <a:xfrm>
          <a:off x="3239144"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B80F956-5FA3-4C80-9ED8-8866173B2758}"/>
            </a:ext>
          </a:extLst>
        </xdr:cNvPr>
        <xdr:cNvSpPr txBox="1"/>
      </xdr:nvSpPr>
      <xdr:spPr>
        <a:xfrm>
          <a:off x="2439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0A8C95B-CD5A-49EE-9CC1-600D67B77BAA}"/>
            </a:ext>
          </a:extLst>
        </xdr:cNvPr>
        <xdr:cNvSpPr txBox="1"/>
      </xdr:nvSpPr>
      <xdr:spPr>
        <a:xfrm>
          <a:off x="1641484" y="1011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996155E-BC24-4D2B-BE01-63D29267E277}"/>
            </a:ext>
          </a:extLst>
        </xdr:cNvPr>
        <xdr:cNvSpPr txBox="1"/>
      </xdr:nvSpPr>
      <xdr:spPr>
        <a:xfrm>
          <a:off x="855354" y="1008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E6D85A1-4E59-4D03-9048-27FAC4631DC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72A0420-F6BF-47CE-A35A-C43A8BC1984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FA28B48-8561-4BE9-87F2-4A6F3FB7617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9AC64EE-E901-4EB4-8905-A5FBA4449D2F}"/>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9EB4341-FCD3-45DC-A8AF-D59BE6F3CD3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E56A251-3DCA-40D3-9452-4930B04FA81C}"/>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FBEC94F-2B8B-4273-A454-742966DC092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4AE3F3B-D322-4FBE-9505-83F42C292F7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A6746DB-84C6-45BB-9D9F-3B42C38350A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6CB8559-2DE2-48F8-9ACE-F315B41BF13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DA81BA0-8450-406A-93E2-B26DD63FB96E}"/>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4D87195-30AF-48B9-A91C-518E4104CE37}"/>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3653F21-BC16-4D23-ABD7-5365ED41B0D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F82581B-B4C2-44BB-BB75-5E708B178B53}"/>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311E2E2-B9A5-497E-A377-C65C4CFAD1A9}"/>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BD17353C-0979-4BB8-A5DE-11C79B2B55F1}"/>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7614B68-AE57-43C9-9077-717BE972506B}"/>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FC830E3-744B-4038-B4FB-22BE9B0A9C8D}"/>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28A718B-AA70-4202-9FCF-9AFFF1314D22}"/>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6B68990-CCDC-4F0F-8DA9-B0B6115357F4}"/>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0EAA03D-8A8F-4379-B5CA-0D3225ED283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EFA831B-86E4-459B-9BB6-128613DFAC4E}"/>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F9EEE27-9C83-4738-A6D9-8A9C74EE4EEA}"/>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114DBA8-50E9-46DE-9A56-EC7FF2BF68E1}"/>
            </a:ext>
          </a:extLst>
        </xdr:cNvPr>
        <xdr:cNvCxnSpPr/>
      </xdr:nvCxnSpPr>
      <xdr:spPr>
        <a:xfrm flipV="1">
          <a:off x="9429115" y="9734535"/>
          <a:ext cx="0" cy="1312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BFA56AD-0629-4A63-BAFB-28E5C25EB59E}"/>
            </a:ext>
          </a:extLst>
        </xdr:cNvPr>
        <xdr:cNvSpPr txBox="1"/>
      </xdr:nvSpPr>
      <xdr:spPr>
        <a:xfrm>
          <a:off x="946785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65F6885D-20A2-4D9E-AF51-D494AF8230F4}"/>
            </a:ext>
          </a:extLst>
        </xdr:cNvPr>
        <xdr:cNvCxnSpPr/>
      </xdr:nvCxnSpPr>
      <xdr:spPr>
        <a:xfrm>
          <a:off x="9356090" y="110469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E330B64-646E-4A45-9267-9C23195BE3D1}"/>
            </a:ext>
          </a:extLst>
        </xdr:cNvPr>
        <xdr:cNvSpPr txBox="1"/>
      </xdr:nvSpPr>
      <xdr:spPr>
        <a:xfrm>
          <a:off x="9467850" y="95154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BA2E7B6D-9B12-409E-9CCC-BEFAFCCC61E7}"/>
            </a:ext>
          </a:extLst>
        </xdr:cNvPr>
        <xdr:cNvCxnSpPr/>
      </xdr:nvCxnSpPr>
      <xdr:spPr>
        <a:xfrm>
          <a:off x="9356090" y="973453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DC880F1-B702-495F-842B-8173FE837569}"/>
            </a:ext>
          </a:extLst>
        </xdr:cNvPr>
        <xdr:cNvSpPr txBox="1"/>
      </xdr:nvSpPr>
      <xdr:spPr>
        <a:xfrm>
          <a:off x="9467850" y="1063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F9718E10-2AEE-4532-A99D-0AA9A2BC72C9}"/>
            </a:ext>
          </a:extLst>
        </xdr:cNvPr>
        <xdr:cNvSpPr/>
      </xdr:nvSpPr>
      <xdr:spPr>
        <a:xfrm>
          <a:off x="9394190" y="1065470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355299EA-3982-413A-8E9F-C58896FFBB20}"/>
            </a:ext>
          </a:extLst>
        </xdr:cNvPr>
        <xdr:cNvSpPr/>
      </xdr:nvSpPr>
      <xdr:spPr>
        <a:xfrm>
          <a:off x="8632190" y="1068668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77867</xdr:rowOff>
    </xdr:from>
    <xdr:to>
      <xdr:col>46</xdr:col>
      <xdr:colOff>38100</xdr:colOff>
      <xdr:row>62</xdr:row>
      <xdr:rowOff>8017</xdr:rowOff>
    </xdr:to>
    <xdr:sp macro="" textlink="">
      <xdr:nvSpPr>
        <xdr:cNvPr id="238" name="フローチャート: 判断 237">
          <a:extLst>
            <a:ext uri="{FF2B5EF4-FFF2-40B4-BE49-F238E27FC236}">
              <a16:creationId xmlns:a16="http://schemas.microsoft.com/office/drawing/2014/main" id="{7DE0DE85-5D14-4635-9C9F-0721E4FA5581}"/>
            </a:ext>
          </a:extLst>
        </xdr:cNvPr>
        <xdr:cNvSpPr/>
      </xdr:nvSpPr>
      <xdr:spPr>
        <a:xfrm>
          <a:off x="7846060" y="105363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77427</xdr:rowOff>
    </xdr:from>
    <xdr:to>
      <xdr:col>41</xdr:col>
      <xdr:colOff>101600</xdr:colOff>
      <xdr:row>62</xdr:row>
      <xdr:rowOff>7577</xdr:rowOff>
    </xdr:to>
    <xdr:sp macro="" textlink="">
      <xdr:nvSpPr>
        <xdr:cNvPr id="239" name="フローチャート: 判断 238">
          <a:extLst>
            <a:ext uri="{FF2B5EF4-FFF2-40B4-BE49-F238E27FC236}">
              <a16:creationId xmlns:a16="http://schemas.microsoft.com/office/drawing/2014/main" id="{DA2CD871-6876-4981-A806-EF9076F6B9A1}"/>
            </a:ext>
          </a:extLst>
        </xdr:cNvPr>
        <xdr:cNvSpPr/>
      </xdr:nvSpPr>
      <xdr:spPr>
        <a:xfrm>
          <a:off x="7029450" y="105358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82428</xdr:rowOff>
    </xdr:from>
    <xdr:to>
      <xdr:col>36</xdr:col>
      <xdr:colOff>165100</xdr:colOff>
      <xdr:row>62</xdr:row>
      <xdr:rowOff>12578</xdr:rowOff>
    </xdr:to>
    <xdr:sp macro="" textlink="">
      <xdr:nvSpPr>
        <xdr:cNvPr id="240" name="フローチャート: 判断 239">
          <a:extLst>
            <a:ext uri="{FF2B5EF4-FFF2-40B4-BE49-F238E27FC236}">
              <a16:creationId xmlns:a16="http://schemas.microsoft.com/office/drawing/2014/main" id="{70E342DD-65C4-4F0F-AE25-D2A0CC682A99}"/>
            </a:ext>
          </a:extLst>
        </xdr:cNvPr>
        <xdr:cNvSpPr/>
      </xdr:nvSpPr>
      <xdr:spPr>
        <a:xfrm>
          <a:off x="6231890" y="1054278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F274AF1-84BA-4FC4-927A-19C5C64343DF}"/>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33F9FB-4974-4CAC-B02C-9813AC18F81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FA11238-F8C4-428C-BAFA-71C9DDF8DD8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CAC3D81-B4BC-4A7C-A41B-2894B54A683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F2B799C-5CF6-4F3C-A89C-9F5213457EB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10913</xdr:rowOff>
    </xdr:from>
    <xdr:to>
      <xdr:col>55</xdr:col>
      <xdr:colOff>50800</xdr:colOff>
      <xdr:row>62</xdr:row>
      <xdr:rowOff>112513</xdr:rowOff>
    </xdr:to>
    <xdr:sp macro="" textlink="">
      <xdr:nvSpPr>
        <xdr:cNvPr id="246" name="楕円 245">
          <a:extLst>
            <a:ext uri="{FF2B5EF4-FFF2-40B4-BE49-F238E27FC236}">
              <a16:creationId xmlns:a16="http://schemas.microsoft.com/office/drawing/2014/main" id="{D40C8923-9D69-4FDC-9C4B-C443BA713334}"/>
            </a:ext>
          </a:extLst>
        </xdr:cNvPr>
        <xdr:cNvSpPr/>
      </xdr:nvSpPr>
      <xdr:spPr>
        <a:xfrm>
          <a:off x="9394190" y="10642718"/>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33790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D15FDDD-CBF4-4AD4-86C6-D1899362B1E8}"/>
            </a:ext>
          </a:extLst>
        </xdr:cNvPr>
        <xdr:cNvSpPr txBox="1"/>
      </xdr:nvSpPr>
      <xdr:spPr>
        <a:xfrm>
          <a:off x="9467850" y="1049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14201</xdr:rowOff>
    </xdr:from>
    <xdr:to>
      <xdr:col>50</xdr:col>
      <xdr:colOff>165100</xdr:colOff>
      <xdr:row>62</xdr:row>
      <xdr:rowOff>115801</xdr:rowOff>
    </xdr:to>
    <xdr:sp macro="" textlink="">
      <xdr:nvSpPr>
        <xdr:cNvPr id="248" name="楕円 247">
          <a:extLst>
            <a:ext uri="{FF2B5EF4-FFF2-40B4-BE49-F238E27FC236}">
              <a16:creationId xmlns:a16="http://schemas.microsoft.com/office/drawing/2014/main" id="{E736DC23-0B79-4DB8-92C8-A8EDAF8521D3}"/>
            </a:ext>
          </a:extLst>
        </xdr:cNvPr>
        <xdr:cNvSpPr/>
      </xdr:nvSpPr>
      <xdr:spPr>
        <a:xfrm>
          <a:off x="8632190" y="1064791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61713</xdr:rowOff>
    </xdr:from>
    <xdr:to>
      <xdr:col>55</xdr:col>
      <xdr:colOff>0</xdr:colOff>
      <xdr:row>62</xdr:row>
      <xdr:rowOff>65001</xdr:rowOff>
    </xdr:to>
    <xdr:cxnSp macro="">
      <xdr:nvCxnSpPr>
        <xdr:cNvPr id="249" name="直線コネクタ 248">
          <a:extLst>
            <a:ext uri="{FF2B5EF4-FFF2-40B4-BE49-F238E27FC236}">
              <a16:creationId xmlns:a16="http://schemas.microsoft.com/office/drawing/2014/main" id="{883F11E4-D82E-44B9-8BA6-24A35A5E08AF}"/>
            </a:ext>
          </a:extLst>
        </xdr:cNvPr>
        <xdr:cNvCxnSpPr/>
      </xdr:nvCxnSpPr>
      <xdr:spPr>
        <a:xfrm flipV="1">
          <a:off x="8686800" y="10687803"/>
          <a:ext cx="74295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21008</xdr:rowOff>
    </xdr:from>
    <xdr:to>
      <xdr:col>46</xdr:col>
      <xdr:colOff>38100</xdr:colOff>
      <xdr:row>62</xdr:row>
      <xdr:rowOff>122608</xdr:rowOff>
    </xdr:to>
    <xdr:sp macro="" textlink="">
      <xdr:nvSpPr>
        <xdr:cNvPr id="250" name="楕円 249">
          <a:extLst>
            <a:ext uri="{FF2B5EF4-FFF2-40B4-BE49-F238E27FC236}">
              <a16:creationId xmlns:a16="http://schemas.microsoft.com/office/drawing/2014/main" id="{92EB77DE-4843-4152-B86A-7E340CA45F83}"/>
            </a:ext>
          </a:extLst>
        </xdr:cNvPr>
        <xdr:cNvSpPr/>
      </xdr:nvSpPr>
      <xdr:spPr>
        <a:xfrm>
          <a:off x="7846060" y="1064709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65001</xdr:rowOff>
    </xdr:from>
    <xdr:to>
      <xdr:col>50</xdr:col>
      <xdr:colOff>114300</xdr:colOff>
      <xdr:row>62</xdr:row>
      <xdr:rowOff>71808</xdr:rowOff>
    </xdr:to>
    <xdr:cxnSp macro="">
      <xdr:nvCxnSpPr>
        <xdr:cNvPr id="251" name="直線コネクタ 250">
          <a:extLst>
            <a:ext uri="{FF2B5EF4-FFF2-40B4-BE49-F238E27FC236}">
              <a16:creationId xmlns:a16="http://schemas.microsoft.com/office/drawing/2014/main" id="{045227F4-16AF-40CA-8977-FAE6CD132DAD}"/>
            </a:ext>
          </a:extLst>
        </xdr:cNvPr>
        <xdr:cNvCxnSpPr/>
      </xdr:nvCxnSpPr>
      <xdr:spPr>
        <a:xfrm flipV="1">
          <a:off x="7889240" y="10692996"/>
          <a:ext cx="79756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30421</xdr:rowOff>
    </xdr:from>
    <xdr:to>
      <xdr:col>41</xdr:col>
      <xdr:colOff>101600</xdr:colOff>
      <xdr:row>62</xdr:row>
      <xdr:rowOff>132021</xdr:rowOff>
    </xdr:to>
    <xdr:sp macro="" textlink="">
      <xdr:nvSpPr>
        <xdr:cNvPr id="252" name="楕円 251">
          <a:extLst>
            <a:ext uri="{FF2B5EF4-FFF2-40B4-BE49-F238E27FC236}">
              <a16:creationId xmlns:a16="http://schemas.microsoft.com/office/drawing/2014/main" id="{ADE3A0F3-C3AC-4481-B5EC-E7AD9424CFC5}"/>
            </a:ext>
          </a:extLst>
        </xdr:cNvPr>
        <xdr:cNvSpPr/>
      </xdr:nvSpPr>
      <xdr:spPr>
        <a:xfrm>
          <a:off x="7029450" y="106584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71808</xdr:rowOff>
    </xdr:from>
    <xdr:to>
      <xdr:col>45</xdr:col>
      <xdr:colOff>177800</xdr:colOff>
      <xdr:row>62</xdr:row>
      <xdr:rowOff>81221</xdr:rowOff>
    </xdr:to>
    <xdr:cxnSp macro="">
      <xdr:nvCxnSpPr>
        <xdr:cNvPr id="253" name="直線コネクタ 252">
          <a:extLst>
            <a:ext uri="{FF2B5EF4-FFF2-40B4-BE49-F238E27FC236}">
              <a16:creationId xmlns:a16="http://schemas.microsoft.com/office/drawing/2014/main" id="{A9B27AA6-CF82-4197-8904-94D9EEF29E8E}"/>
            </a:ext>
          </a:extLst>
        </xdr:cNvPr>
        <xdr:cNvCxnSpPr/>
      </xdr:nvCxnSpPr>
      <xdr:spPr>
        <a:xfrm flipV="1">
          <a:off x="7084060" y="10699803"/>
          <a:ext cx="805180" cy="1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36261</xdr:rowOff>
    </xdr:from>
    <xdr:to>
      <xdr:col>36</xdr:col>
      <xdr:colOff>165100</xdr:colOff>
      <xdr:row>62</xdr:row>
      <xdr:rowOff>137861</xdr:rowOff>
    </xdr:to>
    <xdr:sp macro="" textlink="">
      <xdr:nvSpPr>
        <xdr:cNvPr id="254" name="楕円 253">
          <a:extLst>
            <a:ext uri="{FF2B5EF4-FFF2-40B4-BE49-F238E27FC236}">
              <a16:creationId xmlns:a16="http://schemas.microsoft.com/office/drawing/2014/main" id="{AC8E0012-E24E-4FEA-BDB0-EFE32DCAE8CB}"/>
            </a:ext>
          </a:extLst>
        </xdr:cNvPr>
        <xdr:cNvSpPr/>
      </xdr:nvSpPr>
      <xdr:spPr>
        <a:xfrm>
          <a:off x="6231890" y="1066616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81221</xdr:rowOff>
    </xdr:from>
    <xdr:to>
      <xdr:col>41</xdr:col>
      <xdr:colOff>50800</xdr:colOff>
      <xdr:row>62</xdr:row>
      <xdr:rowOff>87061</xdr:rowOff>
    </xdr:to>
    <xdr:cxnSp macro="">
      <xdr:nvCxnSpPr>
        <xdr:cNvPr id="255" name="直線コネクタ 254">
          <a:extLst>
            <a:ext uri="{FF2B5EF4-FFF2-40B4-BE49-F238E27FC236}">
              <a16:creationId xmlns:a16="http://schemas.microsoft.com/office/drawing/2014/main" id="{7DC8D3B1-CBF9-4B6B-9333-D76BC4DE01D5}"/>
            </a:ext>
          </a:extLst>
        </xdr:cNvPr>
        <xdr:cNvCxnSpPr/>
      </xdr:nvCxnSpPr>
      <xdr:spPr>
        <a:xfrm flipV="1">
          <a:off x="6286500" y="10713026"/>
          <a:ext cx="79756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0BAA81F-E6D5-43BD-AB0E-F8F37E27B2F0}"/>
            </a:ext>
          </a:extLst>
        </xdr:cNvPr>
        <xdr:cNvSpPr txBox="1"/>
      </xdr:nvSpPr>
      <xdr:spPr>
        <a:xfrm>
          <a:off x="840126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24544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C91F16B-CA49-45D3-B21C-6C67E75DBF22}"/>
            </a:ext>
          </a:extLst>
        </xdr:cNvPr>
        <xdr:cNvSpPr txBox="1"/>
      </xdr:nvSpPr>
      <xdr:spPr>
        <a:xfrm>
          <a:off x="7610690" y="1030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24104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0B7C80A-0AD1-4133-9C62-D174BB76FB61}"/>
            </a:ext>
          </a:extLst>
        </xdr:cNvPr>
        <xdr:cNvSpPr txBox="1"/>
      </xdr:nvSpPr>
      <xdr:spPr>
        <a:xfrm>
          <a:off x="6822655" y="1030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29105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76ACAF7-B063-4911-978D-041C238E72C6}"/>
            </a:ext>
          </a:extLst>
        </xdr:cNvPr>
        <xdr:cNvSpPr txBox="1"/>
      </xdr:nvSpPr>
      <xdr:spPr>
        <a:xfrm>
          <a:off x="6007950" y="1031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132328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11F596D9-2EA6-4315-A633-265273B496E8}"/>
            </a:ext>
          </a:extLst>
        </xdr:cNvPr>
        <xdr:cNvSpPr txBox="1"/>
      </xdr:nvSpPr>
      <xdr:spPr>
        <a:xfrm>
          <a:off x="8401265" y="1042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113735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EF9FCB0-40E2-4C11-8D07-4C5B80ED1C57}"/>
            </a:ext>
          </a:extLst>
        </xdr:cNvPr>
        <xdr:cNvSpPr txBox="1"/>
      </xdr:nvSpPr>
      <xdr:spPr>
        <a:xfrm>
          <a:off x="7610690" y="107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123148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383A246-0771-45A9-A96E-BFED4C388FCB}"/>
            </a:ext>
          </a:extLst>
        </xdr:cNvPr>
        <xdr:cNvSpPr txBox="1"/>
      </xdr:nvSpPr>
      <xdr:spPr>
        <a:xfrm>
          <a:off x="6822655" y="1075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128988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7DE12C2-EED3-493D-AEAC-0AA49D0A5EAB}"/>
            </a:ext>
          </a:extLst>
        </xdr:cNvPr>
        <xdr:cNvSpPr txBox="1"/>
      </xdr:nvSpPr>
      <xdr:spPr>
        <a:xfrm>
          <a:off x="6007950" y="1076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744DEC3-82A5-452E-BB0A-F35B875C0C76}"/>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768E0B6-107F-4BA2-94B1-598937DE3420}"/>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4225A76-39BB-4C2D-BAD9-01A3F6B78C5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B7C3F84-A6A1-4E66-9A2B-3C49BD77704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69F49C3-E41C-4E8C-ABD1-F5E899954A1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B455548-3F91-4575-87BC-080F15DA2F8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65CD3F5-901C-4A61-9FB1-6ACA30A63D7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F0FB3FA-6A49-44D8-AD31-1796A76EAB6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358E7D5-4176-4277-8881-43BAFBEAA3D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604399B-A10A-4769-8826-76C23B5DD1B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72BF559-8BFB-40AB-B9F0-77FE8C5C899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681C2C3-6591-487D-A3AE-4BACC676F097}"/>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B4C0523B-635C-4C0C-A837-BD7C92422325}"/>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C27846C-1EE4-4CF0-A104-6DE20DA37711}"/>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B5B955B-FCDE-464D-9317-8E794B0BB6EE}"/>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62C26F6-2AA9-45EE-B2DF-47A3253B22E6}"/>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43E417E-5F41-4AB6-B0B0-8C7FC78E6B69}"/>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DC093EE-94FF-4CF9-A97A-72959AD55824}"/>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0D722B0-E975-4D3D-99E4-40F7D7B0BDB3}"/>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647C99C-13C1-4319-87E9-3B324174D141}"/>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40A1641-A27B-4A31-BFE3-073DC4FC6106}"/>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C70C70E-88FA-4C3A-A7B1-8350803192F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3A967B-043A-4DD2-A891-9BDCB2E3C298}"/>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DFA3183-9411-4328-8E5F-DDB8FC81021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48CA7515-BCF7-48E1-AD30-94EAC606C2EF}"/>
            </a:ext>
          </a:extLst>
        </xdr:cNvPr>
        <xdr:cNvCxnSpPr/>
      </xdr:nvCxnSpPr>
      <xdr:spPr>
        <a:xfrm flipV="1">
          <a:off x="4173855" y="1353693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DE69B86-18D0-4DD7-9038-9B53C284AE4D}"/>
            </a:ext>
          </a:extLst>
        </xdr:cNvPr>
        <xdr:cNvSpPr txBox="1"/>
      </xdr:nvSpPr>
      <xdr:spPr>
        <a:xfrm>
          <a:off x="421259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B65ECA0-2BEC-48E3-941B-7BF7B94DD076}"/>
            </a:ext>
          </a:extLst>
        </xdr:cNvPr>
        <xdr:cNvCxnSpPr/>
      </xdr:nvCxnSpPr>
      <xdr:spPr>
        <a:xfrm>
          <a:off x="4112260" y="14857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84F25BB-9E4C-4FC0-8CD6-FAAEB7C5447A}"/>
            </a:ext>
          </a:extLst>
        </xdr:cNvPr>
        <xdr:cNvSpPr txBox="1"/>
      </xdr:nvSpPr>
      <xdr:spPr>
        <a:xfrm>
          <a:off x="421259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8DC4704-D9EF-4323-9DA3-1E3811005DCD}"/>
            </a:ext>
          </a:extLst>
        </xdr:cNvPr>
        <xdr:cNvCxnSpPr/>
      </xdr:nvCxnSpPr>
      <xdr:spPr>
        <a:xfrm>
          <a:off x="4112260" y="13536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8140BE2-9543-43DF-B5AA-7775B96DE24A}"/>
            </a:ext>
          </a:extLst>
        </xdr:cNvPr>
        <xdr:cNvSpPr txBox="1"/>
      </xdr:nvSpPr>
      <xdr:spPr>
        <a:xfrm>
          <a:off x="4212590" y="141281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616C084D-A764-41DF-9DC0-39557EFFCF50}"/>
            </a:ext>
          </a:extLst>
        </xdr:cNvPr>
        <xdr:cNvSpPr/>
      </xdr:nvSpPr>
      <xdr:spPr>
        <a:xfrm>
          <a:off x="4131310" y="14280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9A6CC8D-01E6-4E03-AA66-8A7BEAEDF55E}"/>
            </a:ext>
          </a:extLst>
        </xdr:cNvPr>
        <xdr:cNvSpPr/>
      </xdr:nvSpPr>
      <xdr:spPr>
        <a:xfrm>
          <a:off x="3388360" y="142519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28972903-5696-4D9D-A8D2-251A1052EE5E}"/>
            </a:ext>
          </a:extLst>
        </xdr:cNvPr>
        <xdr:cNvSpPr/>
      </xdr:nvSpPr>
      <xdr:spPr>
        <a:xfrm>
          <a:off x="2571750" y="141986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7" name="フローチャート: 判断 296">
          <a:extLst>
            <a:ext uri="{FF2B5EF4-FFF2-40B4-BE49-F238E27FC236}">
              <a16:creationId xmlns:a16="http://schemas.microsoft.com/office/drawing/2014/main" id="{A20708FF-7FCA-46B9-91A5-2BCB614767B6}"/>
            </a:ext>
          </a:extLst>
        </xdr:cNvPr>
        <xdr:cNvSpPr/>
      </xdr:nvSpPr>
      <xdr:spPr>
        <a:xfrm>
          <a:off x="1774190" y="141909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8" name="フローチャート: 判断 297">
          <a:extLst>
            <a:ext uri="{FF2B5EF4-FFF2-40B4-BE49-F238E27FC236}">
              <a16:creationId xmlns:a16="http://schemas.microsoft.com/office/drawing/2014/main" id="{58C25BBF-5F33-4650-B925-01584B496877}"/>
            </a:ext>
          </a:extLst>
        </xdr:cNvPr>
        <xdr:cNvSpPr/>
      </xdr:nvSpPr>
      <xdr:spPr>
        <a:xfrm>
          <a:off x="988060" y="141624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C793F9B-A999-49B2-AD5E-3827A1E130D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CAF7E0C-AF07-4D0D-A69C-C86416B659D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9B37FDD-91DC-43AB-B2F8-9201FFD8B17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35BD337-387A-4F23-ABD2-5A263296BD5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8CF4B75-B5FB-4ED4-829A-1752E9D7C65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74930</xdr:rowOff>
    </xdr:from>
    <xdr:to>
      <xdr:col>24</xdr:col>
      <xdr:colOff>114300</xdr:colOff>
      <xdr:row>86</xdr:row>
      <xdr:rowOff>5080</xdr:rowOff>
    </xdr:to>
    <xdr:sp macro="" textlink="">
      <xdr:nvSpPr>
        <xdr:cNvPr id="304" name="楕円 303">
          <a:extLst>
            <a:ext uri="{FF2B5EF4-FFF2-40B4-BE49-F238E27FC236}">
              <a16:creationId xmlns:a16="http://schemas.microsoft.com/office/drawing/2014/main" id="{587F474C-536F-4CA8-B441-F30E67C948B9}"/>
            </a:ext>
          </a:extLst>
        </xdr:cNvPr>
        <xdr:cNvSpPr/>
      </xdr:nvSpPr>
      <xdr:spPr>
        <a:xfrm>
          <a:off x="4131310" y="146481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53357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FC51485-5868-43FC-80C3-8C8FB3F9E113}"/>
            </a:ext>
          </a:extLst>
        </xdr:cNvPr>
        <xdr:cNvSpPr txBox="1"/>
      </xdr:nvSpPr>
      <xdr:spPr>
        <a:xfrm>
          <a:off x="4212590" y="1463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40639</xdr:rowOff>
    </xdr:from>
    <xdr:to>
      <xdr:col>20</xdr:col>
      <xdr:colOff>38100</xdr:colOff>
      <xdr:row>85</xdr:row>
      <xdr:rowOff>142239</xdr:rowOff>
    </xdr:to>
    <xdr:sp macro="" textlink="">
      <xdr:nvSpPr>
        <xdr:cNvPr id="306" name="楕円 305">
          <a:extLst>
            <a:ext uri="{FF2B5EF4-FFF2-40B4-BE49-F238E27FC236}">
              <a16:creationId xmlns:a16="http://schemas.microsoft.com/office/drawing/2014/main" id="{B0C5B6B6-6CEB-4B26-BCEC-07DE188E2FFC}"/>
            </a:ext>
          </a:extLst>
        </xdr:cNvPr>
        <xdr:cNvSpPr/>
      </xdr:nvSpPr>
      <xdr:spPr>
        <a:xfrm>
          <a:off x="3388360" y="146138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91439</xdr:rowOff>
    </xdr:from>
    <xdr:to>
      <xdr:col>24</xdr:col>
      <xdr:colOff>63500</xdr:colOff>
      <xdr:row>85</xdr:row>
      <xdr:rowOff>125730</xdr:rowOff>
    </xdr:to>
    <xdr:cxnSp macro="">
      <xdr:nvCxnSpPr>
        <xdr:cNvPr id="307" name="直線コネクタ 306">
          <a:extLst>
            <a:ext uri="{FF2B5EF4-FFF2-40B4-BE49-F238E27FC236}">
              <a16:creationId xmlns:a16="http://schemas.microsoft.com/office/drawing/2014/main" id="{97C69929-1AB2-44CF-8A1E-A36FD40564C2}"/>
            </a:ext>
          </a:extLst>
        </xdr:cNvPr>
        <xdr:cNvCxnSpPr/>
      </xdr:nvCxnSpPr>
      <xdr:spPr>
        <a:xfrm>
          <a:off x="3431540" y="14668499"/>
          <a:ext cx="7429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308" name="楕円 307">
          <a:extLst>
            <a:ext uri="{FF2B5EF4-FFF2-40B4-BE49-F238E27FC236}">
              <a16:creationId xmlns:a16="http://schemas.microsoft.com/office/drawing/2014/main" id="{EA08E6E8-6511-42B9-8F06-29C5BC0A3B14}"/>
            </a:ext>
          </a:extLst>
        </xdr:cNvPr>
        <xdr:cNvSpPr/>
      </xdr:nvSpPr>
      <xdr:spPr>
        <a:xfrm>
          <a:off x="2571750" y="145853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85</xdr:row>
      <xdr:rowOff>91439</xdr:rowOff>
    </xdr:to>
    <xdr:cxnSp macro="">
      <xdr:nvCxnSpPr>
        <xdr:cNvPr id="309" name="直線コネクタ 308">
          <a:extLst>
            <a:ext uri="{FF2B5EF4-FFF2-40B4-BE49-F238E27FC236}">
              <a16:creationId xmlns:a16="http://schemas.microsoft.com/office/drawing/2014/main" id="{60AEB2B0-0AB6-4A54-8896-D8CC667A3F68}"/>
            </a:ext>
          </a:extLst>
        </xdr:cNvPr>
        <xdr:cNvCxnSpPr/>
      </xdr:nvCxnSpPr>
      <xdr:spPr>
        <a:xfrm>
          <a:off x="2626360" y="14630401"/>
          <a:ext cx="805180" cy="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149225</xdr:rowOff>
    </xdr:from>
    <xdr:to>
      <xdr:col>10</xdr:col>
      <xdr:colOff>165100</xdr:colOff>
      <xdr:row>85</xdr:row>
      <xdr:rowOff>79375</xdr:rowOff>
    </xdr:to>
    <xdr:sp macro="" textlink="">
      <xdr:nvSpPr>
        <xdr:cNvPr id="310" name="楕円 309">
          <a:extLst>
            <a:ext uri="{FF2B5EF4-FFF2-40B4-BE49-F238E27FC236}">
              <a16:creationId xmlns:a16="http://schemas.microsoft.com/office/drawing/2014/main" id="{93DF8E9D-26E6-476C-B597-75C9E57D0C09}"/>
            </a:ext>
          </a:extLst>
        </xdr:cNvPr>
        <xdr:cNvSpPr/>
      </xdr:nvSpPr>
      <xdr:spPr>
        <a:xfrm>
          <a:off x="1774190" y="145510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28575</xdr:rowOff>
    </xdr:from>
    <xdr:to>
      <xdr:col>15</xdr:col>
      <xdr:colOff>50800</xdr:colOff>
      <xdr:row>85</xdr:row>
      <xdr:rowOff>60961</xdr:rowOff>
    </xdr:to>
    <xdr:cxnSp macro="">
      <xdr:nvCxnSpPr>
        <xdr:cNvPr id="311" name="直線コネクタ 310">
          <a:extLst>
            <a:ext uri="{FF2B5EF4-FFF2-40B4-BE49-F238E27FC236}">
              <a16:creationId xmlns:a16="http://schemas.microsoft.com/office/drawing/2014/main" id="{059DEDE2-9143-4A47-A7B6-68F2BA710B4A}"/>
            </a:ext>
          </a:extLst>
        </xdr:cNvPr>
        <xdr:cNvCxnSpPr/>
      </xdr:nvCxnSpPr>
      <xdr:spPr>
        <a:xfrm>
          <a:off x="1828800" y="14599920"/>
          <a:ext cx="7975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105411</xdr:rowOff>
    </xdr:from>
    <xdr:to>
      <xdr:col>6</xdr:col>
      <xdr:colOff>38100</xdr:colOff>
      <xdr:row>85</xdr:row>
      <xdr:rowOff>35561</xdr:rowOff>
    </xdr:to>
    <xdr:sp macro="" textlink="">
      <xdr:nvSpPr>
        <xdr:cNvPr id="312" name="楕円 311">
          <a:extLst>
            <a:ext uri="{FF2B5EF4-FFF2-40B4-BE49-F238E27FC236}">
              <a16:creationId xmlns:a16="http://schemas.microsoft.com/office/drawing/2014/main" id="{FB395652-A817-4BE3-97C9-68B9B2B87E52}"/>
            </a:ext>
          </a:extLst>
        </xdr:cNvPr>
        <xdr:cNvSpPr/>
      </xdr:nvSpPr>
      <xdr:spPr>
        <a:xfrm>
          <a:off x="988060" y="1450530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156211</xdr:rowOff>
    </xdr:from>
    <xdr:to>
      <xdr:col>10</xdr:col>
      <xdr:colOff>114300</xdr:colOff>
      <xdr:row>85</xdr:row>
      <xdr:rowOff>28575</xdr:rowOff>
    </xdr:to>
    <xdr:cxnSp macro="">
      <xdr:nvCxnSpPr>
        <xdr:cNvPr id="313" name="直線コネクタ 312">
          <a:extLst>
            <a:ext uri="{FF2B5EF4-FFF2-40B4-BE49-F238E27FC236}">
              <a16:creationId xmlns:a16="http://schemas.microsoft.com/office/drawing/2014/main" id="{44631F7C-2927-4E11-9ED8-C4D79A49997B}"/>
            </a:ext>
          </a:extLst>
        </xdr:cNvPr>
        <xdr:cNvCxnSpPr/>
      </xdr:nvCxnSpPr>
      <xdr:spPr>
        <a:xfrm>
          <a:off x="1031240" y="14559916"/>
          <a:ext cx="79756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7B2AE3C9-DE5E-41C9-B6C8-7C28884DB1EA}"/>
            </a:ext>
          </a:extLst>
        </xdr:cNvPr>
        <xdr:cNvSpPr txBox="1"/>
      </xdr:nvSpPr>
      <xdr:spPr>
        <a:xfrm>
          <a:off x="32391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a:extLst>
            <a:ext uri="{FF2B5EF4-FFF2-40B4-BE49-F238E27FC236}">
              <a16:creationId xmlns:a16="http://schemas.microsoft.com/office/drawing/2014/main" id="{8648E0E2-D260-44CA-86B8-D492673507A3}"/>
            </a:ext>
          </a:extLst>
        </xdr:cNvPr>
        <xdr:cNvSpPr txBox="1"/>
      </xdr:nvSpPr>
      <xdr:spPr>
        <a:xfrm>
          <a:off x="2439044" y="1397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6" name="n_3aveValue【公営住宅】&#10;有形固定資産減価償却率">
          <a:extLst>
            <a:ext uri="{FF2B5EF4-FFF2-40B4-BE49-F238E27FC236}">
              <a16:creationId xmlns:a16="http://schemas.microsoft.com/office/drawing/2014/main" id="{6550FC52-5E34-468A-A0D8-9AF0587394FB}"/>
            </a:ext>
          </a:extLst>
        </xdr:cNvPr>
        <xdr:cNvSpPr txBox="1"/>
      </xdr:nvSpPr>
      <xdr:spPr>
        <a:xfrm>
          <a:off x="164148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7" name="n_4aveValue【公営住宅】&#10;有形固定資産減価償却率">
          <a:extLst>
            <a:ext uri="{FF2B5EF4-FFF2-40B4-BE49-F238E27FC236}">
              <a16:creationId xmlns:a16="http://schemas.microsoft.com/office/drawing/2014/main" id="{95B66D6E-E736-4CF9-BF98-E8776EFDA1EB}"/>
            </a:ext>
          </a:extLst>
        </xdr:cNvPr>
        <xdr:cNvSpPr txBox="1"/>
      </xdr:nvSpPr>
      <xdr:spPr>
        <a:xfrm>
          <a:off x="855354" y="1394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133366</xdr:rowOff>
    </xdr:from>
    <xdr:ext cx="405111" cy="259045"/>
    <xdr:sp macro="" textlink="">
      <xdr:nvSpPr>
        <xdr:cNvPr id="318" name="n_1mainValue【公営住宅】&#10;有形固定資産減価償却率">
          <a:extLst>
            <a:ext uri="{FF2B5EF4-FFF2-40B4-BE49-F238E27FC236}">
              <a16:creationId xmlns:a16="http://schemas.microsoft.com/office/drawing/2014/main" id="{D2E0AD5D-B9D1-4B79-AE3B-B6D9D1B97E02}"/>
            </a:ext>
          </a:extLst>
        </xdr:cNvPr>
        <xdr:cNvSpPr txBox="1"/>
      </xdr:nvSpPr>
      <xdr:spPr>
        <a:xfrm>
          <a:off x="3239144" y="147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319" name="n_2mainValue【公営住宅】&#10;有形固定資産減価償却率">
          <a:extLst>
            <a:ext uri="{FF2B5EF4-FFF2-40B4-BE49-F238E27FC236}">
              <a16:creationId xmlns:a16="http://schemas.microsoft.com/office/drawing/2014/main" id="{F416D956-CB22-4BD5-8B87-12886EEA338A}"/>
            </a:ext>
          </a:extLst>
        </xdr:cNvPr>
        <xdr:cNvSpPr txBox="1"/>
      </xdr:nvSpPr>
      <xdr:spPr>
        <a:xfrm>
          <a:off x="2439044" y="1467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70502</xdr:rowOff>
    </xdr:from>
    <xdr:ext cx="405111" cy="259045"/>
    <xdr:sp macro="" textlink="">
      <xdr:nvSpPr>
        <xdr:cNvPr id="320" name="n_3mainValue【公営住宅】&#10;有形固定資産減価償却率">
          <a:extLst>
            <a:ext uri="{FF2B5EF4-FFF2-40B4-BE49-F238E27FC236}">
              <a16:creationId xmlns:a16="http://schemas.microsoft.com/office/drawing/2014/main" id="{5A563EBF-A225-43D0-98A3-62FF06FDCC72}"/>
            </a:ext>
          </a:extLst>
        </xdr:cNvPr>
        <xdr:cNvSpPr txBox="1"/>
      </xdr:nvSpPr>
      <xdr:spPr>
        <a:xfrm>
          <a:off x="164148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26688</xdr:rowOff>
    </xdr:from>
    <xdr:ext cx="405111" cy="259045"/>
    <xdr:sp macro="" textlink="">
      <xdr:nvSpPr>
        <xdr:cNvPr id="321" name="n_4mainValue【公営住宅】&#10;有形固定資産減価償却率">
          <a:extLst>
            <a:ext uri="{FF2B5EF4-FFF2-40B4-BE49-F238E27FC236}">
              <a16:creationId xmlns:a16="http://schemas.microsoft.com/office/drawing/2014/main" id="{D7AD2CE2-34E3-4A25-9AA8-63BAFDD0F29B}"/>
            </a:ext>
          </a:extLst>
        </xdr:cNvPr>
        <xdr:cNvSpPr txBox="1"/>
      </xdr:nvSpPr>
      <xdr:spPr>
        <a:xfrm>
          <a:off x="855354" y="1459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F315710-62F0-4B4F-877D-8E8B02187F0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8AD00F3-8F2D-4F57-B25A-FEACB0991864}"/>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BF648E9-79CF-4F81-AFD5-F9207EF6ABA3}"/>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D50B5B9-0075-4C97-9BB6-422A257E05B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8F92A5D-0AC2-4C9A-AAA3-CE17D6EC166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FA14308-1174-4B91-ACCD-F13EA565269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22CE6C5-CD8A-4094-9951-689D7EDF3D2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52F1A28-926D-427C-854C-864A316FC982}"/>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4709498-8FF6-460D-9CA0-0D7D5597A4B4}"/>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0C58E30-1D7A-4A06-B847-1DB8542B920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9D4FBF22-A022-49C3-A9CF-EECE32521322}"/>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B1767A73-2E6E-46B5-AEEB-01986E03FAF4}"/>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634B1446-4BFF-4C62-9656-0965771D3550}"/>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7E79B26C-423F-446D-9BEB-ED7F539C5A7E}"/>
            </a:ext>
          </a:extLst>
        </xdr:cNvPr>
        <xdr:cNvSpPr txBox="1"/>
      </xdr:nvSpPr>
      <xdr:spPr>
        <a:xfrm>
          <a:off x="5485961" y="1444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9BB83300-A55C-4431-8325-AC9C40494120}"/>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12675318-E356-4135-BA44-DAA95320AFE3}"/>
            </a:ext>
          </a:extLst>
        </xdr:cNvPr>
        <xdr:cNvSpPr txBox="1"/>
      </xdr:nvSpPr>
      <xdr:spPr>
        <a:xfrm>
          <a:off x="5485961" y="1411425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F285A65-1276-482C-AA5F-9E5CEC2566DA}"/>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9FFF793F-D092-492F-9498-DCAC71598E8C}"/>
            </a:ext>
          </a:extLst>
        </xdr:cNvPr>
        <xdr:cNvSpPr txBox="1"/>
      </xdr:nvSpPr>
      <xdr:spPr>
        <a:xfrm>
          <a:off x="548596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EA8F5318-B908-4BE2-A42E-4541E88CD8B9}"/>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EB55974F-E610-4AFB-88F8-0F8F4B87AA96}"/>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3BB7E02E-9DEC-4F3C-87A0-B64C6A100F7F}"/>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C5C1AD4-83DF-4217-9A8B-05992AFFCB76}"/>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6FF0703-1A83-4943-B645-A3B6F69B804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52E7DF2D-830C-435C-82F1-4A9EA29B2352}"/>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8F5A7932-D17A-4FC9-9CF4-05BF47F14260}"/>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6306DCFA-1EB9-4034-9930-C66E955858A3}"/>
            </a:ext>
          </a:extLst>
        </xdr:cNvPr>
        <xdr:cNvCxnSpPr/>
      </xdr:nvCxnSpPr>
      <xdr:spPr>
        <a:xfrm flipV="1">
          <a:off x="9429115" y="13433548"/>
          <a:ext cx="0" cy="1481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CE7BED8A-7A1B-4A38-9DC0-26216558EEB1}"/>
            </a:ext>
          </a:extLst>
        </xdr:cNvPr>
        <xdr:cNvSpPr txBox="1"/>
      </xdr:nvSpPr>
      <xdr:spPr>
        <a:xfrm>
          <a:off x="9467850" y="149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47B599EF-5A64-4C1D-A09F-59F72477E328}"/>
            </a:ext>
          </a:extLst>
        </xdr:cNvPr>
        <xdr:cNvCxnSpPr/>
      </xdr:nvCxnSpPr>
      <xdr:spPr>
        <a:xfrm>
          <a:off x="9356090" y="149154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6FBEF4AB-B5A5-4FBE-9DD5-23D6347875EB}"/>
            </a:ext>
          </a:extLst>
        </xdr:cNvPr>
        <xdr:cNvSpPr txBox="1"/>
      </xdr:nvSpPr>
      <xdr:spPr>
        <a:xfrm>
          <a:off x="9467850" y="132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91A86693-4B67-4A79-A1AC-DEFDB15F345E}"/>
            </a:ext>
          </a:extLst>
        </xdr:cNvPr>
        <xdr:cNvCxnSpPr/>
      </xdr:nvCxnSpPr>
      <xdr:spPr>
        <a:xfrm>
          <a:off x="9356090" y="134335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772762A9-4480-471E-A471-F001A6696818}"/>
            </a:ext>
          </a:extLst>
        </xdr:cNvPr>
        <xdr:cNvSpPr txBox="1"/>
      </xdr:nvSpPr>
      <xdr:spPr>
        <a:xfrm>
          <a:off x="946785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0BB750E7-5535-49B2-A47B-92F47638995B}"/>
            </a:ext>
          </a:extLst>
        </xdr:cNvPr>
        <xdr:cNvSpPr/>
      </xdr:nvSpPr>
      <xdr:spPr>
        <a:xfrm>
          <a:off x="9394190" y="148031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419DA7A3-7606-4061-873C-3BC85641BCC9}"/>
            </a:ext>
          </a:extLst>
        </xdr:cNvPr>
        <xdr:cNvSpPr/>
      </xdr:nvSpPr>
      <xdr:spPr>
        <a:xfrm>
          <a:off x="8632190" y="1480207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77369</xdr:rowOff>
    </xdr:from>
    <xdr:to>
      <xdr:col>46</xdr:col>
      <xdr:colOff>38100</xdr:colOff>
      <xdr:row>87</xdr:row>
      <xdr:rowOff>7519</xdr:rowOff>
    </xdr:to>
    <xdr:sp macro="" textlink="">
      <xdr:nvSpPr>
        <xdr:cNvPr id="355" name="フローチャート: 判断 354">
          <a:extLst>
            <a:ext uri="{FF2B5EF4-FFF2-40B4-BE49-F238E27FC236}">
              <a16:creationId xmlns:a16="http://schemas.microsoft.com/office/drawing/2014/main" id="{68C9B8DE-E3C8-4560-8065-2E3B8BB252EA}"/>
            </a:ext>
          </a:extLst>
        </xdr:cNvPr>
        <xdr:cNvSpPr/>
      </xdr:nvSpPr>
      <xdr:spPr>
        <a:xfrm>
          <a:off x="7846060" y="148220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76291</xdr:rowOff>
    </xdr:from>
    <xdr:to>
      <xdr:col>41</xdr:col>
      <xdr:colOff>101600</xdr:colOff>
      <xdr:row>87</xdr:row>
      <xdr:rowOff>6441</xdr:rowOff>
    </xdr:to>
    <xdr:sp macro="" textlink="">
      <xdr:nvSpPr>
        <xdr:cNvPr id="356" name="フローチャート: 判断 355">
          <a:extLst>
            <a:ext uri="{FF2B5EF4-FFF2-40B4-BE49-F238E27FC236}">
              <a16:creationId xmlns:a16="http://schemas.microsoft.com/office/drawing/2014/main" id="{AF50777D-CDA5-46FB-B1E2-9CF5DEEC026C}"/>
            </a:ext>
          </a:extLst>
        </xdr:cNvPr>
        <xdr:cNvSpPr/>
      </xdr:nvSpPr>
      <xdr:spPr>
        <a:xfrm>
          <a:off x="7029450" y="1482099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77270</xdr:rowOff>
    </xdr:from>
    <xdr:to>
      <xdr:col>36</xdr:col>
      <xdr:colOff>165100</xdr:colOff>
      <xdr:row>87</xdr:row>
      <xdr:rowOff>7420</xdr:rowOff>
    </xdr:to>
    <xdr:sp macro="" textlink="">
      <xdr:nvSpPr>
        <xdr:cNvPr id="357" name="フローチャート: 判断 356">
          <a:extLst>
            <a:ext uri="{FF2B5EF4-FFF2-40B4-BE49-F238E27FC236}">
              <a16:creationId xmlns:a16="http://schemas.microsoft.com/office/drawing/2014/main" id="{488E450D-FDD9-4718-8710-E1501F0B2029}"/>
            </a:ext>
          </a:extLst>
        </xdr:cNvPr>
        <xdr:cNvSpPr/>
      </xdr:nvSpPr>
      <xdr:spPr>
        <a:xfrm>
          <a:off x="6231890" y="1482197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477A3F3-CFE5-4C21-9395-DB4F58A09133}"/>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DB19CA2-5357-41C2-A46D-A1FAD43A477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41EA692-60F6-4381-99B7-1434EB60767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F7AA102-DA79-4AD0-9F65-AAE9C56E240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9E6041D-D1E2-424A-B756-38236D7E387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111854</xdr:rowOff>
    </xdr:from>
    <xdr:to>
      <xdr:col>55</xdr:col>
      <xdr:colOff>50800</xdr:colOff>
      <xdr:row>87</xdr:row>
      <xdr:rowOff>42004</xdr:rowOff>
    </xdr:to>
    <xdr:sp macro="" textlink="">
      <xdr:nvSpPr>
        <xdr:cNvPr id="363" name="楕円 362">
          <a:extLst>
            <a:ext uri="{FF2B5EF4-FFF2-40B4-BE49-F238E27FC236}">
              <a16:creationId xmlns:a16="http://schemas.microsoft.com/office/drawing/2014/main" id="{758FF3F9-0D35-4CC9-BB9F-98A63CFD4ACB}"/>
            </a:ext>
          </a:extLst>
        </xdr:cNvPr>
        <xdr:cNvSpPr/>
      </xdr:nvSpPr>
      <xdr:spPr>
        <a:xfrm>
          <a:off x="9394190" y="1485655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A85611CE-04AC-4F06-B7FF-3137F1D5E80F}"/>
            </a:ext>
          </a:extLst>
        </xdr:cNvPr>
        <xdr:cNvSpPr txBox="1"/>
      </xdr:nvSpPr>
      <xdr:spPr>
        <a:xfrm>
          <a:off x="9467850" y="147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111920</xdr:rowOff>
    </xdr:from>
    <xdr:to>
      <xdr:col>50</xdr:col>
      <xdr:colOff>165100</xdr:colOff>
      <xdr:row>87</xdr:row>
      <xdr:rowOff>42070</xdr:rowOff>
    </xdr:to>
    <xdr:sp macro="" textlink="">
      <xdr:nvSpPr>
        <xdr:cNvPr id="365" name="楕円 364">
          <a:extLst>
            <a:ext uri="{FF2B5EF4-FFF2-40B4-BE49-F238E27FC236}">
              <a16:creationId xmlns:a16="http://schemas.microsoft.com/office/drawing/2014/main" id="{D48341F5-66EA-4B14-A376-CE349A15FED2}"/>
            </a:ext>
          </a:extLst>
        </xdr:cNvPr>
        <xdr:cNvSpPr/>
      </xdr:nvSpPr>
      <xdr:spPr>
        <a:xfrm>
          <a:off x="8632190" y="1485662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162654</xdr:rowOff>
    </xdr:from>
    <xdr:to>
      <xdr:col>55</xdr:col>
      <xdr:colOff>0</xdr:colOff>
      <xdr:row>86</xdr:row>
      <xdr:rowOff>162720</xdr:rowOff>
    </xdr:to>
    <xdr:cxnSp macro="">
      <xdr:nvCxnSpPr>
        <xdr:cNvPr id="366" name="直線コネクタ 365">
          <a:extLst>
            <a:ext uri="{FF2B5EF4-FFF2-40B4-BE49-F238E27FC236}">
              <a16:creationId xmlns:a16="http://schemas.microsoft.com/office/drawing/2014/main" id="{97CDA02A-D9F9-4AF9-9AED-53A4E6041139}"/>
            </a:ext>
          </a:extLst>
        </xdr:cNvPr>
        <xdr:cNvCxnSpPr/>
      </xdr:nvCxnSpPr>
      <xdr:spPr>
        <a:xfrm flipV="1">
          <a:off x="8686800" y="14909259"/>
          <a:ext cx="74295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111888</xdr:rowOff>
    </xdr:from>
    <xdr:to>
      <xdr:col>46</xdr:col>
      <xdr:colOff>38100</xdr:colOff>
      <xdr:row>87</xdr:row>
      <xdr:rowOff>42038</xdr:rowOff>
    </xdr:to>
    <xdr:sp macro="" textlink="">
      <xdr:nvSpPr>
        <xdr:cNvPr id="367" name="楕円 366">
          <a:extLst>
            <a:ext uri="{FF2B5EF4-FFF2-40B4-BE49-F238E27FC236}">
              <a16:creationId xmlns:a16="http://schemas.microsoft.com/office/drawing/2014/main" id="{9BDF24A7-4DDD-467E-9621-5C08E67A58B0}"/>
            </a:ext>
          </a:extLst>
        </xdr:cNvPr>
        <xdr:cNvSpPr/>
      </xdr:nvSpPr>
      <xdr:spPr>
        <a:xfrm>
          <a:off x="7846060" y="148565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162688</xdr:rowOff>
    </xdr:from>
    <xdr:to>
      <xdr:col>50</xdr:col>
      <xdr:colOff>114300</xdr:colOff>
      <xdr:row>86</xdr:row>
      <xdr:rowOff>162720</xdr:rowOff>
    </xdr:to>
    <xdr:cxnSp macro="">
      <xdr:nvCxnSpPr>
        <xdr:cNvPr id="368" name="直線コネクタ 367">
          <a:extLst>
            <a:ext uri="{FF2B5EF4-FFF2-40B4-BE49-F238E27FC236}">
              <a16:creationId xmlns:a16="http://schemas.microsoft.com/office/drawing/2014/main" id="{5A865715-6872-4BEA-A159-B34CE8BA084D}"/>
            </a:ext>
          </a:extLst>
        </xdr:cNvPr>
        <xdr:cNvCxnSpPr/>
      </xdr:nvCxnSpPr>
      <xdr:spPr>
        <a:xfrm>
          <a:off x="7889240" y="14909293"/>
          <a:ext cx="79756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111821</xdr:rowOff>
    </xdr:from>
    <xdr:to>
      <xdr:col>41</xdr:col>
      <xdr:colOff>101600</xdr:colOff>
      <xdr:row>87</xdr:row>
      <xdr:rowOff>41971</xdr:rowOff>
    </xdr:to>
    <xdr:sp macro="" textlink="">
      <xdr:nvSpPr>
        <xdr:cNvPr id="369" name="楕円 368">
          <a:extLst>
            <a:ext uri="{FF2B5EF4-FFF2-40B4-BE49-F238E27FC236}">
              <a16:creationId xmlns:a16="http://schemas.microsoft.com/office/drawing/2014/main" id="{9D138FA4-D694-4D4C-A17A-FE16B66DCA53}"/>
            </a:ext>
          </a:extLst>
        </xdr:cNvPr>
        <xdr:cNvSpPr/>
      </xdr:nvSpPr>
      <xdr:spPr>
        <a:xfrm>
          <a:off x="7029450" y="148565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162621</xdr:rowOff>
    </xdr:from>
    <xdr:to>
      <xdr:col>45</xdr:col>
      <xdr:colOff>177800</xdr:colOff>
      <xdr:row>86</xdr:row>
      <xdr:rowOff>162688</xdr:rowOff>
    </xdr:to>
    <xdr:cxnSp macro="">
      <xdr:nvCxnSpPr>
        <xdr:cNvPr id="370" name="直線コネクタ 369">
          <a:extLst>
            <a:ext uri="{FF2B5EF4-FFF2-40B4-BE49-F238E27FC236}">
              <a16:creationId xmlns:a16="http://schemas.microsoft.com/office/drawing/2014/main" id="{569F2050-0EBE-4252-B01C-CB4240668818}"/>
            </a:ext>
          </a:extLst>
        </xdr:cNvPr>
        <xdr:cNvCxnSpPr/>
      </xdr:nvCxnSpPr>
      <xdr:spPr>
        <a:xfrm>
          <a:off x="7084060" y="14909226"/>
          <a:ext cx="80518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109339</xdr:rowOff>
    </xdr:from>
    <xdr:to>
      <xdr:col>36</xdr:col>
      <xdr:colOff>165100</xdr:colOff>
      <xdr:row>87</xdr:row>
      <xdr:rowOff>39489</xdr:rowOff>
    </xdr:to>
    <xdr:sp macro="" textlink="">
      <xdr:nvSpPr>
        <xdr:cNvPr id="371" name="楕円 370">
          <a:extLst>
            <a:ext uri="{FF2B5EF4-FFF2-40B4-BE49-F238E27FC236}">
              <a16:creationId xmlns:a16="http://schemas.microsoft.com/office/drawing/2014/main" id="{8E7F2A1C-DB34-48C6-AE69-F414EE0D6CAA}"/>
            </a:ext>
          </a:extLst>
        </xdr:cNvPr>
        <xdr:cNvSpPr/>
      </xdr:nvSpPr>
      <xdr:spPr>
        <a:xfrm>
          <a:off x="6231890" y="1485213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160139</xdr:rowOff>
    </xdr:from>
    <xdr:to>
      <xdr:col>41</xdr:col>
      <xdr:colOff>50800</xdr:colOff>
      <xdr:row>86</xdr:row>
      <xdr:rowOff>162621</xdr:rowOff>
    </xdr:to>
    <xdr:cxnSp macro="">
      <xdr:nvCxnSpPr>
        <xdr:cNvPr id="372" name="直線コネクタ 371">
          <a:extLst>
            <a:ext uri="{FF2B5EF4-FFF2-40B4-BE49-F238E27FC236}">
              <a16:creationId xmlns:a16="http://schemas.microsoft.com/office/drawing/2014/main" id="{AE15263F-CFBE-4851-A1D2-7B2019DC26BA}"/>
            </a:ext>
          </a:extLst>
        </xdr:cNvPr>
        <xdr:cNvCxnSpPr/>
      </xdr:nvCxnSpPr>
      <xdr:spPr>
        <a:xfrm>
          <a:off x="6286500" y="14906744"/>
          <a:ext cx="79756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3F451850-8306-4A66-8D32-91BC270919B9}"/>
            </a:ext>
          </a:extLst>
        </xdr:cNvPr>
        <xdr:cNvSpPr txBox="1"/>
      </xdr:nvSpPr>
      <xdr:spPr>
        <a:xfrm>
          <a:off x="845446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24046</xdr:rowOff>
    </xdr:from>
    <xdr:ext cx="469744" cy="259045"/>
    <xdr:sp macro="" textlink="">
      <xdr:nvSpPr>
        <xdr:cNvPr id="374" name="n_2aveValue【公営住宅】&#10;一人当たり面積">
          <a:extLst>
            <a:ext uri="{FF2B5EF4-FFF2-40B4-BE49-F238E27FC236}">
              <a16:creationId xmlns:a16="http://schemas.microsoft.com/office/drawing/2014/main" id="{5D5030E2-6F07-4C63-AF96-ACA355D00B47}"/>
            </a:ext>
          </a:extLst>
        </xdr:cNvPr>
        <xdr:cNvSpPr txBox="1"/>
      </xdr:nvSpPr>
      <xdr:spPr>
        <a:xfrm>
          <a:off x="7673417" y="145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22968</xdr:rowOff>
    </xdr:from>
    <xdr:ext cx="469744" cy="259045"/>
    <xdr:sp macro="" textlink="">
      <xdr:nvSpPr>
        <xdr:cNvPr id="375" name="n_3aveValue【公営住宅】&#10;一人当たり面積">
          <a:extLst>
            <a:ext uri="{FF2B5EF4-FFF2-40B4-BE49-F238E27FC236}">
              <a16:creationId xmlns:a16="http://schemas.microsoft.com/office/drawing/2014/main" id="{310D0F0C-BD6D-46B5-9EF7-492EF67B7921}"/>
            </a:ext>
          </a:extLst>
        </xdr:cNvPr>
        <xdr:cNvSpPr txBox="1"/>
      </xdr:nvSpPr>
      <xdr:spPr>
        <a:xfrm>
          <a:off x="6866332" y="1459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23947</xdr:rowOff>
    </xdr:from>
    <xdr:ext cx="469744" cy="259045"/>
    <xdr:sp macro="" textlink="">
      <xdr:nvSpPr>
        <xdr:cNvPr id="376" name="n_4aveValue【公営住宅】&#10;一人当たり面積">
          <a:extLst>
            <a:ext uri="{FF2B5EF4-FFF2-40B4-BE49-F238E27FC236}">
              <a16:creationId xmlns:a16="http://schemas.microsoft.com/office/drawing/2014/main" id="{E7B41413-55A4-4DB0-B8C4-EE4624D8C6D9}"/>
            </a:ext>
          </a:extLst>
        </xdr:cNvPr>
        <xdr:cNvSpPr txBox="1"/>
      </xdr:nvSpPr>
      <xdr:spPr>
        <a:xfrm>
          <a:off x="6068772" y="1459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33197</xdr:rowOff>
    </xdr:from>
    <xdr:ext cx="469744" cy="259045"/>
    <xdr:sp macro="" textlink="">
      <xdr:nvSpPr>
        <xdr:cNvPr id="377" name="n_1mainValue【公営住宅】&#10;一人当たり面積">
          <a:extLst>
            <a:ext uri="{FF2B5EF4-FFF2-40B4-BE49-F238E27FC236}">
              <a16:creationId xmlns:a16="http://schemas.microsoft.com/office/drawing/2014/main" id="{49F6AF08-70A3-4208-AE65-917D68191649}"/>
            </a:ext>
          </a:extLst>
        </xdr:cNvPr>
        <xdr:cNvSpPr txBox="1"/>
      </xdr:nvSpPr>
      <xdr:spPr>
        <a:xfrm>
          <a:off x="8454467" y="1494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33165</xdr:rowOff>
    </xdr:from>
    <xdr:ext cx="469744" cy="259045"/>
    <xdr:sp macro="" textlink="">
      <xdr:nvSpPr>
        <xdr:cNvPr id="378" name="n_2mainValue【公営住宅】&#10;一人当たり面積">
          <a:extLst>
            <a:ext uri="{FF2B5EF4-FFF2-40B4-BE49-F238E27FC236}">
              <a16:creationId xmlns:a16="http://schemas.microsoft.com/office/drawing/2014/main" id="{FDB041F5-2D23-4D3A-B91B-D2081AB08CC6}"/>
            </a:ext>
          </a:extLst>
        </xdr:cNvPr>
        <xdr:cNvSpPr txBox="1"/>
      </xdr:nvSpPr>
      <xdr:spPr>
        <a:xfrm>
          <a:off x="7673417" y="149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33098</xdr:rowOff>
    </xdr:from>
    <xdr:ext cx="469744" cy="259045"/>
    <xdr:sp macro="" textlink="">
      <xdr:nvSpPr>
        <xdr:cNvPr id="379" name="n_3mainValue【公営住宅】&#10;一人当たり面積">
          <a:extLst>
            <a:ext uri="{FF2B5EF4-FFF2-40B4-BE49-F238E27FC236}">
              <a16:creationId xmlns:a16="http://schemas.microsoft.com/office/drawing/2014/main" id="{AA1ABDC9-4955-4FDD-A70A-11503743528E}"/>
            </a:ext>
          </a:extLst>
        </xdr:cNvPr>
        <xdr:cNvSpPr txBox="1"/>
      </xdr:nvSpPr>
      <xdr:spPr>
        <a:xfrm>
          <a:off x="6866332" y="149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30616</xdr:rowOff>
    </xdr:from>
    <xdr:ext cx="469744" cy="259045"/>
    <xdr:sp macro="" textlink="">
      <xdr:nvSpPr>
        <xdr:cNvPr id="380" name="n_4mainValue【公営住宅】&#10;一人当たり面積">
          <a:extLst>
            <a:ext uri="{FF2B5EF4-FFF2-40B4-BE49-F238E27FC236}">
              <a16:creationId xmlns:a16="http://schemas.microsoft.com/office/drawing/2014/main" id="{9625653A-9409-4639-8BAA-5785797F91D3}"/>
            </a:ext>
          </a:extLst>
        </xdr:cNvPr>
        <xdr:cNvSpPr txBox="1"/>
      </xdr:nvSpPr>
      <xdr:spPr>
        <a:xfrm>
          <a:off x="6068772" y="149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1E24F74A-4A59-4558-B103-BA35C562196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A53838C-F38D-45DA-A232-37B25DD8589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DAA8E17-E7F8-460F-B079-E2E15C460417}"/>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DD52E93-B403-401F-A32E-82FD160D706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3901454-C45C-4799-A461-2690FDD80873}"/>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CEB906A-3483-4077-B719-88EDF676545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D7466F4-E9CC-4707-89F4-0B538CF0402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8FB4EC4-2420-4998-BDE3-4BC3BF325C0C}"/>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CD6B240A-A7BE-4B60-9EEA-E9EED68A6A9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E3EB9F7-3F44-4E2B-BB9D-2F4F76A4D01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47AAF60-C843-43F3-AFA9-5662F89B4C03}"/>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96C24AF9-F870-4BD9-8F54-E6CAE0ACE65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37964EBD-384D-40A7-8DC3-A2A225C5A50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829315D0-4EFE-4BF3-9146-DD88880684C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3752FBBF-2CAB-429B-B1FE-00BBEE3402F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B6EC14A5-D73A-4D88-91B4-169701C66C80}"/>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BB892CA-D4AE-498D-975C-8ACE4E3A843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2B97887-1C9B-4F17-9495-B0F9F2E0145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79E3D53A-B8D0-4472-9CD8-CBAEE628E8A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659AE486-7C10-4521-9333-361C489BFA1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CAB369D-13B4-4C31-A413-9ED09DA433B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91F211DC-6543-4B27-9933-8DA3A8EC884E}"/>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94DCD31B-1030-40A1-B88B-CE8DCD4E9B2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B6F0CB5-AF5B-430A-ABB3-72E76D02563D}"/>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236AB1AF-B294-43EC-BC5B-AA87526D556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FAFC3783-A329-4DD3-85FA-D5B1A4D296A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11E79080-24B9-49C0-9F95-6BECF4F774B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D2D19B34-10EF-4B70-B88D-2CDA59AEA4A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C4C1E678-F2DC-4101-A857-6C635FB6587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CB935B52-F7E4-4E69-BBDB-C51C74EBF8E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21FD2CF9-B981-4BDD-900B-8100DC487F2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BB80074A-2A4D-4C63-ADD1-2C5A08BFDB49}"/>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F2DA741A-8092-436B-9EA6-BE1BD152289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891969BD-8431-40C2-A8B4-F270A16F5B5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A07024F8-3B5B-4579-AFA3-0E27A796A84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F6B32AB5-F212-433F-B1C5-2FE125BEA6F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79C57224-61E3-4523-BBDA-51931C9B1C4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7D46F23B-705F-42FE-9C2E-DBB99684F66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4D58D753-3482-4839-AD44-94091CFDE71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7EE92D6C-B998-491C-A91C-09DD02E4C39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7B3D00DC-6DE2-4775-B9B0-34214641821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468801F5-9509-406D-A726-79E230D09C7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66840D70-DB09-4F7F-A39A-F4DE92945B06}"/>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A9148A35-8650-455B-A06D-8796A3B0B408}"/>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930C7289-1F30-491A-A7D9-C7F488777CDB}"/>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4769A378-A26B-4F4E-B0C4-29776CAAC7D5}"/>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21A1AE69-446F-4461-8F4C-E4536467F9F0}"/>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9B442E5B-FAD3-4AF8-A6D9-E30190D61C23}"/>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E0B5789E-3CB4-4D44-8CC0-78F576B34DFA}"/>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A99C7AA8-4940-4C2A-ACF6-10830B06381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C5A7F18C-7774-441D-9B12-12016A97D927}"/>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7A68203C-DBFA-46EF-BC7A-933278E8E9F7}"/>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30FD1216-4D4B-4A77-92A3-367DA477A3C9}"/>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60AEED42-B69B-4519-A79D-6BBEA9E473C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4C59EA0D-9197-47B4-B0A7-C9CB743551CC}"/>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ABF5744E-1D11-4EB2-86B9-21D9A1C9BDF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437" name="直線コネクタ 436">
          <a:extLst>
            <a:ext uri="{FF2B5EF4-FFF2-40B4-BE49-F238E27FC236}">
              <a16:creationId xmlns:a16="http://schemas.microsoft.com/office/drawing/2014/main" id="{A06B559A-737B-4673-B5E6-275F8A31DC9D}"/>
            </a:ext>
          </a:extLst>
        </xdr:cNvPr>
        <xdr:cNvCxnSpPr/>
      </xdr:nvCxnSpPr>
      <xdr:spPr>
        <a:xfrm flipV="1">
          <a:off x="14703424" y="959167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BF5966C9-9F19-46D9-ACBB-2C189AC8B750}"/>
            </a:ext>
          </a:extLst>
        </xdr:cNvPr>
        <xdr:cNvSpPr txBox="1"/>
      </xdr:nvSpPr>
      <xdr:spPr>
        <a:xfrm>
          <a:off x="1474216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439" name="直線コネクタ 438">
          <a:extLst>
            <a:ext uri="{FF2B5EF4-FFF2-40B4-BE49-F238E27FC236}">
              <a16:creationId xmlns:a16="http://schemas.microsoft.com/office/drawing/2014/main" id="{EB719352-4E59-43BA-80CF-D1AB0A43ED4A}"/>
            </a:ext>
          </a:extLst>
        </xdr:cNvPr>
        <xdr:cNvCxnSpPr/>
      </xdr:nvCxnSpPr>
      <xdr:spPr>
        <a:xfrm>
          <a:off x="14611350" y="1083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FAF69B67-E946-4683-AE7F-D7B0EEDFEF32}"/>
            </a:ext>
          </a:extLst>
        </xdr:cNvPr>
        <xdr:cNvSpPr txBox="1"/>
      </xdr:nvSpPr>
      <xdr:spPr>
        <a:xfrm>
          <a:off x="1474216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441" name="直線コネクタ 440">
          <a:extLst>
            <a:ext uri="{FF2B5EF4-FFF2-40B4-BE49-F238E27FC236}">
              <a16:creationId xmlns:a16="http://schemas.microsoft.com/office/drawing/2014/main" id="{AC28B070-001D-4080-A308-28A167537BF6}"/>
            </a:ext>
          </a:extLst>
        </xdr:cNvPr>
        <xdr:cNvCxnSpPr/>
      </xdr:nvCxnSpPr>
      <xdr:spPr>
        <a:xfrm>
          <a:off x="14611350" y="959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1C1AD1BF-46B2-4B15-AC5A-F717E0BD6070}"/>
            </a:ext>
          </a:extLst>
        </xdr:cNvPr>
        <xdr:cNvSpPr txBox="1"/>
      </xdr:nvSpPr>
      <xdr:spPr>
        <a:xfrm>
          <a:off x="1474216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43" name="フローチャート: 判断 442">
          <a:extLst>
            <a:ext uri="{FF2B5EF4-FFF2-40B4-BE49-F238E27FC236}">
              <a16:creationId xmlns:a16="http://schemas.microsoft.com/office/drawing/2014/main" id="{35880D8F-729E-4765-A022-4933A40F25BA}"/>
            </a:ext>
          </a:extLst>
        </xdr:cNvPr>
        <xdr:cNvSpPr/>
      </xdr:nvSpPr>
      <xdr:spPr>
        <a:xfrm>
          <a:off x="14649450" y="102647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44" name="フローチャート: 判断 443">
          <a:extLst>
            <a:ext uri="{FF2B5EF4-FFF2-40B4-BE49-F238E27FC236}">
              <a16:creationId xmlns:a16="http://schemas.microsoft.com/office/drawing/2014/main" id="{06503EA8-6EAB-40EC-8A64-67548AA1AF1F}"/>
            </a:ext>
          </a:extLst>
        </xdr:cNvPr>
        <xdr:cNvSpPr/>
      </xdr:nvSpPr>
      <xdr:spPr>
        <a:xfrm>
          <a:off x="13887450" y="1028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445" name="フローチャート: 判断 444">
          <a:extLst>
            <a:ext uri="{FF2B5EF4-FFF2-40B4-BE49-F238E27FC236}">
              <a16:creationId xmlns:a16="http://schemas.microsoft.com/office/drawing/2014/main" id="{8FB15BEF-5971-4868-BBBF-7AA4D4D4BB01}"/>
            </a:ext>
          </a:extLst>
        </xdr:cNvPr>
        <xdr:cNvSpPr/>
      </xdr:nvSpPr>
      <xdr:spPr>
        <a:xfrm>
          <a:off x="13089890" y="102781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46" name="フローチャート: 判断 445">
          <a:extLst>
            <a:ext uri="{FF2B5EF4-FFF2-40B4-BE49-F238E27FC236}">
              <a16:creationId xmlns:a16="http://schemas.microsoft.com/office/drawing/2014/main" id="{7B9D7E74-87C8-4DE9-B609-2579D5969BD9}"/>
            </a:ext>
          </a:extLst>
        </xdr:cNvPr>
        <xdr:cNvSpPr/>
      </xdr:nvSpPr>
      <xdr:spPr>
        <a:xfrm>
          <a:off x="1230376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447" name="フローチャート: 判断 446">
          <a:extLst>
            <a:ext uri="{FF2B5EF4-FFF2-40B4-BE49-F238E27FC236}">
              <a16:creationId xmlns:a16="http://schemas.microsoft.com/office/drawing/2014/main" id="{2383D37B-1BF8-4437-8775-64A6B262126A}"/>
            </a:ext>
          </a:extLst>
        </xdr:cNvPr>
        <xdr:cNvSpPr/>
      </xdr:nvSpPr>
      <xdr:spPr>
        <a:xfrm>
          <a:off x="11487150" y="102495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89F1785-C68F-4D37-8A44-9487C4671728}"/>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7CEE6B2-6C34-46B8-9035-F4318CA8086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B6A035C-297B-466D-ADEF-226AAF51680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CB37853-1DED-4F75-A10D-C565B316C3B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6A0D1074-908E-4231-AFD5-F1508D3AB82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453" name="楕円 452">
          <a:extLst>
            <a:ext uri="{FF2B5EF4-FFF2-40B4-BE49-F238E27FC236}">
              <a16:creationId xmlns:a16="http://schemas.microsoft.com/office/drawing/2014/main" id="{4EF3BA97-6DBA-4B61-9185-71328987E93D}"/>
            </a:ext>
          </a:extLst>
        </xdr:cNvPr>
        <xdr:cNvSpPr/>
      </xdr:nvSpPr>
      <xdr:spPr>
        <a:xfrm>
          <a:off x="14649450" y="103466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34307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9BED150E-4852-4CB5-938D-28648CEDF384}"/>
            </a:ext>
          </a:extLst>
        </xdr:cNvPr>
        <xdr:cNvSpPr txBox="1"/>
      </xdr:nvSpPr>
      <xdr:spPr>
        <a:xfrm>
          <a:off x="1474216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455" name="楕円 454">
          <a:extLst>
            <a:ext uri="{FF2B5EF4-FFF2-40B4-BE49-F238E27FC236}">
              <a16:creationId xmlns:a16="http://schemas.microsoft.com/office/drawing/2014/main" id="{F0DE0B11-1B68-4FC2-862D-69029BAA9686}"/>
            </a:ext>
          </a:extLst>
        </xdr:cNvPr>
        <xdr:cNvSpPr/>
      </xdr:nvSpPr>
      <xdr:spPr>
        <a:xfrm>
          <a:off x="13887450" y="103066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106680</xdr:rowOff>
    </xdr:to>
    <xdr:cxnSp macro="">
      <xdr:nvCxnSpPr>
        <xdr:cNvPr id="456" name="直線コネクタ 455">
          <a:extLst>
            <a:ext uri="{FF2B5EF4-FFF2-40B4-BE49-F238E27FC236}">
              <a16:creationId xmlns:a16="http://schemas.microsoft.com/office/drawing/2014/main" id="{59047E62-5154-4EFA-AD5F-343AC3A10967}"/>
            </a:ext>
          </a:extLst>
        </xdr:cNvPr>
        <xdr:cNvCxnSpPr/>
      </xdr:nvCxnSpPr>
      <xdr:spPr>
        <a:xfrm>
          <a:off x="13942060" y="1035177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57" name="楕円 456">
          <a:extLst>
            <a:ext uri="{FF2B5EF4-FFF2-40B4-BE49-F238E27FC236}">
              <a16:creationId xmlns:a16="http://schemas.microsoft.com/office/drawing/2014/main" id="{8BCCD7AC-B5A6-49CC-A538-1AAB1DC95027}"/>
            </a:ext>
          </a:extLst>
        </xdr:cNvPr>
        <xdr:cNvSpPr/>
      </xdr:nvSpPr>
      <xdr:spPr>
        <a:xfrm>
          <a:off x="13089890" y="102704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66675</xdr:rowOff>
    </xdr:to>
    <xdr:cxnSp macro="">
      <xdr:nvCxnSpPr>
        <xdr:cNvPr id="458" name="直線コネクタ 457">
          <a:extLst>
            <a:ext uri="{FF2B5EF4-FFF2-40B4-BE49-F238E27FC236}">
              <a16:creationId xmlns:a16="http://schemas.microsoft.com/office/drawing/2014/main" id="{AF373940-0E58-4C36-9967-42B816B79F06}"/>
            </a:ext>
          </a:extLst>
        </xdr:cNvPr>
        <xdr:cNvCxnSpPr/>
      </xdr:nvCxnSpPr>
      <xdr:spPr>
        <a:xfrm>
          <a:off x="13144500" y="1032129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59" name="楕円 458">
          <a:extLst>
            <a:ext uri="{FF2B5EF4-FFF2-40B4-BE49-F238E27FC236}">
              <a16:creationId xmlns:a16="http://schemas.microsoft.com/office/drawing/2014/main" id="{C1BE9368-5C0E-44F0-8187-925A7A131F15}"/>
            </a:ext>
          </a:extLst>
        </xdr:cNvPr>
        <xdr:cNvSpPr/>
      </xdr:nvSpPr>
      <xdr:spPr>
        <a:xfrm>
          <a:off x="12303760" y="102419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34290</xdr:rowOff>
    </xdr:to>
    <xdr:cxnSp macro="">
      <xdr:nvCxnSpPr>
        <xdr:cNvPr id="460" name="直線コネクタ 459">
          <a:extLst>
            <a:ext uri="{FF2B5EF4-FFF2-40B4-BE49-F238E27FC236}">
              <a16:creationId xmlns:a16="http://schemas.microsoft.com/office/drawing/2014/main" id="{DDEEE3E3-8C46-45FD-9766-D54C187AAEFD}"/>
            </a:ext>
          </a:extLst>
        </xdr:cNvPr>
        <xdr:cNvCxnSpPr/>
      </xdr:nvCxnSpPr>
      <xdr:spPr>
        <a:xfrm>
          <a:off x="12346940" y="1029271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153035</xdr:rowOff>
    </xdr:from>
    <xdr:to>
      <xdr:col>67</xdr:col>
      <xdr:colOff>101600</xdr:colOff>
      <xdr:row>60</xdr:row>
      <xdr:rowOff>83185</xdr:rowOff>
    </xdr:to>
    <xdr:sp macro="" textlink="">
      <xdr:nvSpPr>
        <xdr:cNvPr id="461" name="楕円 460">
          <a:extLst>
            <a:ext uri="{FF2B5EF4-FFF2-40B4-BE49-F238E27FC236}">
              <a16:creationId xmlns:a16="http://schemas.microsoft.com/office/drawing/2014/main" id="{916CF947-E621-42EC-B4C7-07075AD614F9}"/>
            </a:ext>
          </a:extLst>
        </xdr:cNvPr>
        <xdr:cNvSpPr/>
      </xdr:nvSpPr>
      <xdr:spPr>
        <a:xfrm>
          <a:off x="11487150" y="102685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xdr:rowOff>
    </xdr:from>
    <xdr:to>
      <xdr:col>71</xdr:col>
      <xdr:colOff>177800</xdr:colOff>
      <xdr:row>60</xdr:row>
      <xdr:rowOff>32385</xdr:rowOff>
    </xdr:to>
    <xdr:cxnSp macro="">
      <xdr:nvCxnSpPr>
        <xdr:cNvPr id="462" name="直線コネクタ 461">
          <a:extLst>
            <a:ext uri="{FF2B5EF4-FFF2-40B4-BE49-F238E27FC236}">
              <a16:creationId xmlns:a16="http://schemas.microsoft.com/office/drawing/2014/main" id="{35850CA0-57A2-4A2D-B394-AF7E88C45920}"/>
            </a:ext>
          </a:extLst>
        </xdr:cNvPr>
        <xdr:cNvCxnSpPr/>
      </xdr:nvCxnSpPr>
      <xdr:spPr>
        <a:xfrm flipV="1">
          <a:off x="11541760" y="10292715"/>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463" name="n_1aveValue【学校施設】&#10;有形固定資産減価償却率">
          <a:extLst>
            <a:ext uri="{FF2B5EF4-FFF2-40B4-BE49-F238E27FC236}">
              <a16:creationId xmlns:a16="http://schemas.microsoft.com/office/drawing/2014/main" id="{EA1867D4-2893-44DB-BCD0-D50DAD8A8D95}"/>
            </a:ext>
          </a:extLst>
        </xdr:cNvPr>
        <xdr:cNvSpPr txBox="1"/>
      </xdr:nvSpPr>
      <xdr:spPr>
        <a:xfrm>
          <a:off x="1373823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464" name="n_2aveValue【学校施設】&#10;有形固定資産減価償却率">
          <a:extLst>
            <a:ext uri="{FF2B5EF4-FFF2-40B4-BE49-F238E27FC236}">
              <a16:creationId xmlns:a16="http://schemas.microsoft.com/office/drawing/2014/main" id="{38A8B091-0650-432F-B676-CAF4ACFE3833}"/>
            </a:ext>
          </a:extLst>
        </xdr:cNvPr>
        <xdr:cNvSpPr txBox="1"/>
      </xdr:nvSpPr>
      <xdr:spPr>
        <a:xfrm>
          <a:off x="1295718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465" name="n_3aveValue【学校施設】&#10;有形固定資産減価償却率">
          <a:extLst>
            <a:ext uri="{FF2B5EF4-FFF2-40B4-BE49-F238E27FC236}">
              <a16:creationId xmlns:a16="http://schemas.microsoft.com/office/drawing/2014/main" id="{77E0095F-CCE2-45A7-AAB0-47FB71F67778}"/>
            </a:ext>
          </a:extLst>
        </xdr:cNvPr>
        <xdr:cNvSpPr txBox="1"/>
      </xdr:nvSpPr>
      <xdr:spPr>
        <a:xfrm>
          <a:off x="1217105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466" name="n_4aveValue【学校施設】&#10;有形固定資産減価償却率">
          <a:extLst>
            <a:ext uri="{FF2B5EF4-FFF2-40B4-BE49-F238E27FC236}">
              <a16:creationId xmlns:a16="http://schemas.microsoft.com/office/drawing/2014/main" id="{5D6B9416-A9F7-467B-BDCA-0037DD4A8400}"/>
            </a:ext>
          </a:extLst>
        </xdr:cNvPr>
        <xdr:cNvSpPr txBox="1"/>
      </xdr:nvSpPr>
      <xdr:spPr>
        <a:xfrm>
          <a:off x="113544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467" name="n_1mainValue【学校施設】&#10;有形固定資産減価償却率">
          <a:extLst>
            <a:ext uri="{FF2B5EF4-FFF2-40B4-BE49-F238E27FC236}">
              <a16:creationId xmlns:a16="http://schemas.microsoft.com/office/drawing/2014/main" id="{9BAE4D64-680E-4067-B7B7-4DD909B7A344}"/>
            </a:ext>
          </a:extLst>
        </xdr:cNvPr>
        <xdr:cNvSpPr txBox="1"/>
      </xdr:nvSpPr>
      <xdr:spPr>
        <a:xfrm>
          <a:off x="1373823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68" name="n_2mainValue【学校施設】&#10;有形固定資産減価償却率">
          <a:extLst>
            <a:ext uri="{FF2B5EF4-FFF2-40B4-BE49-F238E27FC236}">
              <a16:creationId xmlns:a16="http://schemas.microsoft.com/office/drawing/2014/main" id="{1F401304-19AE-4B2D-9FCF-94FDE5C46D0F}"/>
            </a:ext>
          </a:extLst>
        </xdr:cNvPr>
        <xdr:cNvSpPr txBox="1"/>
      </xdr:nvSpPr>
      <xdr:spPr>
        <a:xfrm>
          <a:off x="1295718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469" name="n_3mainValue【学校施設】&#10;有形固定資産減価償却率">
          <a:extLst>
            <a:ext uri="{FF2B5EF4-FFF2-40B4-BE49-F238E27FC236}">
              <a16:creationId xmlns:a16="http://schemas.microsoft.com/office/drawing/2014/main" id="{AACC303C-FF41-49E0-BB61-EC9771CBB365}"/>
            </a:ext>
          </a:extLst>
        </xdr:cNvPr>
        <xdr:cNvSpPr txBox="1"/>
      </xdr:nvSpPr>
      <xdr:spPr>
        <a:xfrm>
          <a:off x="1217105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74312</xdr:rowOff>
    </xdr:from>
    <xdr:ext cx="405111" cy="259045"/>
    <xdr:sp macro="" textlink="">
      <xdr:nvSpPr>
        <xdr:cNvPr id="470" name="n_4mainValue【学校施設】&#10;有形固定資産減価償却率">
          <a:extLst>
            <a:ext uri="{FF2B5EF4-FFF2-40B4-BE49-F238E27FC236}">
              <a16:creationId xmlns:a16="http://schemas.microsoft.com/office/drawing/2014/main" id="{38AE8F2F-51D6-4F50-973A-1AE5150B2CCE}"/>
            </a:ext>
          </a:extLst>
        </xdr:cNvPr>
        <xdr:cNvSpPr txBox="1"/>
      </xdr:nvSpPr>
      <xdr:spPr>
        <a:xfrm>
          <a:off x="113544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DAD10502-B79A-4F1C-9718-7A2FCE9970C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362F60F3-DD24-44DC-B223-FFFFB1B08DD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3E437144-6195-4EA4-9CB5-E02D908803B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6FC0F130-EFA6-45A4-8426-F35045D706B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477E7AEC-BA44-40E7-83F0-D52F17D1ADA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30C59B9F-D2FD-450C-8841-1141AD2CEF63}"/>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56508C68-F99D-4DD9-8178-1004596E7A5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757EC62-3C10-4869-91A1-404CFC1D0952}"/>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9F53816A-B168-419D-BCE2-BD7F7FC94CD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894B2A12-33C3-420A-822C-C31541F239EE}"/>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a:extLst>
            <a:ext uri="{FF2B5EF4-FFF2-40B4-BE49-F238E27FC236}">
              <a16:creationId xmlns:a16="http://schemas.microsoft.com/office/drawing/2014/main" id="{AB565F07-86B7-4447-B398-FA7896A2BFD8}"/>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63D5FA09-DCEC-42D4-81CA-F297D34E46D9}"/>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a:extLst>
            <a:ext uri="{FF2B5EF4-FFF2-40B4-BE49-F238E27FC236}">
              <a16:creationId xmlns:a16="http://schemas.microsoft.com/office/drawing/2014/main" id="{85AD7835-2D3A-4528-9DFB-AC0DA73AC6D6}"/>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8EB3FF49-716E-4367-AE0C-9C356E7025B4}"/>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a:extLst>
            <a:ext uri="{FF2B5EF4-FFF2-40B4-BE49-F238E27FC236}">
              <a16:creationId xmlns:a16="http://schemas.microsoft.com/office/drawing/2014/main" id="{BA8B342B-A81E-42FE-B9BB-59FF8AD9A203}"/>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B4EF65B7-AF04-415F-960D-E2A41F255CE5}"/>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a:extLst>
            <a:ext uri="{FF2B5EF4-FFF2-40B4-BE49-F238E27FC236}">
              <a16:creationId xmlns:a16="http://schemas.microsoft.com/office/drawing/2014/main" id="{2B00564A-F800-40DC-9209-9D55A9F71B11}"/>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B5809743-CB0B-48A0-8F36-DBAA7B04B1B9}"/>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a:extLst>
            <a:ext uri="{FF2B5EF4-FFF2-40B4-BE49-F238E27FC236}">
              <a16:creationId xmlns:a16="http://schemas.microsoft.com/office/drawing/2014/main" id="{31069338-9793-4926-9A2A-809B9500E410}"/>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4148D075-F4D0-4D71-8307-0C30C8CA91E9}"/>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a:extLst>
            <a:ext uri="{FF2B5EF4-FFF2-40B4-BE49-F238E27FC236}">
              <a16:creationId xmlns:a16="http://schemas.microsoft.com/office/drawing/2014/main" id="{A18C50C5-6353-4EF6-A1EE-893B6D6EBC55}"/>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DEB78E74-AA2E-44EA-B67E-7431442E2E9C}"/>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3" name="テキスト ボックス 492">
          <a:extLst>
            <a:ext uri="{FF2B5EF4-FFF2-40B4-BE49-F238E27FC236}">
              <a16:creationId xmlns:a16="http://schemas.microsoft.com/office/drawing/2014/main" id="{684FE1AC-2E5C-4125-980E-B813A9A27A53}"/>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6AB372E8-A93E-4EAD-9D0E-2C63CC684C2A}"/>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40A506AA-A6FE-4F0F-B36C-CF05252F0C9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EC00500C-983F-465E-AB82-8913DEDBE222}"/>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497" name="直線コネクタ 496">
          <a:extLst>
            <a:ext uri="{FF2B5EF4-FFF2-40B4-BE49-F238E27FC236}">
              <a16:creationId xmlns:a16="http://schemas.microsoft.com/office/drawing/2014/main" id="{21ADEA93-54FE-435A-93BB-262D303B0D82}"/>
            </a:ext>
          </a:extLst>
        </xdr:cNvPr>
        <xdr:cNvCxnSpPr/>
      </xdr:nvCxnSpPr>
      <xdr:spPr>
        <a:xfrm flipV="1">
          <a:off x="19947254" y="945173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498" name="【学校施設】&#10;一人当たり面積最小値テキスト">
          <a:extLst>
            <a:ext uri="{FF2B5EF4-FFF2-40B4-BE49-F238E27FC236}">
              <a16:creationId xmlns:a16="http://schemas.microsoft.com/office/drawing/2014/main" id="{9D55F98A-7D0F-4A91-B8D5-047F91EAA4DD}"/>
            </a:ext>
          </a:extLst>
        </xdr:cNvPr>
        <xdr:cNvSpPr txBox="1"/>
      </xdr:nvSpPr>
      <xdr:spPr>
        <a:xfrm>
          <a:off x="19985990" y="110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499" name="直線コネクタ 498">
          <a:extLst>
            <a:ext uri="{FF2B5EF4-FFF2-40B4-BE49-F238E27FC236}">
              <a16:creationId xmlns:a16="http://schemas.microsoft.com/office/drawing/2014/main" id="{66E25292-5168-44B0-B4DC-A8E2B7D195C5}"/>
            </a:ext>
          </a:extLst>
        </xdr:cNvPr>
        <xdr:cNvCxnSpPr/>
      </xdr:nvCxnSpPr>
      <xdr:spPr>
        <a:xfrm>
          <a:off x="19885660" y="110702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00" name="【学校施設】&#10;一人当たり面積最大値テキスト">
          <a:extLst>
            <a:ext uri="{FF2B5EF4-FFF2-40B4-BE49-F238E27FC236}">
              <a16:creationId xmlns:a16="http://schemas.microsoft.com/office/drawing/2014/main" id="{B848ECC1-5BA8-4D60-A0E6-64AC3F4A9D9D}"/>
            </a:ext>
          </a:extLst>
        </xdr:cNvPr>
        <xdr:cNvSpPr txBox="1"/>
      </xdr:nvSpPr>
      <xdr:spPr>
        <a:xfrm>
          <a:off x="19985990" y="922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01" name="直線コネクタ 500">
          <a:extLst>
            <a:ext uri="{FF2B5EF4-FFF2-40B4-BE49-F238E27FC236}">
              <a16:creationId xmlns:a16="http://schemas.microsoft.com/office/drawing/2014/main" id="{FA61A3AF-1177-4FF4-A5FE-F5F4CB967B10}"/>
            </a:ext>
          </a:extLst>
        </xdr:cNvPr>
        <xdr:cNvCxnSpPr/>
      </xdr:nvCxnSpPr>
      <xdr:spPr>
        <a:xfrm>
          <a:off x="19885660" y="9451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502" name="【学校施設】&#10;一人当たり面積平均値テキスト">
          <a:extLst>
            <a:ext uri="{FF2B5EF4-FFF2-40B4-BE49-F238E27FC236}">
              <a16:creationId xmlns:a16="http://schemas.microsoft.com/office/drawing/2014/main" id="{B5773D11-5656-4C38-823A-465B1699C11E}"/>
            </a:ext>
          </a:extLst>
        </xdr:cNvPr>
        <xdr:cNvSpPr txBox="1"/>
      </xdr:nvSpPr>
      <xdr:spPr>
        <a:xfrm>
          <a:off x="19985990" y="10723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503" name="フローチャート: 判断 502">
          <a:extLst>
            <a:ext uri="{FF2B5EF4-FFF2-40B4-BE49-F238E27FC236}">
              <a16:creationId xmlns:a16="http://schemas.microsoft.com/office/drawing/2014/main" id="{C471BE0A-9D9B-4C3B-881C-6CBCF96B6E63}"/>
            </a:ext>
          </a:extLst>
        </xdr:cNvPr>
        <xdr:cNvSpPr/>
      </xdr:nvSpPr>
      <xdr:spPr>
        <a:xfrm>
          <a:off x="19904710" y="1074173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504" name="フローチャート: 判断 503">
          <a:extLst>
            <a:ext uri="{FF2B5EF4-FFF2-40B4-BE49-F238E27FC236}">
              <a16:creationId xmlns:a16="http://schemas.microsoft.com/office/drawing/2014/main" id="{6482CEBF-14D9-4AF7-9269-4196F97BE8B8}"/>
            </a:ext>
          </a:extLst>
        </xdr:cNvPr>
        <xdr:cNvSpPr/>
      </xdr:nvSpPr>
      <xdr:spPr>
        <a:xfrm>
          <a:off x="19161760" y="1076219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165390</xdr:rowOff>
    </xdr:from>
    <xdr:to>
      <xdr:col>107</xdr:col>
      <xdr:colOff>101600</xdr:colOff>
      <xdr:row>62</xdr:row>
      <xdr:rowOff>95540</xdr:rowOff>
    </xdr:to>
    <xdr:sp macro="" textlink="">
      <xdr:nvSpPr>
        <xdr:cNvPr id="505" name="フローチャート: 判断 504">
          <a:extLst>
            <a:ext uri="{FF2B5EF4-FFF2-40B4-BE49-F238E27FC236}">
              <a16:creationId xmlns:a16="http://schemas.microsoft.com/office/drawing/2014/main" id="{650580E6-5934-4A1F-A03C-CC5D4E32B435}"/>
            </a:ext>
          </a:extLst>
        </xdr:cNvPr>
        <xdr:cNvSpPr/>
      </xdr:nvSpPr>
      <xdr:spPr>
        <a:xfrm>
          <a:off x="18345150" y="1062765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6024</xdr:rowOff>
    </xdr:from>
    <xdr:to>
      <xdr:col>102</xdr:col>
      <xdr:colOff>165100</xdr:colOff>
      <xdr:row>62</xdr:row>
      <xdr:rowOff>107624</xdr:rowOff>
    </xdr:to>
    <xdr:sp macro="" textlink="">
      <xdr:nvSpPr>
        <xdr:cNvPr id="506" name="フローチャート: 判断 505">
          <a:extLst>
            <a:ext uri="{FF2B5EF4-FFF2-40B4-BE49-F238E27FC236}">
              <a16:creationId xmlns:a16="http://schemas.microsoft.com/office/drawing/2014/main" id="{081AA1C2-76FB-435E-9580-D8DA85ED2971}"/>
            </a:ext>
          </a:extLst>
        </xdr:cNvPr>
        <xdr:cNvSpPr/>
      </xdr:nvSpPr>
      <xdr:spPr>
        <a:xfrm>
          <a:off x="17547590" y="1063782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7" name="フローチャート: 判断 506">
          <a:extLst>
            <a:ext uri="{FF2B5EF4-FFF2-40B4-BE49-F238E27FC236}">
              <a16:creationId xmlns:a16="http://schemas.microsoft.com/office/drawing/2014/main" id="{14A4B54C-E817-4BF3-9F0E-6EC719DFBA0D}"/>
            </a:ext>
          </a:extLst>
        </xdr:cNvPr>
        <xdr:cNvSpPr/>
      </xdr:nvSpPr>
      <xdr:spPr>
        <a:xfrm>
          <a:off x="16761460" y="1064272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34A6A49-51A7-4588-9F6C-530EFD6891D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E1676053-A436-4638-B0E4-66CE342B7F09}"/>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697C95DF-2F06-4D96-B79C-297320E5875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D663011F-3632-421E-A3BD-DDB0331F0AA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7E1A675D-EF07-4EB6-A232-5775EA4BBC2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6676</xdr:rowOff>
    </xdr:from>
    <xdr:to>
      <xdr:col>116</xdr:col>
      <xdr:colOff>114300</xdr:colOff>
      <xdr:row>62</xdr:row>
      <xdr:rowOff>108276</xdr:rowOff>
    </xdr:to>
    <xdr:sp macro="" textlink="">
      <xdr:nvSpPr>
        <xdr:cNvPr id="513" name="楕円 512">
          <a:extLst>
            <a:ext uri="{FF2B5EF4-FFF2-40B4-BE49-F238E27FC236}">
              <a16:creationId xmlns:a16="http://schemas.microsoft.com/office/drawing/2014/main" id="{63F7D992-C50C-45F6-A319-A08F50935E49}"/>
            </a:ext>
          </a:extLst>
        </xdr:cNvPr>
        <xdr:cNvSpPr/>
      </xdr:nvSpPr>
      <xdr:spPr>
        <a:xfrm>
          <a:off x="19904710" y="106384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29553</xdr:rowOff>
    </xdr:from>
    <xdr:ext cx="469744" cy="259045"/>
    <xdr:sp macro="" textlink="">
      <xdr:nvSpPr>
        <xdr:cNvPr id="514" name="【学校施設】&#10;一人当たり面積該当値テキスト">
          <a:extLst>
            <a:ext uri="{FF2B5EF4-FFF2-40B4-BE49-F238E27FC236}">
              <a16:creationId xmlns:a16="http://schemas.microsoft.com/office/drawing/2014/main" id="{6A5E1945-56C1-4C39-A4BB-310A071ECFDC}"/>
            </a:ext>
          </a:extLst>
        </xdr:cNvPr>
        <xdr:cNvSpPr txBox="1"/>
      </xdr:nvSpPr>
      <xdr:spPr>
        <a:xfrm>
          <a:off x="19985990" y="104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13535</xdr:rowOff>
    </xdr:from>
    <xdr:to>
      <xdr:col>112</xdr:col>
      <xdr:colOff>38100</xdr:colOff>
      <xdr:row>62</xdr:row>
      <xdr:rowOff>115135</xdr:rowOff>
    </xdr:to>
    <xdr:sp macro="" textlink="">
      <xdr:nvSpPr>
        <xdr:cNvPr id="515" name="楕円 514">
          <a:extLst>
            <a:ext uri="{FF2B5EF4-FFF2-40B4-BE49-F238E27FC236}">
              <a16:creationId xmlns:a16="http://schemas.microsoft.com/office/drawing/2014/main" id="{4B8427B8-5951-4EB5-8C5D-8B132D5E7F32}"/>
            </a:ext>
          </a:extLst>
        </xdr:cNvPr>
        <xdr:cNvSpPr/>
      </xdr:nvSpPr>
      <xdr:spPr>
        <a:xfrm>
          <a:off x="19161760" y="106472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57476</xdr:rowOff>
    </xdr:from>
    <xdr:to>
      <xdr:col>116</xdr:col>
      <xdr:colOff>63500</xdr:colOff>
      <xdr:row>62</xdr:row>
      <xdr:rowOff>64335</xdr:rowOff>
    </xdr:to>
    <xdr:cxnSp macro="">
      <xdr:nvCxnSpPr>
        <xdr:cNvPr id="516" name="直線コネクタ 515">
          <a:extLst>
            <a:ext uri="{FF2B5EF4-FFF2-40B4-BE49-F238E27FC236}">
              <a16:creationId xmlns:a16="http://schemas.microsoft.com/office/drawing/2014/main" id="{9A608815-66B0-45EF-BCFD-4237D1E70B1A}"/>
            </a:ext>
          </a:extLst>
        </xdr:cNvPr>
        <xdr:cNvCxnSpPr/>
      </xdr:nvCxnSpPr>
      <xdr:spPr>
        <a:xfrm flipV="1">
          <a:off x="19204940" y="10683566"/>
          <a:ext cx="74295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24964</xdr:rowOff>
    </xdr:from>
    <xdr:to>
      <xdr:col>107</xdr:col>
      <xdr:colOff>101600</xdr:colOff>
      <xdr:row>62</xdr:row>
      <xdr:rowOff>126564</xdr:rowOff>
    </xdr:to>
    <xdr:sp macro="" textlink="">
      <xdr:nvSpPr>
        <xdr:cNvPr id="517" name="楕円 516">
          <a:extLst>
            <a:ext uri="{FF2B5EF4-FFF2-40B4-BE49-F238E27FC236}">
              <a16:creationId xmlns:a16="http://schemas.microsoft.com/office/drawing/2014/main" id="{FEE01065-45AF-4B5C-B8BB-10C81DA7960D}"/>
            </a:ext>
          </a:extLst>
        </xdr:cNvPr>
        <xdr:cNvSpPr/>
      </xdr:nvSpPr>
      <xdr:spPr>
        <a:xfrm>
          <a:off x="18345150" y="1065105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64335</xdr:rowOff>
    </xdr:from>
    <xdr:to>
      <xdr:col>111</xdr:col>
      <xdr:colOff>177800</xdr:colOff>
      <xdr:row>62</xdr:row>
      <xdr:rowOff>75764</xdr:rowOff>
    </xdr:to>
    <xdr:cxnSp macro="">
      <xdr:nvCxnSpPr>
        <xdr:cNvPr id="518" name="直線コネクタ 517">
          <a:extLst>
            <a:ext uri="{FF2B5EF4-FFF2-40B4-BE49-F238E27FC236}">
              <a16:creationId xmlns:a16="http://schemas.microsoft.com/office/drawing/2014/main" id="{65AD8C74-51DB-497E-82F7-328A40B16AF8}"/>
            </a:ext>
          </a:extLst>
        </xdr:cNvPr>
        <xdr:cNvCxnSpPr/>
      </xdr:nvCxnSpPr>
      <xdr:spPr>
        <a:xfrm flipV="1">
          <a:off x="18399760" y="10690425"/>
          <a:ext cx="80518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519" name="楕円 518">
          <a:extLst>
            <a:ext uri="{FF2B5EF4-FFF2-40B4-BE49-F238E27FC236}">
              <a16:creationId xmlns:a16="http://schemas.microsoft.com/office/drawing/2014/main" id="{3929B339-E272-46C8-BCC2-3A7B2622C2A9}"/>
            </a:ext>
          </a:extLst>
        </xdr:cNvPr>
        <xdr:cNvSpPr/>
      </xdr:nvSpPr>
      <xdr:spPr>
        <a:xfrm>
          <a:off x="17547590" y="1066596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75764</xdr:rowOff>
    </xdr:from>
    <xdr:to>
      <xdr:col>107</xdr:col>
      <xdr:colOff>50800</xdr:colOff>
      <xdr:row>62</xdr:row>
      <xdr:rowOff>86868</xdr:rowOff>
    </xdr:to>
    <xdr:cxnSp macro="">
      <xdr:nvCxnSpPr>
        <xdr:cNvPr id="520" name="直線コネクタ 519">
          <a:extLst>
            <a:ext uri="{FF2B5EF4-FFF2-40B4-BE49-F238E27FC236}">
              <a16:creationId xmlns:a16="http://schemas.microsoft.com/office/drawing/2014/main" id="{AA60DD1E-3A3A-4F11-9525-5330DD3D96F7}"/>
            </a:ext>
          </a:extLst>
        </xdr:cNvPr>
        <xdr:cNvCxnSpPr/>
      </xdr:nvCxnSpPr>
      <xdr:spPr>
        <a:xfrm flipV="1">
          <a:off x="17602200" y="10705664"/>
          <a:ext cx="79756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49131</xdr:rowOff>
    </xdr:from>
    <xdr:to>
      <xdr:col>98</xdr:col>
      <xdr:colOff>38100</xdr:colOff>
      <xdr:row>61</xdr:row>
      <xdr:rowOff>150731</xdr:rowOff>
    </xdr:to>
    <xdr:sp macro="" textlink="">
      <xdr:nvSpPr>
        <xdr:cNvPr id="521" name="楕円 520">
          <a:extLst>
            <a:ext uri="{FF2B5EF4-FFF2-40B4-BE49-F238E27FC236}">
              <a16:creationId xmlns:a16="http://schemas.microsoft.com/office/drawing/2014/main" id="{DFC4156B-33E3-4A68-9F58-3622EB068315}"/>
            </a:ext>
          </a:extLst>
        </xdr:cNvPr>
        <xdr:cNvSpPr/>
      </xdr:nvSpPr>
      <xdr:spPr>
        <a:xfrm>
          <a:off x="16761460" y="1050948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99931</xdr:rowOff>
    </xdr:from>
    <xdr:to>
      <xdr:col>102</xdr:col>
      <xdr:colOff>114300</xdr:colOff>
      <xdr:row>62</xdr:row>
      <xdr:rowOff>86868</xdr:rowOff>
    </xdr:to>
    <xdr:cxnSp macro="">
      <xdr:nvCxnSpPr>
        <xdr:cNvPr id="522" name="直線コネクタ 521">
          <a:extLst>
            <a:ext uri="{FF2B5EF4-FFF2-40B4-BE49-F238E27FC236}">
              <a16:creationId xmlns:a16="http://schemas.microsoft.com/office/drawing/2014/main" id="{0190AB2F-2B94-4936-98DC-41D05C866811}"/>
            </a:ext>
          </a:extLst>
        </xdr:cNvPr>
        <xdr:cNvCxnSpPr/>
      </xdr:nvCxnSpPr>
      <xdr:spPr>
        <a:xfrm>
          <a:off x="16804640" y="10554571"/>
          <a:ext cx="797560" cy="16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523" name="n_1aveValue【学校施設】&#10;一人当たり面積">
          <a:extLst>
            <a:ext uri="{FF2B5EF4-FFF2-40B4-BE49-F238E27FC236}">
              <a16:creationId xmlns:a16="http://schemas.microsoft.com/office/drawing/2014/main" id="{8AD43AC0-BE7D-4B98-9A48-324E1A78E3F0}"/>
            </a:ext>
          </a:extLst>
        </xdr:cNvPr>
        <xdr:cNvSpPr txBox="1"/>
      </xdr:nvSpPr>
      <xdr:spPr>
        <a:xfrm>
          <a:off x="18982132" y="1085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112067</xdr:rowOff>
    </xdr:from>
    <xdr:ext cx="469744" cy="259045"/>
    <xdr:sp macro="" textlink="">
      <xdr:nvSpPr>
        <xdr:cNvPr id="524" name="n_2aveValue【学校施設】&#10;一人当たり面積">
          <a:extLst>
            <a:ext uri="{FF2B5EF4-FFF2-40B4-BE49-F238E27FC236}">
              <a16:creationId xmlns:a16="http://schemas.microsoft.com/office/drawing/2014/main" id="{FBD4E336-B982-4C3E-8BF9-12B92C946F24}"/>
            </a:ext>
          </a:extLst>
        </xdr:cNvPr>
        <xdr:cNvSpPr txBox="1"/>
      </xdr:nvSpPr>
      <xdr:spPr>
        <a:xfrm>
          <a:off x="18182032" y="103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124151</xdr:rowOff>
    </xdr:from>
    <xdr:ext cx="469744" cy="259045"/>
    <xdr:sp macro="" textlink="">
      <xdr:nvSpPr>
        <xdr:cNvPr id="525" name="n_3aveValue【学校施設】&#10;一人当たり面積">
          <a:extLst>
            <a:ext uri="{FF2B5EF4-FFF2-40B4-BE49-F238E27FC236}">
              <a16:creationId xmlns:a16="http://schemas.microsoft.com/office/drawing/2014/main" id="{4606E72D-53DA-4B06-B787-F4142621FB66}"/>
            </a:ext>
          </a:extLst>
        </xdr:cNvPr>
        <xdr:cNvSpPr txBox="1"/>
      </xdr:nvSpPr>
      <xdr:spPr>
        <a:xfrm>
          <a:off x="17384472" y="1041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526" name="n_4aveValue【学校施設】&#10;一人当たり面積">
          <a:extLst>
            <a:ext uri="{FF2B5EF4-FFF2-40B4-BE49-F238E27FC236}">
              <a16:creationId xmlns:a16="http://schemas.microsoft.com/office/drawing/2014/main" id="{2DD99C3A-77B9-4BEB-8FC4-BEDFC4DC18A7}"/>
            </a:ext>
          </a:extLst>
        </xdr:cNvPr>
        <xdr:cNvSpPr txBox="1"/>
      </xdr:nvSpPr>
      <xdr:spPr>
        <a:xfrm>
          <a:off x="1658881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131662</xdr:rowOff>
    </xdr:from>
    <xdr:ext cx="469744" cy="259045"/>
    <xdr:sp macro="" textlink="">
      <xdr:nvSpPr>
        <xdr:cNvPr id="527" name="n_1mainValue【学校施設】&#10;一人当たり面積">
          <a:extLst>
            <a:ext uri="{FF2B5EF4-FFF2-40B4-BE49-F238E27FC236}">
              <a16:creationId xmlns:a16="http://schemas.microsoft.com/office/drawing/2014/main" id="{CD4CBDD8-0F88-4182-A748-5DB7BE1EF442}"/>
            </a:ext>
          </a:extLst>
        </xdr:cNvPr>
        <xdr:cNvSpPr txBox="1"/>
      </xdr:nvSpPr>
      <xdr:spPr>
        <a:xfrm>
          <a:off x="18982132" y="1042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117691</xdr:rowOff>
    </xdr:from>
    <xdr:ext cx="469744" cy="259045"/>
    <xdr:sp macro="" textlink="">
      <xdr:nvSpPr>
        <xdr:cNvPr id="528" name="n_2mainValue【学校施設】&#10;一人当たり面積">
          <a:extLst>
            <a:ext uri="{FF2B5EF4-FFF2-40B4-BE49-F238E27FC236}">
              <a16:creationId xmlns:a16="http://schemas.microsoft.com/office/drawing/2014/main" id="{25638C17-3ED1-42F5-8A50-96C5EC327FEB}"/>
            </a:ext>
          </a:extLst>
        </xdr:cNvPr>
        <xdr:cNvSpPr txBox="1"/>
      </xdr:nvSpPr>
      <xdr:spPr>
        <a:xfrm>
          <a:off x="18182032"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128795</xdr:rowOff>
    </xdr:from>
    <xdr:ext cx="469744" cy="259045"/>
    <xdr:sp macro="" textlink="">
      <xdr:nvSpPr>
        <xdr:cNvPr id="529" name="n_3mainValue【学校施設】&#10;一人当たり面積">
          <a:extLst>
            <a:ext uri="{FF2B5EF4-FFF2-40B4-BE49-F238E27FC236}">
              <a16:creationId xmlns:a16="http://schemas.microsoft.com/office/drawing/2014/main" id="{8231C9DA-A3C6-44A2-A2F4-F0176338BEBA}"/>
            </a:ext>
          </a:extLst>
        </xdr:cNvPr>
        <xdr:cNvSpPr txBox="1"/>
      </xdr:nvSpPr>
      <xdr:spPr>
        <a:xfrm>
          <a:off x="17384472" y="1076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167258</xdr:rowOff>
    </xdr:from>
    <xdr:ext cx="469744" cy="259045"/>
    <xdr:sp macro="" textlink="">
      <xdr:nvSpPr>
        <xdr:cNvPr id="530" name="n_4mainValue【学校施設】&#10;一人当たり面積">
          <a:extLst>
            <a:ext uri="{FF2B5EF4-FFF2-40B4-BE49-F238E27FC236}">
              <a16:creationId xmlns:a16="http://schemas.microsoft.com/office/drawing/2014/main" id="{C38E0AB5-C549-437B-8231-42D156497E28}"/>
            </a:ext>
          </a:extLst>
        </xdr:cNvPr>
        <xdr:cNvSpPr txBox="1"/>
      </xdr:nvSpPr>
      <xdr:spPr>
        <a:xfrm>
          <a:off x="16588817" y="1028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92797357-3845-4FC5-9E72-B75EB897A7B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A775429F-3424-469A-A3F7-68FE37B6C38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3F44E153-3977-4D10-B871-9D22229F87D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8E25EA35-E74E-4B30-B42E-AB86E44DF2B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306D0AFC-F482-492E-955C-F14A1EAE195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13BCBFEB-C1E4-4D6B-852F-3395DB1F44A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3F764796-C2AC-4BBF-ABB7-80CE23D7229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1EBD4A41-CCBF-4F1A-A5F7-AC64DBE0AA4A}"/>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EF4D4656-F78E-4ADC-B21A-08CBD256C02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CD5C0B52-CF29-4153-8692-9F56C1CFF96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A5109E7C-D2EB-472C-B1C2-F235278FC70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4B1AFC09-D9D1-41F1-A0AD-90640CCDD06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8802E698-914C-441B-B474-85CAFC5EB18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E6DE0D0D-0BA0-46C1-BDB5-E8A22B9CBE3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E60CDC56-B349-4D6B-B69B-BAB49D77BEB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9F2802AA-7BF1-49C6-A007-2469B90F2436}"/>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id="{21E0B88C-B97E-48D0-A46D-39C12E3A520D}"/>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id="{A580F59E-241A-4F4C-8397-BC4A27CC727C}"/>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id="{829C1AEA-64DF-4D2C-A7A3-C015D80F5E8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id="{517DB4C2-C60B-435F-82C1-FE1BFAD9F8D8}"/>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id="{1E3D5826-6C1E-4A89-9915-F2E14E40E731}"/>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id="{E4097C04-C0EC-4441-A6F8-ADC3A199508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id="{5E7D2C9A-BD45-4679-B937-7BB69E72517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5FDDAAAE-16EE-4DC0-95C5-DA4CFD5D7BA0}"/>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a:extLst>
            <a:ext uri="{FF2B5EF4-FFF2-40B4-BE49-F238E27FC236}">
              <a16:creationId xmlns:a16="http://schemas.microsoft.com/office/drawing/2014/main" id="{B0F3F0F7-1B64-4587-873A-6D1486C2E3D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a:extLst>
            <a:ext uri="{FF2B5EF4-FFF2-40B4-BE49-F238E27FC236}">
              <a16:creationId xmlns:a16="http://schemas.microsoft.com/office/drawing/2014/main" id="{017DE824-C3EA-4D89-A160-058365E9559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7" name="テキスト ボックス 556">
          <a:extLst>
            <a:ext uri="{FF2B5EF4-FFF2-40B4-BE49-F238E27FC236}">
              <a16:creationId xmlns:a16="http://schemas.microsoft.com/office/drawing/2014/main" id="{C94C21F7-883D-4B6A-B5BA-36662BCD0B3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8" name="直線コネクタ 557">
          <a:extLst>
            <a:ext uri="{FF2B5EF4-FFF2-40B4-BE49-F238E27FC236}">
              <a16:creationId xmlns:a16="http://schemas.microsoft.com/office/drawing/2014/main" id="{63AE3E3C-AB54-4434-A399-8F4E3AB868CC}"/>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9" name="テキスト ボックス 558">
          <a:extLst>
            <a:ext uri="{FF2B5EF4-FFF2-40B4-BE49-F238E27FC236}">
              <a16:creationId xmlns:a16="http://schemas.microsoft.com/office/drawing/2014/main" id="{09060E16-1151-4F2A-A9FE-A8A5BBD9B74A}"/>
            </a:ext>
          </a:extLst>
        </xdr:cNvPr>
        <xdr:cNvSpPr txBox="1"/>
      </xdr:nvSpPr>
      <xdr:spPr>
        <a:xfrm>
          <a:off x="1080153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0" name="直線コネクタ 559">
          <a:extLst>
            <a:ext uri="{FF2B5EF4-FFF2-40B4-BE49-F238E27FC236}">
              <a16:creationId xmlns:a16="http://schemas.microsoft.com/office/drawing/2014/main" id="{396EB7F8-DC89-4C0E-BC68-5444553AA579}"/>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1" name="テキスト ボックス 560">
          <a:extLst>
            <a:ext uri="{FF2B5EF4-FFF2-40B4-BE49-F238E27FC236}">
              <a16:creationId xmlns:a16="http://schemas.microsoft.com/office/drawing/2014/main" id="{A19998CD-7D6D-412C-99C9-511F1BF49E0F}"/>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2" name="直線コネクタ 561">
          <a:extLst>
            <a:ext uri="{FF2B5EF4-FFF2-40B4-BE49-F238E27FC236}">
              <a16:creationId xmlns:a16="http://schemas.microsoft.com/office/drawing/2014/main" id="{966E583E-F447-4D40-A911-97783F5AC599}"/>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3" name="テキスト ボックス 562">
          <a:extLst>
            <a:ext uri="{FF2B5EF4-FFF2-40B4-BE49-F238E27FC236}">
              <a16:creationId xmlns:a16="http://schemas.microsoft.com/office/drawing/2014/main" id="{3559E823-037A-4109-B200-D67A563FB2F7}"/>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4" name="直線コネクタ 563">
          <a:extLst>
            <a:ext uri="{FF2B5EF4-FFF2-40B4-BE49-F238E27FC236}">
              <a16:creationId xmlns:a16="http://schemas.microsoft.com/office/drawing/2014/main" id="{C22233CF-BF1C-4D83-B556-BB695F617E61}"/>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5" name="テキスト ボックス 564">
          <a:extLst>
            <a:ext uri="{FF2B5EF4-FFF2-40B4-BE49-F238E27FC236}">
              <a16:creationId xmlns:a16="http://schemas.microsoft.com/office/drawing/2014/main" id="{F5A38797-5BD9-4A9D-BBBC-90A5793B4868}"/>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BBB32EA3-88E7-48FE-95E2-75CFADB3B63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7" name="テキスト ボックス 566">
          <a:extLst>
            <a:ext uri="{FF2B5EF4-FFF2-40B4-BE49-F238E27FC236}">
              <a16:creationId xmlns:a16="http://schemas.microsoft.com/office/drawing/2014/main" id="{F448C8D0-70BC-40EF-909D-71C6B580E614}"/>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6A0F12F1-B193-4137-AA2C-75DB8A0CE2B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569" name="直線コネクタ 568">
          <a:extLst>
            <a:ext uri="{FF2B5EF4-FFF2-40B4-BE49-F238E27FC236}">
              <a16:creationId xmlns:a16="http://schemas.microsoft.com/office/drawing/2014/main" id="{230EB75B-80FF-4D12-A44F-CF1859277A00}"/>
            </a:ext>
          </a:extLst>
        </xdr:cNvPr>
        <xdr:cNvCxnSpPr/>
      </xdr:nvCxnSpPr>
      <xdr:spPr>
        <a:xfrm flipV="1">
          <a:off x="14703424" y="17260063"/>
          <a:ext cx="0" cy="1304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570" name="【公民館】&#10;有形固定資産減価償却率最小値テキスト">
          <a:extLst>
            <a:ext uri="{FF2B5EF4-FFF2-40B4-BE49-F238E27FC236}">
              <a16:creationId xmlns:a16="http://schemas.microsoft.com/office/drawing/2014/main" id="{A284D207-295D-4E95-AA09-118BB3DAF651}"/>
            </a:ext>
          </a:extLst>
        </xdr:cNvPr>
        <xdr:cNvSpPr txBox="1"/>
      </xdr:nvSpPr>
      <xdr:spPr>
        <a:xfrm>
          <a:off x="14742160" y="1857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571" name="直線コネクタ 570">
          <a:extLst>
            <a:ext uri="{FF2B5EF4-FFF2-40B4-BE49-F238E27FC236}">
              <a16:creationId xmlns:a16="http://schemas.microsoft.com/office/drawing/2014/main" id="{80E14273-91DE-4283-92C6-F060C16606D6}"/>
            </a:ext>
          </a:extLst>
        </xdr:cNvPr>
        <xdr:cNvCxnSpPr/>
      </xdr:nvCxnSpPr>
      <xdr:spPr>
        <a:xfrm>
          <a:off x="14611350" y="18564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572" name="【公民館】&#10;有形固定資産減価償却率最大値テキスト">
          <a:extLst>
            <a:ext uri="{FF2B5EF4-FFF2-40B4-BE49-F238E27FC236}">
              <a16:creationId xmlns:a16="http://schemas.microsoft.com/office/drawing/2014/main" id="{44BAC3DB-7ECD-43FC-AD7C-A3E4F78A19FD}"/>
            </a:ext>
          </a:extLst>
        </xdr:cNvPr>
        <xdr:cNvSpPr txBox="1"/>
      </xdr:nvSpPr>
      <xdr:spPr>
        <a:xfrm>
          <a:off x="14742160" y="1703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573" name="直線コネクタ 572">
          <a:extLst>
            <a:ext uri="{FF2B5EF4-FFF2-40B4-BE49-F238E27FC236}">
              <a16:creationId xmlns:a16="http://schemas.microsoft.com/office/drawing/2014/main" id="{453C46D3-737F-43C9-AB89-3A29129A71E9}"/>
            </a:ext>
          </a:extLst>
        </xdr:cNvPr>
        <xdr:cNvCxnSpPr/>
      </xdr:nvCxnSpPr>
      <xdr:spPr>
        <a:xfrm>
          <a:off x="14611350" y="17260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574" name="【公民館】&#10;有形固定資産減価償却率平均値テキスト">
          <a:extLst>
            <a:ext uri="{FF2B5EF4-FFF2-40B4-BE49-F238E27FC236}">
              <a16:creationId xmlns:a16="http://schemas.microsoft.com/office/drawing/2014/main" id="{05397C7B-2152-497E-BD2B-C4749357D8A1}"/>
            </a:ext>
          </a:extLst>
        </xdr:cNvPr>
        <xdr:cNvSpPr txBox="1"/>
      </xdr:nvSpPr>
      <xdr:spPr>
        <a:xfrm>
          <a:off x="14742160" y="1770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575" name="フローチャート: 判断 574">
          <a:extLst>
            <a:ext uri="{FF2B5EF4-FFF2-40B4-BE49-F238E27FC236}">
              <a16:creationId xmlns:a16="http://schemas.microsoft.com/office/drawing/2014/main" id="{8A287C65-F213-44D7-A1FF-171C4C800256}"/>
            </a:ext>
          </a:extLst>
        </xdr:cNvPr>
        <xdr:cNvSpPr/>
      </xdr:nvSpPr>
      <xdr:spPr>
        <a:xfrm>
          <a:off x="14649450" y="1785010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576" name="フローチャート: 判断 575">
          <a:extLst>
            <a:ext uri="{FF2B5EF4-FFF2-40B4-BE49-F238E27FC236}">
              <a16:creationId xmlns:a16="http://schemas.microsoft.com/office/drawing/2014/main" id="{57242899-175C-44F5-9F86-CAC69CFDCC67}"/>
            </a:ext>
          </a:extLst>
        </xdr:cNvPr>
        <xdr:cNvSpPr/>
      </xdr:nvSpPr>
      <xdr:spPr>
        <a:xfrm>
          <a:off x="13887450" y="1785658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577" name="フローチャート: 判断 576">
          <a:extLst>
            <a:ext uri="{FF2B5EF4-FFF2-40B4-BE49-F238E27FC236}">
              <a16:creationId xmlns:a16="http://schemas.microsoft.com/office/drawing/2014/main" id="{84100D96-9CC7-42DB-BAA9-A3F1BE514035}"/>
            </a:ext>
          </a:extLst>
        </xdr:cNvPr>
        <xdr:cNvSpPr/>
      </xdr:nvSpPr>
      <xdr:spPr>
        <a:xfrm>
          <a:off x="13089890" y="17743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578" name="フローチャート: 判断 577">
          <a:extLst>
            <a:ext uri="{FF2B5EF4-FFF2-40B4-BE49-F238E27FC236}">
              <a16:creationId xmlns:a16="http://schemas.microsoft.com/office/drawing/2014/main" id="{F8A75B4C-8320-405E-9AF1-B3811F98F911}"/>
            </a:ext>
          </a:extLst>
        </xdr:cNvPr>
        <xdr:cNvSpPr/>
      </xdr:nvSpPr>
      <xdr:spPr>
        <a:xfrm>
          <a:off x="12303760" y="17743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64263</xdr:rowOff>
    </xdr:from>
    <xdr:to>
      <xdr:col>67</xdr:col>
      <xdr:colOff>101600</xdr:colOff>
      <xdr:row>103</xdr:row>
      <xdr:rowOff>165863</xdr:rowOff>
    </xdr:to>
    <xdr:sp macro="" textlink="">
      <xdr:nvSpPr>
        <xdr:cNvPr id="579" name="フローチャート: 判断 578">
          <a:extLst>
            <a:ext uri="{FF2B5EF4-FFF2-40B4-BE49-F238E27FC236}">
              <a16:creationId xmlns:a16="http://schemas.microsoft.com/office/drawing/2014/main" id="{101DF5C5-BC61-4437-ABE7-8CAC366B9D38}"/>
            </a:ext>
          </a:extLst>
        </xdr:cNvPr>
        <xdr:cNvSpPr/>
      </xdr:nvSpPr>
      <xdr:spPr>
        <a:xfrm>
          <a:off x="11487150" y="17719803"/>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38D1FF3-3A5F-4EBE-BF34-BF29EEE6D3DC}"/>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7339F21-E441-407A-A636-DD2ED69B6D2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82A6D646-E57D-4D7C-B8A3-FF7D55022C2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5FF9CB9-630D-426A-9837-5C574AD110F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AA2076B8-8C52-49D8-B2DA-12086BA3C7B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85" name="楕円 584">
          <a:extLst>
            <a:ext uri="{FF2B5EF4-FFF2-40B4-BE49-F238E27FC236}">
              <a16:creationId xmlns:a16="http://schemas.microsoft.com/office/drawing/2014/main" id="{13C698C2-A019-4FFB-98E1-65411F65467B}"/>
            </a:ext>
          </a:extLst>
        </xdr:cNvPr>
        <xdr:cNvSpPr/>
      </xdr:nvSpPr>
      <xdr:spPr>
        <a:xfrm>
          <a:off x="14649450" y="1800402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147845</xdr:rowOff>
    </xdr:from>
    <xdr:ext cx="405111" cy="259045"/>
    <xdr:sp macro="" textlink="">
      <xdr:nvSpPr>
        <xdr:cNvPr id="586" name="【公民館】&#10;有形固定資産減価償却率該当値テキスト">
          <a:extLst>
            <a:ext uri="{FF2B5EF4-FFF2-40B4-BE49-F238E27FC236}">
              <a16:creationId xmlns:a16="http://schemas.microsoft.com/office/drawing/2014/main" id="{2DE4A636-BE9C-4B61-A47F-1251B000E787}"/>
            </a:ext>
          </a:extLst>
        </xdr:cNvPr>
        <xdr:cNvSpPr txBox="1"/>
      </xdr:nvSpPr>
      <xdr:spPr>
        <a:xfrm>
          <a:off x="14742160" y="1797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112268</xdr:rowOff>
    </xdr:from>
    <xdr:to>
      <xdr:col>81</xdr:col>
      <xdr:colOff>101600</xdr:colOff>
      <xdr:row>105</xdr:row>
      <xdr:rowOff>42418</xdr:rowOff>
    </xdr:to>
    <xdr:sp macro="" textlink="">
      <xdr:nvSpPr>
        <xdr:cNvPr id="587" name="楕円 586">
          <a:extLst>
            <a:ext uri="{FF2B5EF4-FFF2-40B4-BE49-F238E27FC236}">
              <a16:creationId xmlns:a16="http://schemas.microsoft.com/office/drawing/2014/main" id="{E9A2AA4E-4454-4480-AF3C-FBB27EAC9F99}"/>
            </a:ext>
          </a:extLst>
        </xdr:cNvPr>
        <xdr:cNvSpPr/>
      </xdr:nvSpPr>
      <xdr:spPr>
        <a:xfrm>
          <a:off x="13887450" y="179430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163068</xdr:rowOff>
    </xdr:from>
    <xdr:to>
      <xdr:col>85</xdr:col>
      <xdr:colOff>127000</xdr:colOff>
      <xdr:row>105</xdr:row>
      <xdr:rowOff>48768</xdr:rowOff>
    </xdr:to>
    <xdr:cxnSp macro="">
      <xdr:nvCxnSpPr>
        <xdr:cNvPr id="588" name="直線コネクタ 587">
          <a:extLst>
            <a:ext uri="{FF2B5EF4-FFF2-40B4-BE49-F238E27FC236}">
              <a16:creationId xmlns:a16="http://schemas.microsoft.com/office/drawing/2014/main" id="{75CC3ED1-CC9C-4174-8528-4877F56B5204}"/>
            </a:ext>
          </a:extLst>
        </xdr:cNvPr>
        <xdr:cNvCxnSpPr/>
      </xdr:nvCxnSpPr>
      <xdr:spPr>
        <a:xfrm>
          <a:off x="13942060" y="17995773"/>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589" name="楕円 588">
          <a:extLst>
            <a:ext uri="{FF2B5EF4-FFF2-40B4-BE49-F238E27FC236}">
              <a16:creationId xmlns:a16="http://schemas.microsoft.com/office/drawing/2014/main" id="{58767C91-7A9F-4D31-88BD-3E2E9D04A8D9}"/>
            </a:ext>
          </a:extLst>
        </xdr:cNvPr>
        <xdr:cNvSpPr/>
      </xdr:nvSpPr>
      <xdr:spPr>
        <a:xfrm>
          <a:off x="13089890" y="179819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163068</xdr:rowOff>
    </xdr:from>
    <xdr:to>
      <xdr:col>81</xdr:col>
      <xdr:colOff>50800</xdr:colOff>
      <xdr:row>105</xdr:row>
      <xdr:rowOff>30480</xdr:rowOff>
    </xdr:to>
    <xdr:cxnSp macro="">
      <xdr:nvCxnSpPr>
        <xdr:cNvPr id="590" name="直線コネクタ 589">
          <a:extLst>
            <a:ext uri="{FF2B5EF4-FFF2-40B4-BE49-F238E27FC236}">
              <a16:creationId xmlns:a16="http://schemas.microsoft.com/office/drawing/2014/main" id="{8081DB4A-07EC-4ADC-ACC8-7E7CA4A88068}"/>
            </a:ext>
          </a:extLst>
        </xdr:cNvPr>
        <xdr:cNvCxnSpPr/>
      </xdr:nvCxnSpPr>
      <xdr:spPr>
        <a:xfrm flipV="1">
          <a:off x="13144500" y="17995773"/>
          <a:ext cx="7975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107696</xdr:rowOff>
    </xdr:from>
    <xdr:to>
      <xdr:col>72</xdr:col>
      <xdr:colOff>38100</xdr:colOff>
      <xdr:row>105</xdr:row>
      <xdr:rowOff>37846</xdr:rowOff>
    </xdr:to>
    <xdr:sp macro="" textlink="">
      <xdr:nvSpPr>
        <xdr:cNvPr id="591" name="楕円 590">
          <a:extLst>
            <a:ext uri="{FF2B5EF4-FFF2-40B4-BE49-F238E27FC236}">
              <a16:creationId xmlns:a16="http://schemas.microsoft.com/office/drawing/2014/main" id="{412B9CEB-2804-45FA-9DA5-778D202C7EB6}"/>
            </a:ext>
          </a:extLst>
        </xdr:cNvPr>
        <xdr:cNvSpPr/>
      </xdr:nvSpPr>
      <xdr:spPr>
        <a:xfrm>
          <a:off x="12303760" y="179365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158496</xdr:rowOff>
    </xdr:from>
    <xdr:to>
      <xdr:col>76</xdr:col>
      <xdr:colOff>114300</xdr:colOff>
      <xdr:row>105</xdr:row>
      <xdr:rowOff>30480</xdr:rowOff>
    </xdr:to>
    <xdr:cxnSp macro="">
      <xdr:nvCxnSpPr>
        <xdr:cNvPr id="592" name="直線コネクタ 591">
          <a:extLst>
            <a:ext uri="{FF2B5EF4-FFF2-40B4-BE49-F238E27FC236}">
              <a16:creationId xmlns:a16="http://schemas.microsoft.com/office/drawing/2014/main" id="{71311FCE-7F1A-4BAC-B4B7-3ACC7F086DA4}"/>
            </a:ext>
          </a:extLst>
        </xdr:cNvPr>
        <xdr:cNvCxnSpPr/>
      </xdr:nvCxnSpPr>
      <xdr:spPr>
        <a:xfrm>
          <a:off x="12346940" y="17991201"/>
          <a:ext cx="79756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57404</xdr:rowOff>
    </xdr:from>
    <xdr:to>
      <xdr:col>67</xdr:col>
      <xdr:colOff>101600</xdr:colOff>
      <xdr:row>104</xdr:row>
      <xdr:rowOff>159004</xdr:rowOff>
    </xdr:to>
    <xdr:sp macro="" textlink="">
      <xdr:nvSpPr>
        <xdr:cNvPr id="593" name="楕円 592">
          <a:extLst>
            <a:ext uri="{FF2B5EF4-FFF2-40B4-BE49-F238E27FC236}">
              <a16:creationId xmlns:a16="http://schemas.microsoft.com/office/drawing/2014/main" id="{234852F0-60EA-44E1-AC72-B6CB9470C727}"/>
            </a:ext>
          </a:extLst>
        </xdr:cNvPr>
        <xdr:cNvSpPr/>
      </xdr:nvSpPr>
      <xdr:spPr>
        <a:xfrm>
          <a:off x="11487150" y="1788439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108204</xdr:rowOff>
    </xdr:from>
    <xdr:to>
      <xdr:col>71</xdr:col>
      <xdr:colOff>177800</xdr:colOff>
      <xdr:row>104</xdr:row>
      <xdr:rowOff>158496</xdr:rowOff>
    </xdr:to>
    <xdr:cxnSp macro="">
      <xdr:nvCxnSpPr>
        <xdr:cNvPr id="594" name="直線コネクタ 593">
          <a:extLst>
            <a:ext uri="{FF2B5EF4-FFF2-40B4-BE49-F238E27FC236}">
              <a16:creationId xmlns:a16="http://schemas.microsoft.com/office/drawing/2014/main" id="{463EDECB-33B9-4C13-B59F-9397CEEF48BF}"/>
            </a:ext>
          </a:extLst>
        </xdr:cNvPr>
        <xdr:cNvCxnSpPr/>
      </xdr:nvCxnSpPr>
      <xdr:spPr>
        <a:xfrm>
          <a:off x="11541760" y="17937099"/>
          <a:ext cx="80518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595" name="n_1aveValue【公民館】&#10;有形固定資産減価償却率">
          <a:extLst>
            <a:ext uri="{FF2B5EF4-FFF2-40B4-BE49-F238E27FC236}">
              <a16:creationId xmlns:a16="http://schemas.microsoft.com/office/drawing/2014/main" id="{F7023FE2-EB0A-471B-AA04-E3F5B80FC0C1}"/>
            </a:ext>
          </a:extLst>
        </xdr:cNvPr>
        <xdr:cNvSpPr txBox="1"/>
      </xdr:nvSpPr>
      <xdr:spPr>
        <a:xfrm>
          <a:off x="13738234" y="1763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596" name="n_2aveValue【公民館】&#10;有形固定資産減価償却率">
          <a:extLst>
            <a:ext uri="{FF2B5EF4-FFF2-40B4-BE49-F238E27FC236}">
              <a16:creationId xmlns:a16="http://schemas.microsoft.com/office/drawing/2014/main" id="{7B39155A-4DCD-44D5-87E4-B4D937019CF8}"/>
            </a:ext>
          </a:extLst>
        </xdr:cNvPr>
        <xdr:cNvSpPr txBox="1"/>
      </xdr:nvSpPr>
      <xdr:spPr>
        <a:xfrm>
          <a:off x="1295718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597" name="n_3aveValue【公民館】&#10;有形固定資産減価償却率">
          <a:extLst>
            <a:ext uri="{FF2B5EF4-FFF2-40B4-BE49-F238E27FC236}">
              <a16:creationId xmlns:a16="http://schemas.microsoft.com/office/drawing/2014/main" id="{7196071E-3309-44AB-A787-B454B0B1BBFE}"/>
            </a:ext>
          </a:extLst>
        </xdr:cNvPr>
        <xdr:cNvSpPr txBox="1"/>
      </xdr:nvSpPr>
      <xdr:spPr>
        <a:xfrm>
          <a:off x="1217105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10940</xdr:rowOff>
    </xdr:from>
    <xdr:ext cx="405111" cy="259045"/>
    <xdr:sp macro="" textlink="">
      <xdr:nvSpPr>
        <xdr:cNvPr id="598" name="n_4aveValue【公民館】&#10;有形固定資産減価償却率">
          <a:extLst>
            <a:ext uri="{FF2B5EF4-FFF2-40B4-BE49-F238E27FC236}">
              <a16:creationId xmlns:a16="http://schemas.microsoft.com/office/drawing/2014/main" id="{52EAF2A8-6786-4AE3-9F56-13536C620655}"/>
            </a:ext>
          </a:extLst>
        </xdr:cNvPr>
        <xdr:cNvSpPr txBox="1"/>
      </xdr:nvSpPr>
      <xdr:spPr>
        <a:xfrm>
          <a:off x="11354444" y="1750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33545</xdr:rowOff>
    </xdr:from>
    <xdr:ext cx="405111" cy="259045"/>
    <xdr:sp macro="" textlink="">
      <xdr:nvSpPr>
        <xdr:cNvPr id="599" name="n_1mainValue【公民館】&#10;有形固定資産減価償却率">
          <a:extLst>
            <a:ext uri="{FF2B5EF4-FFF2-40B4-BE49-F238E27FC236}">
              <a16:creationId xmlns:a16="http://schemas.microsoft.com/office/drawing/2014/main" id="{31C8B1EB-71EE-4FB3-A239-0FEE25579637}"/>
            </a:ext>
          </a:extLst>
        </xdr:cNvPr>
        <xdr:cNvSpPr txBox="1"/>
      </xdr:nvSpPr>
      <xdr:spPr>
        <a:xfrm>
          <a:off x="13738234" y="1803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600" name="n_2mainValue【公民館】&#10;有形固定資産減価償却率">
          <a:extLst>
            <a:ext uri="{FF2B5EF4-FFF2-40B4-BE49-F238E27FC236}">
              <a16:creationId xmlns:a16="http://schemas.microsoft.com/office/drawing/2014/main" id="{D77C09C0-8F25-4074-BC56-B87715ED701F}"/>
            </a:ext>
          </a:extLst>
        </xdr:cNvPr>
        <xdr:cNvSpPr txBox="1"/>
      </xdr:nvSpPr>
      <xdr:spPr>
        <a:xfrm>
          <a:off x="1295718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28973</xdr:rowOff>
    </xdr:from>
    <xdr:ext cx="405111" cy="259045"/>
    <xdr:sp macro="" textlink="">
      <xdr:nvSpPr>
        <xdr:cNvPr id="601" name="n_3mainValue【公民館】&#10;有形固定資産減価償却率">
          <a:extLst>
            <a:ext uri="{FF2B5EF4-FFF2-40B4-BE49-F238E27FC236}">
              <a16:creationId xmlns:a16="http://schemas.microsoft.com/office/drawing/2014/main" id="{C9F31F0C-B2D8-4FB0-A97C-E84A5B2C541D}"/>
            </a:ext>
          </a:extLst>
        </xdr:cNvPr>
        <xdr:cNvSpPr txBox="1"/>
      </xdr:nvSpPr>
      <xdr:spPr>
        <a:xfrm>
          <a:off x="12171054" y="180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150131</xdr:rowOff>
    </xdr:from>
    <xdr:ext cx="405111" cy="259045"/>
    <xdr:sp macro="" textlink="">
      <xdr:nvSpPr>
        <xdr:cNvPr id="602" name="n_4mainValue【公民館】&#10;有形固定資産減価償却率">
          <a:extLst>
            <a:ext uri="{FF2B5EF4-FFF2-40B4-BE49-F238E27FC236}">
              <a16:creationId xmlns:a16="http://schemas.microsoft.com/office/drawing/2014/main" id="{D767BFDE-F71B-4E7F-ADEC-2EDFA0B8E1F7}"/>
            </a:ext>
          </a:extLst>
        </xdr:cNvPr>
        <xdr:cNvSpPr txBox="1"/>
      </xdr:nvSpPr>
      <xdr:spPr>
        <a:xfrm>
          <a:off x="113544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AA77170F-FC82-491F-B0BD-B6EC7BDA48D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C81E879C-3BCB-4203-B799-EB276A3F804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08F95B59-3D2B-4204-84EF-9DE16B2367D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DFBC1380-C19A-484B-A372-B5AE6CD6832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90EA8C08-DFF9-4361-865D-6A505A2283A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36205048-631C-40C0-B532-719DD16D9BC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8D4C0AD6-2501-4A19-8F13-A10B212DA23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C57641FC-2E9B-4F36-9C70-7C4402AA8052}"/>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881BBCDC-7DB2-434F-A600-78F589EC3EE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6E8D5385-8D07-4CAC-80B2-A704DE7537E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3" name="直線コネクタ 612">
          <a:extLst>
            <a:ext uri="{FF2B5EF4-FFF2-40B4-BE49-F238E27FC236}">
              <a16:creationId xmlns:a16="http://schemas.microsoft.com/office/drawing/2014/main" id="{910651CF-A19D-434C-95A9-DE27FAF154AA}"/>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4" name="テキスト ボックス 613">
          <a:extLst>
            <a:ext uri="{FF2B5EF4-FFF2-40B4-BE49-F238E27FC236}">
              <a16:creationId xmlns:a16="http://schemas.microsoft.com/office/drawing/2014/main" id="{E1BFBC31-08D5-4A27-8F06-85838FE2DFB3}"/>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5" name="直線コネクタ 614">
          <a:extLst>
            <a:ext uri="{FF2B5EF4-FFF2-40B4-BE49-F238E27FC236}">
              <a16:creationId xmlns:a16="http://schemas.microsoft.com/office/drawing/2014/main" id="{1D90DB30-846B-4DD5-BEDF-48516DE0BA6B}"/>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6" name="テキスト ボックス 615">
          <a:extLst>
            <a:ext uri="{FF2B5EF4-FFF2-40B4-BE49-F238E27FC236}">
              <a16:creationId xmlns:a16="http://schemas.microsoft.com/office/drawing/2014/main" id="{DC8E705F-ABD7-4C31-B937-DF60DC2CAB16}"/>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7" name="直線コネクタ 616">
          <a:extLst>
            <a:ext uri="{FF2B5EF4-FFF2-40B4-BE49-F238E27FC236}">
              <a16:creationId xmlns:a16="http://schemas.microsoft.com/office/drawing/2014/main" id="{4E31DEA9-1735-4D79-9FAB-F69954B1ACD1}"/>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8" name="テキスト ボックス 617">
          <a:extLst>
            <a:ext uri="{FF2B5EF4-FFF2-40B4-BE49-F238E27FC236}">
              <a16:creationId xmlns:a16="http://schemas.microsoft.com/office/drawing/2014/main" id="{723B1F87-0713-4CB6-A74A-26CA7188679D}"/>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9" name="直線コネクタ 618">
          <a:extLst>
            <a:ext uri="{FF2B5EF4-FFF2-40B4-BE49-F238E27FC236}">
              <a16:creationId xmlns:a16="http://schemas.microsoft.com/office/drawing/2014/main" id="{556156A3-4324-48C1-9DCE-D142B8E9D53F}"/>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0" name="テキスト ボックス 619">
          <a:extLst>
            <a:ext uri="{FF2B5EF4-FFF2-40B4-BE49-F238E27FC236}">
              <a16:creationId xmlns:a16="http://schemas.microsoft.com/office/drawing/2014/main" id="{B444A0EC-34AE-450E-B5DC-0461FF59D5B2}"/>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A61FAECF-3346-48FB-AC3F-CF6724A2F08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75FF4455-EC48-404A-BE75-A324A27B6EC7}"/>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A42F8F60-E726-4121-A248-9D4F4B7F6C06}"/>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624" name="直線コネクタ 623">
          <a:extLst>
            <a:ext uri="{FF2B5EF4-FFF2-40B4-BE49-F238E27FC236}">
              <a16:creationId xmlns:a16="http://schemas.microsoft.com/office/drawing/2014/main" id="{E2E03E98-32B1-4B54-83C7-64196B2EFD89}"/>
            </a:ext>
          </a:extLst>
        </xdr:cNvPr>
        <xdr:cNvCxnSpPr/>
      </xdr:nvCxnSpPr>
      <xdr:spPr>
        <a:xfrm flipV="1">
          <a:off x="19947254" y="17260063"/>
          <a:ext cx="0" cy="1274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625" name="【公民館】&#10;一人当たり面積最小値テキスト">
          <a:extLst>
            <a:ext uri="{FF2B5EF4-FFF2-40B4-BE49-F238E27FC236}">
              <a16:creationId xmlns:a16="http://schemas.microsoft.com/office/drawing/2014/main" id="{6D1BC788-7244-4CEB-9561-7DE8221467A3}"/>
            </a:ext>
          </a:extLst>
        </xdr:cNvPr>
        <xdr:cNvSpPr txBox="1"/>
      </xdr:nvSpPr>
      <xdr:spPr>
        <a:xfrm>
          <a:off x="19985990" y="1853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626" name="直線コネクタ 625">
          <a:extLst>
            <a:ext uri="{FF2B5EF4-FFF2-40B4-BE49-F238E27FC236}">
              <a16:creationId xmlns:a16="http://schemas.microsoft.com/office/drawing/2014/main" id="{34C0E5D7-F9EC-4AAD-9BE5-B95AA639FC15}"/>
            </a:ext>
          </a:extLst>
        </xdr:cNvPr>
        <xdr:cNvCxnSpPr/>
      </xdr:nvCxnSpPr>
      <xdr:spPr>
        <a:xfrm>
          <a:off x="19885660" y="18534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627" name="【公民館】&#10;一人当たり面積最大値テキスト">
          <a:extLst>
            <a:ext uri="{FF2B5EF4-FFF2-40B4-BE49-F238E27FC236}">
              <a16:creationId xmlns:a16="http://schemas.microsoft.com/office/drawing/2014/main" id="{31653167-9046-411B-AB97-EF617CE45AFF}"/>
            </a:ext>
          </a:extLst>
        </xdr:cNvPr>
        <xdr:cNvSpPr txBox="1"/>
      </xdr:nvSpPr>
      <xdr:spPr>
        <a:xfrm>
          <a:off x="19985990" y="1703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628" name="直線コネクタ 627">
          <a:extLst>
            <a:ext uri="{FF2B5EF4-FFF2-40B4-BE49-F238E27FC236}">
              <a16:creationId xmlns:a16="http://schemas.microsoft.com/office/drawing/2014/main" id="{B6F75F1A-5712-40DF-94E4-B67EFFCA9108}"/>
            </a:ext>
          </a:extLst>
        </xdr:cNvPr>
        <xdr:cNvCxnSpPr/>
      </xdr:nvCxnSpPr>
      <xdr:spPr>
        <a:xfrm>
          <a:off x="19885660" y="17260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629" name="【公民館】&#10;一人当たり面積平均値テキスト">
          <a:extLst>
            <a:ext uri="{FF2B5EF4-FFF2-40B4-BE49-F238E27FC236}">
              <a16:creationId xmlns:a16="http://schemas.microsoft.com/office/drawing/2014/main" id="{A398D910-A776-4BA7-BF06-3C18F3EB9857}"/>
            </a:ext>
          </a:extLst>
        </xdr:cNvPr>
        <xdr:cNvSpPr txBox="1"/>
      </xdr:nvSpPr>
      <xdr:spPr>
        <a:xfrm>
          <a:off x="19985990" y="1797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630" name="フローチャート: 判断 629">
          <a:extLst>
            <a:ext uri="{FF2B5EF4-FFF2-40B4-BE49-F238E27FC236}">
              <a16:creationId xmlns:a16="http://schemas.microsoft.com/office/drawing/2014/main" id="{E05280AF-F9D6-4D00-A2F6-531C8DEF49F7}"/>
            </a:ext>
          </a:extLst>
        </xdr:cNvPr>
        <xdr:cNvSpPr/>
      </xdr:nvSpPr>
      <xdr:spPr>
        <a:xfrm>
          <a:off x="19904710" y="181255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631" name="フローチャート: 判断 630">
          <a:extLst>
            <a:ext uri="{FF2B5EF4-FFF2-40B4-BE49-F238E27FC236}">
              <a16:creationId xmlns:a16="http://schemas.microsoft.com/office/drawing/2014/main" id="{82DB8D1A-E338-4BE4-BB08-F16FB55725CC}"/>
            </a:ext>
          </a:extLst>
        </xdr:cNvPr>
        <xdr:cNvSpPr/>
      </xdr:nvSpPr>
      <xdr:spPr>
        <a:xfrm>
          <a:off x="19161760" y="181278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632" name="フローチャート: 判断 631">
          <a:extLst>
            <a:ext uri="{FF2B5EF4-FFF2-40B4-BE49-F238E27FC236}">
              <a16:creationId xmlns:a16="http://schemas.microsoft.com/office/drawing/2014/main" id="{9E8AC4A4-8EF6-44C1-87A0-AD198DA8CF01}"/>
            </a:ext>
          </a:extLst>
        </xdr:cNvPr>
        <xdr:cNvSpPr/>
      </xdr:nvSpPr>
      <xdr:spPr>
        <a:xfrm>
          <a:off x="18345150" y="180566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633" name="フローチャート: 判断 632">
          <a:extLst>
            <a:ext uri="{FF2B5EF4-FFF2-40B4-BE49-F238E27FC236}">
              <a16:creationId xmlns:a16="http://schemas.microsoft.com/office/drawing/2014/main" id="{116FCCBD-BE3E-4B41-BA53-98AFAC7B46BB}"/>
            </a:ext>
          </a:extLst>
        </xdr:cNvPr>
        <xdr:cNvSpPr/>
      </xdr:nvSpPr>
      <xdr:spPr>
        <a:xfrm>
          <a:off x="17547590" y="1804136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634" name="フローチャート: 判断 633">
          <a:extLst>
            <a:ext uri="{FF2B5EF4-FFF2-40B4-BE49-F238E27FC236}">
              <a16:creationId xmlns:a16="http://schemas.microsoft.com/office/drawing/2014/main" id="{802D5AB3-0BFD-48AD-8BAC-9588A1F7F033}"/>
            </a:ext>
          </a:extLst>
        </xdr:cNvPr>
        <xdr:cNvSpPr/>
      </xdr:nvSpPr>
      <xdr:spPr>
        <a:xfrm>
          <a:off x="16761460" y="180588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E351A83-E356-435B-AB2B-51E802A0E0F0}"/>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7824E06E-ADDB-4125-93C9-EC661941266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4DF3447-B00A-4340-8B25-36187009C3F6}"/>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83C5F03-9A60-414D-A074-1257C0332203}"/>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FE945033-123C-4704-ABDF-1A42B96442C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640" name="楕円 639">
          <a:extLst>
            <a:ext uri="{FF2B5EF4-FFF2-40B4-BE49-F238E27FC236}">
              <a16:creationId xmlns:a16="http://schemas.microsoft.com/office/drawing/2014/main" id="{CC49C788-C19E-4796-9B82-82DDA8436626}"/>
            </a:ext>
          </a:extLst>
        </xdr:cNvPr>
        <xdr:cNvSpPr/>
      </xdr:nvSpPr>
      <xdr:spPr>
        <a:xfrm>
          <a:off x="19904710" y="1819071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170705</xdr:rowOff>
    </xdr:from>
    <xdr:ext cx="469744" cy="259045"/>
    <xdr:sp macro="" textlink="">
      <xdr:nvSpPr>
        <xdr:cNvPr id="641" name="【公民館】&#10;一人当たり面積該当値テキスト">
          <a:extLst>
            <a:ext uri="{FF2B5EF4-FFF2-40B4-BE49-F238E27FC236}">
              <a16:creationId xmlns:a16="http://schemas.microsoft.com/office/drawing/2014/main" id="{31354800-83E0-450F-B17F-912FBAB7E4F4}"/>
            </a:ext>
          </a:extLst>
        </xdr:cNvPr>
        <xdr:cNvSpPr txBox="1"/>
      </xdr:nvSpPr>
      <xdr:spPr>
        <a:xfrm>
          <a:off x="19985990" y="1817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23113</xdr:rowOff>
    </xdr:from>
    <xdr:to>
      <xdr:col>112</xdr:col>
      <xdr:colOff>38100</xdr:colOff>
      <xdr:row>106</xdr:row>
      <xdr:rowOff>124713</xdr:rowOff>
    </xdr:to>
    <xdr:sp macro="" textlink="">
      <xdr:nvSpPr>
        <xdr:cNvPr id="642" name="楕円 641">
          <a:extLst>
            <a:ext uri="{FF2B5EF4-FFF2-40B4-BE49-F238E27FC236}">
              <a16:creationId xmlns:a16="http://schemas.microsoft.com/office/drawing/2014/main" id="{8D0132D0-C220-4FD3-9E71-A3D686BAE77A}"/>
            </a:ext>
          </a:extLst>
        </xdr:cNvPr>
        <xdr:cNvSpPr/>
      </xdr:nvSpPr>
      <xdr:spPr>
        <a:xfrm>
          <a:off x="19161760" y="1819300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73913</xdr:rowOff>
    </xdr:to>
    <xdr:cxnSp macro="">
      <xdr:nvCxnSpPr>
        <xdr:cNvPr id="643" name="直線コネクタ 642">
          <a:extLst>
            <a:ext uri="{FF2B5EF4-FFF2-40B4-BE49-F238E27FC236}">
              <a16:creationId xmlns:a16="http://schemas.microsoft.com/office/drawing/2014/main" id="{0EC1CD7C-95B7-4612-A371-D664859996A5}"/>
            </a:ext>
          </a:extLst>
        </xdr:cNvPr>
        <xdr:cNvCxnSpPr/>
      </xdr:nvCxnSpPr>
      <xdr:spPr>
        <a:xfrm flipV="1">
          <a:off x="19204940" y="18243423"/>
          <a:ext cx="74295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644" name="楕円 643">
          <a:extLst>
            <a:ext uri="{FF2B5EF4-FFF2-40B4-BE49-F238E27FC236}">
              <a16:creationId xmlns:a16="http://schemas.microsoft.com/office/drawing/2014/main" id="{84DA1213-A502-4BE9-846C-CA0011B398FB}"/>
            </a:ext>
          </a:extLst>
        </xdr:cNvPr>
        <xdr:cNvSpPr/>
      </xdr:nvSpPr>
      <xdr:spPr>
        <a:xfrm>
          <a:off x="18345150" y="181914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73913</xdr:rowOff>
    </xdr:to>
    <xdr:cxnSp macro="">
      <xdr:nvCxnSpPr>
        <xdr:cNvPr id="645" name="直線コネクタ 644">
          <a:extLst>
            <a:ext uri="{FF2B5EF4-FFF2-40B4-BE49-F238E27FC236}">
              <a16:creationId xmlns:a16="http://schemas.microsoft.com/office/drawing/2014/main" id="{F1DC8CE6-7CBA-4503-AAC4-B21E4562AA07}"/>
            </a:ext>
          </a:extLst>
        </xdr:cNvPr>
        <xdr:cNvCxnSpPr/>
      </xdr:nvCxnSpPr>
      <xdr:spPr>
        <a:xfrm>
          <a:off x="18399760" y="18236565"/>
          <a:ext cx="80518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18542</xdr:rowOff>
    </xdr:from>
    <xdr:to>
      <xdr:col>102</xdr:col>
      <xdr:colOff>165100</xdr:colOff>
      <xdr:row>106</xdr:row>
      <xdr:rowOff>120142</xdr:rowOff>
    </xdr:to>
    <xdr:sp macro="" textlink="">
      <xdr:nvSpPr>
        <xdr:cNvPr id="646" name="楕円 645">
          <a:extLst>
            <a:ext uri="{FF2B5EF4-FFF2-40B4-BE49-F238E27FC236}">
              <a16:creationId xmlns:a16="http://schemas.microsoft.com/office/drawing/2014/main" id="{D714AC83-2F03-4A33-A124-F95EB5AB843D}"/>
            </a:ext>
          </a:extLst>
        </xdr:cNvPr>
        <xdr:cNvSpPr/>
      </xdr:nvSpPr>
      <xdr:spPr>
        <a:xfrm>
          <a:off x="17547590" y="1819605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69342</xdr:rowOff>
    </xdr:to>
    <xdr:cxnSp macro="">
      <xdr:nvCxnSpPr>
        <xdr:cNvPr id="647" name="直線コネクタ 646">
          <a:extLst>
            <a:ext uri="{FF2B5EF4-FFF2-40B4-BE49-F238E27FC236}">
              <a16:creationId xmlns:a16="http://schemas.microsoft.com/office/drawing/2014/main" id="{9B3A4CCD-4524-4941-B673-B47132E07BD0}"/>
            </a:ext>
          </a:extLst>
        </xdr:cNvPr>
        <xdr:cNvCxnSpPr/>
      </xdr:nvCxnSpPr>
      <xdr:spPr>
        <a:xfrm flipV="1">
          <a:off x="17602200" y="18236565"/>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23113</xdr:rowOff>
    </xdr:from>
    <xdr:to>
      <xdr:col>98</xdr:col>
      <xdr:colOff>38100</xdr:colOff>
      <xdr:row>106</xdr:row>
      <xdr:rowOff>124713</xdr:rowOff>
    </xdr:to>
    <xdr:sp macro="" textlink="">
      <xdr:nvSpPr>
        <xdr:cNvPr id="648" name="楕円 647">
          <a:extLst>
            <a:ext uri="{FF2B5EF4-FFF2-40B4-BE49-F238E27FC236}">
              <a16:creationId xmlns:a16="http://schemas.microsoft.com/office/drawing/2014/main" id="{A24DAD63-8432-4DD9-9014-80E976274091}"/>
            </a:ext>
          </a:extLst>
        </xdr:cNvPr>
        <xdr:cNvSpPr/>
      </xdr:nvSpPr>
      <xdr:spPr>
        <a:xfrm>
          <a:off x="16761460" y="1819300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69342</xdr:rowOff>
    </xdr:from>
    <xdr:to>
      <xdr:col>102</xdr:col>
      <xdr:colOff>114300</xdr:colOff>
      <xdr:row>106</xdr:row>
      <xdr:rowOff>73913</xdr:rowOff>
    </xdr:to>
    <xdr:cxnSp macro="">
      <xdr:nvCxnSpPr>
        <xdr:cNvPr id="649" name="直線コネクタ 648">
          <a:extLst>
            <a:ext uri="{FF2B5EF4-FFF2-40B4-BE49-F238E27FC236}">
              <a16:creationId xmlns:a16="http://schemas.microsoft.com/office/drawing/2014/main" id="{9D74CB1F-28C9-4DD8-AC83-7A54343402FF}"/>
            </a:ext>
          </a:extLst>
        </xdr:cNvPr>
        <xdr:cNvCxnSpPr/>
      </xdr:nvCxnSpPr>
      <xdr:spPr>
        <a:xfrm flipV="1">
          <a:off x="16804640" y="18241137"/>
          <a:ext cx="79756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650" name="n_1aveValue【公民館】&#10;一人当たり面積">
          <a:extLst>
            <a:ext uri="{FF2B5EF4-FFF2-40B4-BE49-F238E27FC236}">
              <a16:creationId xmlns:a16="http://schemas.microsoft.com/office/drawing/2014/main" id="{5E3912ED-79CF-4DE9-924B-D2935D1A2B32}"/>
            </a:ext>
          </a:extLst>
        </xdr:cNvPr>
        <xdr:cNvSpPr txBox="1"/>
      </xdr:nvSpPr>
      <xdr:spPr>
        <a:xfrm>
          <a:off x="18982132" y="1789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651" name="n_2aveValue【公民館】&#10;一人当たり面積">
          <a:extLst>
            <a:ext uri="{FF2B5EF4-FFF2-40B4-BE49-F238E27FC236}">
              <a16:creationId xmlns:a16="http://schemas.microsoft.com/office/drawing/2014/main" id="{933D1854-FAD5-4FD0-A007-5B2196E38471}"/>
            </a:ext>
          </a:extLst>
        </xdr:cNvPr>
        <xdr:cNvSpPr txBox="1"/>
      </xdr:nvSpPr>
      <xdr:spPr>
        <a:xfrm>
          <a:off x="18182032" y="1783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157242</xdr:rowOff>
    </xdr:from>
    <xdr:ext cx="469744" cy="259045"/>
    <xdr:sp macro="" textlink="">
      <xdr:nvSpPr>
        <xdr:cNvPr id="652" name="n_3aveValue【公民館】&#10;一人当たり面積">
          <a:extLst>
            <a:ext uri="{FF2B5EF4-FFF2-40B4-BE49-F238E27FC236}">
              <a16:creationId xmlns:a16="http://schemas.microsoft.com/office/drawing/2014/main" id="{4CC827F9-4F50-4662-8F6D-1DEF2DD920F4}"/>
            </a:ext>
          </a:extLst>
        </xdr:cNvPr>
        <xdr:cNvSpPr txBox="1"/>
      </xdr:nvSpPr>
      <xdr:spPr>
        <a:xfrm>
          <a:off x="17384472" y="178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170959</xdr:rowOff>
    </xdr:from>
    <xdr:ext cx="469744" cy="259045"/>
    <xdr:sp macro="" textlink="">
      <xdr:nvSpPr>
        <xdr:cNvPr id="653" name="n_4aveValue【公民館】&#10;一人当たり面積">
          <a:extLst>
            <a:ext uri="{FF2B5EF4-FFF2-40B4-BE49-F238E27FC236}">
              <a16:creationId xmlns:a16="http://schemas.microsoft.com/office/drawing/2014/main" id="{4F19EAD5-B5B1-4A5B-B639-B006D4C81406}"/>
            </a:ext>
          </a:extLst>
        </xdr:cNvPr>
        <xdr:cNvSpPr txBox="1"/>
      </xdr:nvSpPr>
      <xdr:spPr>
        <a:xfrm>
          <a:off x="16588817" y="1783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115840</xdr:rowOff>
    </xdr:from>
    <xdr:ext cx="469744" cy="259045"/>
    <xdr:sp macro="" textlink="">
      <xdr:nvSpPr>
        <xdr:cNvPr id="654" name="n_1mainValue【公民館】&#10;一人当たり面積">
          <a:extLst>
            <a:ext uri="{FF2B5EF4-FFF2-40B4-BE49-F238E27FC236}">
              <a16:creationId xmlns:a16="http://schemas.microsoft.com/office/drawing/2014/main" id="{BD2CB47A-9569-46F9-8BC9-BC19298D974C}"/>
            </a:ext>
          </a:extLst>
        </xdr:cNvPr>
        <xdr:cNvSpPr txBox="1"/>
      </xdr:nvSpPr>
      <xdr:spPr>
        <a:xfrm>
          <a:off x="18982132"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655" name="n_2mainValue【公民館】&#10;一人当たり面積">
          <a:extLst>
            <a:ext uri="{FF2B5EF4-FFF2-40B4-BE49-F238E27FC236}">
              <a16:creationId xmlns:a16="http://schemas.microsoft.com/office/drawing/2014/main" id="{7947445A-C541-4584-9A59-549DF680C20F}"/>
            </a:ext>
          </a:extLst>
        </xdr:cNvPr>
        <xdr:cNvSpPr txBox="1"/>
      </xdr:nvSpPr>
      <xdr:spPr>
        <a:xfrm>
          <a:off x="18182032" y="1827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111269</xdr:rowOff>
    </xdr:from>
    <xdr:ext cx="469744" cy="259045"/>
    <xdr:sp macro="" textlink="">
      <xdr:nvSpPr>
        <xdr:cNvPr id="656" name="n_3mainValue【公民館】&#10;一人当たり面積">
          <a:extLst>
            <a:ext uri="{FF2B5EF4-FFF2-40B4-BE49-F238E27FC236}">
              <a16:creationId xmlns:a16="http://schemas.microsoft.com/office/drawing/2014/main" id="{59941FF6-7DB7-44DF-A032-19C6CB36C073}"/>
            </a:ext>
          </a:extLst>
        </xdr:cNvPr>
        <xdr:cNvSpPr txBox="1"/>
      </xdr:nvSpPr>
      <xdr:spPr>
        <a:xfrm>
          <a:off x="17384472"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115840</xdr:rowOff>
    </xdr:from>
    <xdr:ext cx="469744" cy="259045"/>
    <xdr:sp macro="" textlink="">
      <xdr:nvSpPr>
        <xdr:cNvPr id="657" name="n_4mainValue【公民館】&#10;一人当たり面積">
          <a:extLst>
            <a:ext uri="{FF2B5EF4-FFF2-40B4-BE49-F238E27FC236}">
              <a16:creationId xmlns:a16="http://schemas.microsoft.com/office/drawing/2014/main" id="{66BE212A-37C8-4901-B761-1634E4E7C10D}"/>
            </a:ext>
          </a:extLst>
        </xdr:cNvPr>
        <xdr:cNvSpPr txBox="1"/>
      </xdr:nvSpPr>
      <xdr:spPr>
        <a:xfrm>
          <a:off x="16588817"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E1951826-691B-48C7-BDDD-C87BA98C56F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B64318AE-CC2B-4126-9F96-4D597CDF3BF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783249-E9A3-472E-A1BA-693DF08160A8}"/>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類似団体と比較して特に有形固定資産</a:t>
          </a:r>
          <a:r>
            <a:rPr kumimoji="1" lang="ja-JP" altLang="en-US" sz="1100" baseline="0">
              <a:solidFill>
                <a:schemeClr val="dk1"/>
              </a:solidFill>
              <a:effectLst/>
              <a:latin typeface="+mn-lt"/>
              <a:ea typeface="+mn-ea"/>
              <a:cs typeface="+mn-cs"/>
            </a:rPr>
            <a:t>減価</a:t>
          </a:r>
          <a:r>
            <a:rPr kumimoji="1" lang="ja-JP" altLang="ja-JP" sz="1100" baseline="0">
              <a:solidFill>
                <a:schemeClr val="dk1"/>
              </a:solidFill>
              <a:effectLst/>
              <a:latin typeface="+mn-lt"/>
              <a:ea typeface="+mn-ea"/>
              <a:cs typeface="+mn-cs"/>
            </a:rPr>
            <a:t>償却率が高くなっている施設は、公営住宅、公民館である。公民館については、平成２９年度に老朽化した嬉野公民館と勤労者福祉研修所（嬉野地区コミュニティセンター）を統合し平成３０年度に完成している</a:t>
          </a:r>
          <a:r>
            <a:rPr kumimoji="1" lang="ja-JP" altLang="en-US" sz="1100" baseline="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公共施設等個別施設計画</a:t>
          </a:r>
          <a:r>
            <a:rPr kumimoji="1" lang="ja-JP" altLang="en-US" sz="1100">
              <a:solidFill>
                <a:schemeClr val="dk1"/>
              </a:solidFill>
              <a:effectLst/>
              <a:latin typeface="+mn-lt"/>
              <a:ea typeface="+mn-ea"/>
              <a:cs typeface="+mn-cs"/>
            </a:rPr>
            <a:t>に基づき改修や修繕に努めていく。</a:t>
          </a:r>
          <a:r>
            <a:rPr kumimoji="1" lang="ja-JP" altLang="ja-JP" sz="1100" baseline="0">
              <a:solidFill>
                <a:schemeClr val="dk1"/>
              </a:solidFill>
              <a:effectLst/>
              <a:latin typeface="+mn-lt"/>
              <a:ea typeface="+mn-ea"/>
              <a:cs typeface="+mn-cs"/>
            </a:rPr>
            <a:t>公営住宅については築年数が５０年を超えているものもあり、使用状況に応じて改修等の老朽化対策に取り組む必要がある。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89F33C-26C8-4580-ACAA-B842C7FF40A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43C862-3BFB-4626-9975-1A307531B5D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D6A9AD-DD9F-45DF-AB1A-00B062A9B42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65198F-57F5-4D1C-988E-4BBE213F331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070714-C9C3-45AB-82BB-D0EB8A33860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2B3078-56C3-4B19-A906-59160F96ECC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26AFE3-3FEA-45E3-BE3E-BEE672222A33}"/>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4DD174-A1CF-4B8E-BB17-CD5FD114640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DE0F59-117D-4184-A423-4201AA2BD89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BE70BD1-9F7D-423E-A97A-7BD24AC034D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25,090
24,883
126.41
21,572,074
20,603,033
796,363
8,031,048
10,227,179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AF7148-E502-4683-8DD4-139114E5C97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79BF8E-4110-4D7C-84D9-8D3EDAA77DB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18E2C3-9333-4962-A789-3A0C9090529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02DC2D-92B8-4B9D-BEDA-5253033C640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9645BD-A7EC-4016-BF14-39A795AA169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04A2E47-A78B-4633-8672-918F940F54AB}"/>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68EA14-8638-4B41-9342-E1CC3EFF78DB}"/>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476F69-FB2D-4C03-8626-9FA1CB351EC5}"/>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480B53-B371-4C36-9E4E-89C0127EBDC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625846-F348-4A23-850D-0EB84784292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650CB5-6F18-4D55-B003-A06C1969905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80EBFA-D0A2-4E35-A622-7394B209F08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F179F3-1F0F-4857-8F2E-EB5F1E4D2E0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C42C55-F4FC-4CB8-BBD5-BB118A1CDA1D}"/>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D92F8F-6F03-42DC-B5D2-6D453ADE933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2D9272-E82C-4611-B29A-1AE511A7D6F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22D7A3-F179-4BB7-BF21-DAB8135698E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D8C6F35-5803-4553-A9A8-0400F5987BD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2981F1-00A8-464C-965C-3DF2F55FF2D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FE2D272-870C-4B22-85C9-2872CC1A3D0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A16EDE-73A3-4E7C-B442-7E9BD8568E11}"/>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8A800A-23C1-48BC-92E1-631D9DA1BFF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B7C885-7182-4E15-BB8D-781AB672C58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C7E155-9D74-44C5-AB42-EE1294349DB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B50A58-ED49-437C-AA31-07E0E64D472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6DA696-8139-4C29-A8D3-DAF5B85753D2}"/>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ECF031-ED53-497E-B44E-3872DF82B19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BAA6CD-2C07-4DB2-AE04-3F7E792EB44B}"/>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9590ED-CBEA-4A17-9DBE-B839101E7E9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C54AF5-88CD-4505-B7E5-C29A37C6AF6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DCF6B1-9F2A-41DB-9F3B-8EEAA7C6E9F5}"/>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C66D1F3-4A62-4084-9A4B-69DF10331F91}"/>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E0068BD-CE5D-4142-8DD1-0C174F0443E4}"/>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9F71A48-5677-4A53-A38D-5146EF865365}"/>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36D57F9-DC0B-4AD1-B0C1-131375885D62}"/>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4084129-93FD-489E-9B05-434B28C88D33}"/>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F20ADCD-E71C-43D4-B100-9A3E70E326D7}"/>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EE31C5F-A12B-4BEA-9B52-6B2945350547}"/>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CB90A5-5466-4DA5-AA57-A31F34AF41F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C50F214-FE57-4915-9A3C-BA2FA00A2B9C}"/>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F9BED94-8BCC-4239-AED9-53C49ED9A476}"/>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64E7CE4-407A-475D-8B63-23EA61C05116}"/>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3120CB5-F5F6-4357-A26C-64E5DCBEAF0C}"/>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AA924F2-EF9F-4338-87E2-6C8436D58013}"/>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DE1F5D9-55AC-493D-9C4C-89301FD0A883}"/>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789D47A-A9AA-489F-898A-B496904D64E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5CFD7F32-C59E-4C94-B1FB-169382F9703C}"/>
            </a:ext>
          </a:extLst>
        </xdr:cNvPr>
        <xdr:cNvCxnSpPr/>
      </xdr:nvCxnSpPr>
      <xdr:spPr>
        <a:xfrm flipV="1">
          <a:off x="4173855" y="5717177"/>
          <a:ext cx="0" cy="154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2472B6B4-044F-4882-9EE3-93C1783EBB2A}"/>
            </a:ext>
          </a:extLst>
        </xdr:cNvPr>
        <xdr:cNvSpPr txBox="1"/>
      </xdr:nvSpPr>
      <xdr:spPr>
        <a:xfrm>
          <a:off x="4212590" y="72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846580C9-BF65-497C-B21D-72142D9C908E}"/>
            </a:ext>
          </a:extLst>
        </xdr:cNvPr>
        <xdr:cNvCxnSpPr/>
      </xdr:nvCxnSpPr>
      <xdr:spPr>
        <a:xfrm>
          <a:off x="4112260" y="72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493D5EEA-ED54-4F74-BFA7-F388B6AF5426}"/>
            </a:ext>
          </a:extLst>
        </xdr:cNvPr>
        <xdr:cNvSpPr txBox="1"/>
      </xdr:nvSpPr>
      <xdr:spPr>
        <a:xfrm>
          <a:off x="4212590" y="54981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E0D8653A-4231-48A9-B0EF-43C122B0F285}"/>
            </a:ext>
          </a:extLst>
        </xdr:cNvPr>
        <xdr:cNvCxnSpPr/>
      </xdr:nvCxnSpPr>
      <xdr:spPr>
        <a:xfrm>
          <a:off x="411226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33CFD0E0-21D8-45BB-AE2B-A33FD440ECF5}"/>
            </a:ext>
          </a:extLst>
        </xdr:cNvPr>
        <xdr:cNvSpPr txBox="1"/>
      </xdr:nvSpPr>
      <xdr:spPr>
        <a:xfrm>
          <a:off x="4212590" y="6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AF7AF8BE-1489-4488-B96E-16116D8BB299}"/>
            </a:ext>
          </a:extLst>
        </xdr:cNvPr>
        <xdr:cNvSpPr/>
      </xdr:nvSpPr>
      <xdr:spPr>
        <a:xfrm>
          <a:off x="4131310" y="651655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AF477E11-A8D6-4174-B673-8AF1733B0968}"/>
            </a:ext>
          </a:extLst>
        </xdr:cNvPr>
        <xdr:cNvSpPr/>
      </xdr:nvSpPr>
      <xdr:spPr>
        <a:xfrm>
          <a:off x="3388360" y="65652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a:extLst>
            <a:ext uri="{FF2B5EF4-FFF2-40B4-BE49-F238E27FC236}">
              <a16:creationId xmlns:a16="http://schemas.microsoft.com/office/drawing/2014/main" id="{8988C5D3-8EAF-482F-A437-AA41DA18FC65}"/>
            </a:ext>
          </a:extLst>
        </xdr:cNvPr>
        <xdr:cNvSpPr/>
      </xdr:nvSpPr>
      <xdr:spPr>
        <a:xfrm>
          <a:off x="2571750" y="631489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94553420-4261-4617-BA78-E634A4C29C58}"/>
            </a:ext>
          </a:extLst>
        </xdr:cNvPr>
        <xdr:cNvSpPr/>
      </xdr:nvSpPr>
      <xdr:spPr>
        <a:xfrm>
          <a:off x="1774190" y="62974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16B6463-655A-4188-A9D9-FA84403132D8}"/>
            </a:ext>
          </a:extLst>
        </xdr:cNvPr>
        <xdr:cNvSpPr/>
      </xdr:nvSpPr>
      <xdr:spPr>
        <a:xfrm>
          <a:off x="988060" y="628740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B6D9AB-1647-4BD8-B994-D60E1C3F3EF7}"/>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7B5C6C8-A7A0-4D08-B200-343953CBA5A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5D53C1-63DD-4D31-8A73-66A958DA4F0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4DB8E6F-AD8B-4AC0-95B8-720CAB2D4655}"/>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790BC72-BD9A-4E2A-B604-B6A8AFAEBD9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62956</xdr:rowOff>
    </xdr:from>
    <xdr:to>
      <xdr:col>24</xdr:col>
      <xdr:colOff>114300</xdr:colOff>
      <xdr:row>39</xdr:row>
      <xdr:rowOff>164556</xdr:rowOff>
    </xdr:to>
    <xdr:sp macro="" textlink="">
      <xdr:nvSpPr>
        <xdr:cNvPr id="74" name="楕円 73">
          <a:extLst>
            <a:ext uri="{FF2B5EF4-FFF2-40B4-BE49-F238E27FC236}">
              <a16:creationId xmlns:a16="http://schemas.microsoft.com/office/drawing/2014/main" id="{9F9126F2-AAFF-465C-BB1A-C2BB3CAAAC12}"/>
            </a:ext>
          </a:extLst>
        </xdr:cNvPr>
        <xdr:cNvSpPr/>
      </xdr:nvSpPr>
      <xdr:spPr>
        <a:xfrm>
          <a:off x="4131310" y="674569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41383</xdr:rowOff>
    </xdr:from>
    <xdr:ext cx="405111" cy="259045"/>
    <xdr:sp macro="" textlink="">
      <xdr:nvSpPr>
        <xdr:cNvPr id="75" name="【図書館】&#10;有形固定資産減価償却率該当値テキスト">
          <a:extLst>
            <a:ext uri="{FF2B5EF4-FFF2-40B4-BE49-F238E27FC236}">
              <a16:creationId xmlns:a16="http://schemas.microsoft.com/office/drawing/2014/main" id="{7097BBD8-7742-4078-8F38-E93710407039}"/>
            </a:ext>
          </a:extLst>
        </xdr:cNvPr>
        <xdr:cNvSpPr txBox="1"/>
      </xdr:nvSpPr>
      <xdr:spPr>
        <a:xfrm>
          <a:off x="421259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76" name="楕円 75">
          <a:extLst>
            <a:ext uri="{FF2B5EF4-FFF2-40B4-BE49-F238E27FC236}">
              <a16:creationId xmlns:a16="http://schemas.microsoft.com/office/drawing/2014/main" id="{2D827690-E366-494B-AA88-80C9F4ABCF7D}"/>
            </a:ext>
          </a:extLst>
        </xdr:cNvPr>
        <xdr:cNvSpPr/>
      </xdr:nvSpPr>
      <xdr:spPr>
        <a:xfrm>
          <a:off x="3388360" y="670650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113756</xdr:rowOff>
    </xdr:to>
    <xdr:cxnSp macro="">
      <xdr:nvCxnSpPr>
        <xdr:cNvPr id="77" name="直線コネクタ 76">
          <a:extLst>
            <a:ext uri="{FF2B5EF4-FFF2-40B4-BE49-F238E27FC236}">
              <a16:creationId xmlns:a16="http://schemas.microsoft.com/office/drawing/2014/main" id="{B7A19277-8A1C-46D2-9871-53E4959ABA65}"/>
            </a:ext>
          </a:extLst>
        </xdr:cNvPr>
        <xdr:cNvCxnSpPr/>
      </xdr:nvCxnSpPr>
      <xdr:spPr>
        <a:xfrm>
          <a:off x="3431540" y="6761117"/>
          <a:ext cx="7429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156028</xdr:rowOff>
    </xdr:from>
    <xdr:to>
      <xdr:col>15</xdr:col>
      <xdr:colOff>101600</xdr:colOff>
      <xdr:row>39</xdr:row>
      <xdr:rowOff>86178</xdr:rowOff>
    </xdr:to>
    <xdr:sp macro="" textlink="">
      <xdr:nvSpPr>
        <xdr:cNvPr id="78" name="楕円 77">
          <a:extLst>
            <a:ext uri="{FF2B5EF4-FFF2-40B4-BE49-F238E27FC236}">
              <a16:creationId xmlns:a16="http://schemas.microsoft.com/office/drawing/2014/main" id="{10E39197-475B-4339-8F7F-939FD5735668}"/>
            </a:ext>
          </a:extLst>
        </xdr:cNvPr>
        <xdr:cNvSpPr/>
      </xdr:nvSpPr>
      <xdr:spPr>
        <a:xfrm>
          <a:off x="2571750" y="66711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35378</xdr:rowOff>
    </xdr:from>
    <xdr:to>
      <xdr:col>19</xdr:col>
      <xdr:colOff>177800</xdr:colOff>
      <xdr:row>39</xdr:row>
      <xdr:rowOff>74567</xdr:rowOff>
    </xdr:to>
    <xdr:cxnSp macro="">
      <xdr:nvCxnSpPr>
        <xdr:cNvPr id="79" name="直線コネクタ 78">
          <a:extLst>
            <a:ext uri="{FF2B5EF4-FFF2-40B4-BE49-F238E27FC236}">
              <a16:creationId xmlns:a16="http://schemas.microsoft.com/office/drawing/2014/main" id="{A6121734-B636-490F-9333-3C24F6912866}"/>
            </a:ext>
          </a:extLst>
        </xdr:cNvPr>
        <xdr:cNvCxnSpPr/>
      </xdr:nvCxnSpPr>
      <xdr:spPr>
        <a:xfrm>
          <a:off x="2626360" y="6721928"/>
          <a:ext cx="80518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133169</xdr:rowOff>
    </xdr:from>
    <xdr:to>
      <xdr:col>10</xdr:col>
      <xdr:colOff>165100</xdr:colOff>
      <xdr:row>39</xdr:row>
      <xdr:rowOff>63319</xdr:rowOff>
    </xdr:to>
    <xdr:sp macro="" textlink="">
      <xdr:nvSpPr>
        <xdr:cNvPr id="80" name="楕円 79">
          <a:extLst>
            <a:ext uri="{FF2B5EF4-FFF2-40B4-BE49-F238E27FC236}">
              <a16:creationId xmlns:a16="http://schemas.microsoft.com/office/drawing/2014/main" id="{30F49C44-6418-4C03-AD06-D896AB98A835}"/>
            </a:ext>
          </a:extLst>
        </xdr:cNvPr>
        <xdr:cNvSpPr/>
      </xdr:nvSpPr>
      <xdr:spPr>
        <a:xfrm>
          <a:off x="1774190" y="665207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12519</xdr:rowOff>
    </xdr:from>
    <xdr:to>
      <xdr:col>15</xdr:col>
      <xdr:colOff>50800</xdr:colOff>
      <xdr:row>39</xdr:row>
      <xdr:rowOff>35378</xdr:rowOff>
    </xdr:to>
    <xdr:cxnSp macro="">
      <xdr:nvCxnSpPr>
        <xdr:cNvPr id="81" name="直線コネクタ 80">
          <a:extLst>
            <a:ext uri="{FF2B5EF4-FFF2-40B4-BE49-F238E27FC236}">
              <a16:creationId xmlns:a16="http://schemas.microsoft.com/office/drawing/2014/main" id="{49C931C1-79E0-411B-81AC-33246B235BF1}"/>
            </a:ext>
          </a:extLst>
        </xdr:cNvPr>
        <xdr:cNvCxnSpPr/>
      </xdr:nvCxnSpPr>
      <xdr:spPr>
        <a:xfrm>
          <a:off x="1828800" y="6702879"/>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103777</xdr:rowOff>
    </xdr:from>
    <xdr:to>
      <xdr:col>6</xdr:col>
      <xdr:colOff>38100</xdr:colOff>
      <xdr:row>39</xdr:row>
      <xdr:rowOff>33927</xdr:rowOff>
    </xdr:to>
    <xdr:sp macro="" textlink="">
      <xdr:nvSpPr>
        <xdr:cNvPr id="82" name="楕円 81">
          <a:extLst>
            <a:ext uri="{FF2B5EF4-FFF2-40B4-BE49-F238E27FC236}">
              <a16:creationId xmlns:a16="http://schemas.microsoft.com/office/drawing/2014/main" id="{E25F364A-7797-48B7-AFA2-6DFA6DE8CDB8}"/>
            </a:ext>
          </a:extLst>
        </xdr:cNvPr>
        <xdr:cNvSpPr/>
      </xdr:nvSpPr>
      <xdr:spPr>
        <a:xfrm>
          <a:off x="988060" y="66169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154577</xdr:rowOff>
    </xdr:from>
    <xdr:to>
      <xdr:col>10</xdr:col>
      <xdr:colOff>114300</xdr:colOff>
      <xdr:row>39</xdr:row>
      <xdr:rowOff>12519</xdr:rowOff>
    </xdr:to>
    <xdr:cxnSp macro="">
      <xdr:nvCxnSpPr>
        <xdr:cNvPr id="83" name="直線コネクタ 82">
          <a:extLst>
            <a:ext uri="{FF2B5EF4-FFF2-40B4-BE49-F238E27FC236}">
              <a16:creationId xmlns:a16="http://schemas.microsoft.com/office/drawing/2014/main" id="{3FADC06F-587F-4A87-8F63-549A3878C9B4}"/>
            </a:ext>
          </a:extLst>
        </xdr:cNvPr>
        <xdr:cNvCxnSpPr/>
      </xdr:nvCxnSpPr>
      <xdr:spPr>
        <a:xfrm>
          <a:off x="1031240" y="6669677"/>
          <a:ext cx="79756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890826BE-3E9C-4FE9-851D-93E64BE1D859}"/>
            </a:ext>
          </a:extLst>
        </xdr:cNvPr>
        <xdr:cNvSpPr txBox="1"/>
      </xdr:nvSpPr>
      <xdr:spPr>
        <a:xfrm>
          <a:off x="32391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5" name="n_2aveValue【図書館】&#10;有形固定資産減価償却率">
          <a:extLst>
            <a:ext uri="{FF2B5EF4-FFF2-40B4-BE49-F238E27FC236}">
              <a16:creationId xmlns:a16="http://schemas.microsoft.com/office/drawing/2014/main" id="{03C61131-C484-4C01-9F8A-2B724CDCCAF3}"/>
            </a:ext>
          </a:extLst>
        </xdr:cNvPr>
        <xdr:cNvSpPr txBox="1"/>
      </xdr:nvSpPr>
      <xdr:spPr>
        <a:xfrm>
          <a:off x="2439044" y="609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9426E175-8D14-4A8D-B2F3-9CA5F7AC2540}"/>
            </a:ext>
          </a:extLst>
        </xdr:cNvPr>
        <xdr:cNvSpPr txBox="1"/>
      </xdr:nvSpPr>
      <xdr:spPr>
        <a:xfrm>
          <a:off x="1641484" y="606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1282356F-D3D1-4DFC-A433-6040C54F96B6}"/>
            </a:ext>
          </a:extLst>
        </xdr:cNvPr>
        <xdr:cNvSpPr txBox="1"/>
      </xdr:nvSpPr>
      <xdr:spPr>
        <a:xfrm>
          <a:off x="855354"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116494</xdr:rowOff>
    </xdr:from>
    <xdr:ext cx="405111" cy="259045"/>
    <xdr:sp macro="" textlink="">
      <xdr:nvSpPr>
        <xdr:cNvPr id="88" name="n_1mainValue【図書館】&#10;有形固定資産減価償却率">
          <a:extLst>
            <a:ext uri="{FF2B5EF4-FFF2-40B4-BE49-F238E27FC236}">
              <a16:creationId xmlns:a16="http://schemas.microsoft.com/office/drawing/2014/main" id="{5E61A535-2790-4887-9164-FFE14166D602}"/>
            </a:ext>
          </a:extLst>
        </xdr:cNvPr>
        <xdr:cNvSpPr txBox="1"/>
      </xdr:nvSpPr>
      <xdr:spPr>
        <a:xfrm>
          <a:off x="32391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77305</xdr:rowOff>
    </xdr:from>
    <xdr:ext cx="405111" cy="259045"/>
    <xdr:sp macro="" textlink="">
      <xdr:nvSpPr>
        <xdr:cNvPr id="89" name="n_2mainValue【図書館】&#10;有形固定資産減価償却率">
          <a:extLst>
            <a:ext uri="{FF2B5EF4-FFF2-40B4-BE49-F238E27FC236}">
              <a16:creationId xmlns:a16="http://schemas.microsoft.com/office/drawing/2014/main" id="{17936F07-1328-4D1F-B1B4-33BBD88E2530}"/>
            </a:ext>
          </a:extLst>
        </xdr:cNvPr>
        <xdr:cNvSpPr txBox="1"/>
      </xdr:nvSpPr>
      <xdr:spPr>
        <a:xfrm>
          <a:off x="2439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54446</xdr:rowOff>
    </xdr:from>
    <xdr:ext cx="405111" cy="259045"/>
    <xdr:sp macro="" textlink="">
      <xdr:nvSpPr>
        <xdr:cNvPr id="90" name="n_3mainValue【図書館】&#10;有形固定資産減価償却率">
          <a:extLst>
            <a:ext uri="{FF2B5EF4-FFF2-40B4-BE49-F238E27FC236}">
              <a16:creationId xmlns:a16="http://schemas.microsoft.com/office/drawing/2014/main" id="{66B5C8AD-593C-424C-AD66-19278999DE95}"/>
            </a:ext>
          </a:extLst>
        </xdr:cNvPr>
        <xdr:cNvSpPr txBox="1"/>
      </xdr:nvSpPr>
      <xdr:spPr>
        <a:xfrm>
          <a:off x="1641484" y="674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25054</xdr:rowOff>
    </xdr:from>
    <xdr:ext cx="405111" cy="259045"/>
    <xdr:sp macro="" textlink="">
      <xdr:nvSpPr>
        <xdr:cNvPr id="91" name="n_4mainValue【図書館】&#10;有形固定資産減価償却率">
          <a:extLst>
            <a:ext uri="{FF2B5EF4-FFF2-40B4-BE49-F238E27FC236}">
              <a16:creationId xmlns:a16="http://schemas.microsoft.com/office/drawing/2014/main" id="{43E1A892-799F-4A60-905C-3347A952962E}"/>
            </a:ext>
          </a:extLst>
        </xdr:cNvPr>
        <xdr:cNvSpPr txBox="1"/>
      </xdr:nvSpPr>
      <xdr:spPr>
        <a:xfrm>
          <a:off x="855354" y="670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49F2811-B22B-4241-8645-3C78A252B159}"/>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9164289-87EB-4445-99EC-E4098C08039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E6993E1-E1A2-403E-8BDF-65378314F4F8}"/>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9FC24A0-9D2E-4B23-BB18-4821DF5B910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D265450-AA1A-4545-A96C-B2FB0738737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4AA22D4-C082-4CB7-B8BB-C3125224E3F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5C87F64-1C77-478C-9955-51E055C9F1F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C7B044D-AEEA-46C6-B6DA-4EF043F12FEF}"/>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16B193D-1427-4980-AD6D-F035760892D1}"/>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442F031-1ED3-4C96-950D-0C69D0F6258E}"/>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C2819FE-C78F-47F7-9D4A-1EFBC146F0E5}"/>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8694A86-76EC-448B-BAA2-FD366DA736B2}"/>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0F07B93-8DE6-4DAC-B8B5-074698DBBAFC}"/>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D4FC8C3-0B57-4362-88B2-60FBFA8D3076}"/>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FBAE94D-0BCD-40D5-8942-B1C5138CEF97}"/>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AC73A3A-DFEE-4191-AE6F-72570F4F3551}"/>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D1257B5-54C6-45AA-9FBF-9BDA327357C1}"/>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08F60CB-FB2F-4EFE-A2D0-BCA28F20697C}"/>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CDDE7BE-3624-43EF-9972-7FC5B691CED0}"/>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90DDB12-3411-439E-BBB9-FB21BAA2ECB1}"/>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C42C42A-5B56-4F2F-9EAA-902A3431172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AFD31AE-6F0C-40CC-907F-25425DA09FE7}"/>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392DE97-2364-4F03-A7E5-0EB49A1E524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7E9F387C-7410-4C73-A52D-111533955CF0}"/>
            </a:ext>
          </a:extLst>
        </xdr:cNvPr>
        <xdr:cNvCxnSpPr/>
      </xdr:nvCxnSpPr>
      <xdr:spPr>
        <a:xfrm flipV="1">
          <a:off x="9429115" y="56388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A6360386-73A0-4372-B818-970EF5D6828D}"/>
            </a:ext>
          </a:extLst>
        </xdr:cNvPr>
        <xdr:cNvSpPr txBox="1"/>
      </xdr:nvSpPr>
      <xdr:spPr>
        <a:xfrm>
          <a:off x="9467850"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EA29C60D-D7B4-4EE0-9F5B-ED96C1FEB036}"/>
            </a:ext>
          </a:extLst>
        </xdr:cNvPr>
        <xdr:cNvCxnSpPr/>
      </xdr:nvCxnSpPr>
      <xdr:spPr>
        <a:xfrm>
          <a:off x="9356090" y="712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D36DCD8D-83A2-4B4F-8B5D-1606D6282E0A}"/>
            </a:ext>
          </a:extLst>
        </xdr:cNvPr>
        <xdr:cNvSpPr txBox="1"/>
      </xdr:nvSpPr>
      <xdr:spPr>
        <a:xfrm>
          <a:off x="9467850" y="54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EF266141-83B0-428F-8DA6-3DEFF000F76E}"/>
            </a:ext>
          </a:extLst>
        </xdr:cNvPr>
        <xdr:cNvCxnSpPr/>
      </xdr:nvCxnSpPr>
      <xdr:spPr>
        <a:xfrm>
          <a:off x="9356090" y="56388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216B84A6-596A-4667-BD9B-CFFACB4E2511}"/>
            </a:ext>
          </a:extLst>
        </xdr:cNvPr>
        <xdr:cNvSpPr txBox="1"/>
      </xdr:nvSpPr>
      <xdr:spPr>
        <a:xfrm>
          <a:off x="9467850" y="640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D19CFCC7-D0AB-4E30-844E-DF5997C444D9}"/>
            </a:ext>
          </a:extLst>
        </xdr:cNvPr>
        <xdr:cNvSpPr/>
      </xdr:nvSpPr>
      <xdr:spPr>
        <a:xfrm>
          <a:off x="9394190" y="655320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2C3FB2A7-8345-4E2B-BDC2-239B009ABC1C}"/>
            </a:ext>
          </a:extLst>
        </xdr:cNvPr>
        <xdr:cNvSpPr/>
      </xdr:nvSpPr>
      <xdr:spPr>
        <a:xfrm>
          <a:off x="8632190" y="656971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165100</xdr:rowOff>
    </xdr:from>
    <xdr:to>
      <xdr:col>46</xdr:col>
      <xdr:colOff>38100</xdr:colOff>
      <xdr:row>37</xdr:row>
      <xdr:rowOff>95250</xdr:rowOff>
    </xdr:to>
    <xdr:sp macro="" textlink="">
      <xdr:nvSpPr>
        <xdr:cNvPr id="123" name="フローチャート: 判断 122">
          <a:extLst>
            <a:ext uri="{FF2B5EF4-FFF2-40B4-BE49-F238E27FC236}">
              <a16:creationId xmlns:a16="http://schemas.microsoft.com/office/drawing/2014/main" id="{C707F873-A8CC-4DAC-A69C-EF12BFED22CD}"/>
            </a:ext>
          </a:extLst>
        </xdr:cNvPr>
        <xdr:cNvSpPr/>
      </xdr:nvSpPr>
      <xdr:spPr>
        <a:xfrm>
          <a:off x="7846060" y="63411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24" name="フローチャート: 判断 123">
          <a:extLst>
            <a:ext uri="{FF2B5EF4-FFF2-40B4-BE49-F238E27FC236}">
              <a16:creationId xmlns:a16="http://schemas.microsoft.com/office/drawing/2014/main" id="{F5EDA8AD-9419-473A-8877-FEF2AFB700B9}"/>
            </a:ext>
          </a:extLst>
        </xdr:cNvPr>
        <xdr:cNvSpPr/>
      </xdr:nvSpPr>
      <xdr:spPr>
        <a:xfrm>
          <a:off x="7029450" y="63519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31750</xdr:rowOff>
    </xdr:from>
    <xdr:to>
      <xdr:col>36</xdr:col>
      <xdr:colOff>165100</xdr:colOff>
      <xdr:row>37</xdr:row>
      <xdr:rowOff>133350</xdr:rowOff>
    </xdr:to>
    <xdr:sp macro="" textlink="">
      <xdr:nvSpPr>
        <xdr:cNvPr id="125" name="フローチャート: 判断 124">
          <a:extLst>
            <a:ext uri="{FF2B5EF4-FFF2-40B4-BE49-F238E27FC236}">
              <a16:creationId xmlns:a16="http://schemas.microsoft.com/office/drawing/2014/main" id="{3894A817-0BD2-4774-B448-BBCE01848D96}"/>
            </a:ext>
          </a:extLst>
        </xdr:cNvPr>
        <xdr:cNvSpPr/>
      </xdr:nvSpPr>
      <xdr:spPr>
        <a:xfrm>
          <a:off x="6231890" y="637349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6BF6878-0CF4-44EB-A5AD-7CA877B6C29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D9CDD71-D230-4CD9-9993-E7A4D05AE68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B3E94B6-37AE-4104-8A5D-7F1B404D5A83}"/>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1439C4D-D26D-45B2-BAD7-CC65246E5EF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2D20405-B60E-4BDF-BBA7-1989EA51071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31" name="楕円 130">
          <a:extLst>
            <a:ext uri="{FF2B5EF4-FFF2-40B4-BE49-F238E27FC236}">
              <a16:creationId xmlns:a16="http://schemas.microsoft.com/office/drawing/2014/main" id="{60F25D69-1045-4EC4-96B6-423A2387F9E7}"/>
            </a:ext>
          </a:extLst>
        </xdr:cNvPr>
        <xdr:cNvSpPr/>
      </xdr:nvSpPr>
      <xdr:spPr>
        <a:xfrm>
          <a:off x="9394190" y="662940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32" name="【図書館】&#10;一人当たり面積該当値テキスト">
          <a:extLst>
            <a:ext uri="{FF2B5EF4-FFF2-40B4-BE49-F238E27FC236}">
              <a16:creationId xmlns:a16="http://schemas.microsoft.com/office/drawing/2014/main" id="{7597570D-2E96-4B74-9F2E-265E26015C28}"/>
            </a:ext>
          </a:extLst>
        </xdr:cNvPr>
        <xdr:cNvSpPr txBox="1"/>
      </xdr:nvSpPr>
      <xdr:spPr>
        <a:xfrm>
          <a:off x="9467850"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3" name="楕円 132">
          <a:extLst>
            <a:ext uri="{FF2B5EF4-FFF2-40B4-BE49-F238E27FC236}">
              <a16:creationId xmlns:a16="http://schemas.microsoft.com/office/drawing/2014/main" id="{4835345B-564E-48CE-8A80-2D920489DECC}"/>
            </a:ext>
          </a:extLst>
        </xdr:cNvPr>
        <xdr:cNvSpPr/>
      </xdr:nvSpPr>
      <xdr:spPr>
        <a:xfrm>
          <a:off x="8632190" y="66294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38</xdr:row>
      <xdr:rowOff>165100</xdr:rowOff>
    </xdr:to>
    <xdr:cxnSp macro="">
      <xdr:nvCxnSpPr>
        <xdr:cNvPr id="134" name="直線コネクタ 133">
          <a:extLst>
            <a:ext uri="{FF2B5EF4-FFF2-40B4-BE49-F238E27FC236}">
              <a16:creationId xmlns:a16="http://schemas.microsoft.com/office/drawing/2014/main" id="{3F3D7257-946D-4853-BF2D-B617C284B1D5}"/>
            </a:ext>
          </a:extLst>
        </xdr:cNvPr>
        <xdr:cNvCxnSpPr/>
      </xdr:nvCxnSpPr>
      <xdr:spPr>
        <a:xfrm>
          <a:off x="8686800" y="66840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35" name="楕円 134">
          <a:extLst>
            <a:ext uri="{FF2B5EF4-FFF2-40B4-BE49-F238E27FC236}">
              <a16:creationId xmlns:a16="http://schemas.microsoft.com/office/drawing/2014/main" id="{C2F74FE6-5229-45F1-8B5D-8EF1953749D7}"/>
            </a:ext>
          </a:extLst>
        </xdr:cNvPr>
        <xdr:cNvSpPr/>
      </xdr:nvSpPr>
      <xdr:spPr>
        <a:xfrm>
          <a:off x="7846060" y="66459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39</xdr:row>
      <xdr:rowOff>6350</xdr:rowOff>
    </xdr:to>
    <xdr:cxnSp macro="">
      <xdr:nvCxnSpPr>
        <xdr:cNvPr id="136" name="直線コネクタ 135">
          <a:extLst>
            <a:ext uri="{FF2B5EF4-FFF2-40B4-BE49-F238E27FC236}">
              <a16:creationId xmlns:a16="http://schemas.microsoft.com/office/drawing/2014/main" id="{726508B3-3541-484D-9F68-DC94FAB219F6}"/>
            </a:ext>
          </a:extLst>
        </xdr:cNvPr>
        <xdr:cNvCxnSpPr/>
      </xdr:nvCxnSpPr>
      <xdr:spPr>
        <a:xfrm flipV="1">
          <a:off x="7889240" y="6684010"/>
          <a:ext cx="797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127000</xdr:rowOff>
    </xdr:from>
    <xdr:to>
      <xdr:col>41</xdr:col>
      <xdr:colOff>101600</xdr:colOff>
      <xdr:row>39</xdr:row>
      <xdr:rowOff>57150</xdr:rowOff>
    </xdr:to>
    <xdr:sp macro="" textlink="">
      <xdr:nvSpPr>
        <xdr:cNvPr id="137" name="楕円 136">
          <a:extLst>
            <a:ext uri="{FF2B5EF4-FFF2-40B4-BE49-F238E27FC236}">
              <a16:creationId xmlns:a16="http://schemas.microsoft.com/office/drawing/2014/main" id="{30E3451C-BA60-40B0-B94E-A0C0D4359EC9}"/>
            </a:ext>
          </a:extLst>
        </xdr:cNvPr>
        <xdr:cNvSpPr/>
      </xdr:nvSpPr>
      <xdr:spPr>
        <a:xfrm>
          <a:off x="7029450" y="66459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6350</xdr:rowOff>
    </xdr:from>
    <xdr:to>
      <xdr:col>45</xdr:col>
      <xdr:colOff>177800</xdr:colOff>
      <xdr:row>39</xdr:row>
      <xdr:rowOff>6350</xdr:rowOff>
    </xdr:to>
    <xdr:cxnSp macro="">
      <xdr:nvCxnSpPr>
        <xdr:cNvPr id="138" name="直線コネクタ 137">
          <a:extLst>
            <a:ext uri="{FF2B5EF4-FFF2-40B4-BE49-F238E27FC236}">
              <a16:creationId xmlns:a16="http://schemas.microsoft.com/office/drawing/2014/main" id="{9998CD1E-6CAA-416A-B105-31558E07D863}"/>
            </a:ext>
          </a:extLst>
        </xdr:cNvPr>
        <xdr:cNvCxnSpPr/>
      </xdr:nvCxnSpPr>
      <xdr:spPr>
        <a:xfrm>
          <a:off x="7084060" y="66948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9" name="楕円 138">
          <a:extLst>
            <a:ext uri="{FF2B5EF4-FFF2-40B4-BE49-F238E27FC236}">
              <a16:creationId xmlns:a16="http://schemas.microsoft.com/office/drawing/2014/main" id="{6E646E7C-3E8F-4565-A4E7-B5C6A1FA41DA}"/>
            </a:ext>
          </a:extLst>
        </xdr:cNvPr>
        <xdr:cNvSpPr/>
      </xdr:nvSpPr>
      <xdr:spPr>
        <a:xfrm>
          <a:off x="6231890" y="66509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6350</xdr:rowOff>
    </xdr:from>
    <xdr:to>
      <xdr:col>41</xdr:col>
      <xdr:colOff>50800</xdr:colOff>
      <xdr:row>39</xdr:row>
      <xdr:rowOff>19050</xdr:rowOff>
    </xdr:to>
    <xdr:cxnSp macro="">
      <xdr:nvCxnSpPr>
        <xdr:cNvPr id="140" name="直線コネクタ 139">
          <a:extLst>
            <a:ext uri="{FF2B5EF4-FFF2-40B4-BE49-F238E27FC236}">
              <a16:creationId xmlns:a16="http://schemas.microsoft.com/office/drawing/2014/main" id="{CB2AAF40-1D4B-4B1E-A096-AB9A377543B9}"/>
            </a:ext>
          </a:extLst>
        </xdr:cNvPr>
        <xdr:cNvCxnSpPr/>
      </xdr:nvCxnSpPr>
      <xdr:spPr>
        <a:xfrm flipV="1">
          <a:off x="6286500" y="6694805"/>
          <a:ext cx="7975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41" name="n_1aveValue【図書館】&#10;一人当たり面積">
          <a:extLst>
            <a:ext uri="{FF2B5EF4-FFF2-40B4-BE49-F238E27FC236}">
              <a16:creationId xmlns:a16="http://schemas.microsoft.com/office/drawing/2014/main" id="{19D5B127-C926-4E70-8AB7-272C157C51F8}"/>
            </a:ext>
          </a:extLst>
        </xdr:cNvPr>
        <xdr:cNvSpPr txBox="1"/>
      </xdr:nvSpPr>
      <xdr:spPr>
        <a:xfrm>
          <a:off x="8454467"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111777</xdr:rowOff>
    </xdr:from>
    <xdr:ext cx="469744" cy="259045"/>
    <xdr:sp macro="" textlink="">
      <xdr:nvSpPr>
        <xdr:cNvPr id="142" name="n_2aveValue【図書館】&#10;一人当たり面積">
          <a:extLst>
            <a:ext uri="{FF2B5EF4-FFF2-40B4-BE49-F238E27FC236}">
              <a16:creationId xmlns:a16="http://schemas.microsoft.com/office/drawing/2014/main" id="{791A35E2-BAAA-4ED0-9849-DFFA2D9347AE}"/>
            </a:ext>
          </a:extLst>
        </xdr:cNvPr>
        <xdr:cNvSpPr txBox="1"/>
      </xdr:nvSpPr>
      <xdr:spPr>
        <a:xfrm>
          <a:off x="767341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3" name="n_3aveValue【図書館】&#10;一人当たり面積">
          <a:extLst>
            <a:ext uri="{FF2B5EF4-FFF2-40B4-BE49-F238E27FC236}">
              <a16:creationId xmlns:a16="http://schemas.microsoft.com/office/drawing/2014/main" id="{37C00F03-E631-4083-920C-1E3C78703C6F}"/>
            </a:ext>
          </a:extLst>
        </xdr:cNvPr>
        <xdr:cNvSpPr txBox="1"/>
      </xdr:nvSpPr>
      <xdr:spPr>
        <a:xfrm>
          <a:off x="6866332" y="61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149877</xdr:rowOff>
    </xdr:from>
    <xdr:ext cx="469744" cy="259045"/>
    <xdr:sp macro="" textlink="">
      <xdr:nvSpPr>
        <xdr:cNvPr id="144" name="n_4aveValue【図書館】&#10;一人当たり面積">
          <a:extLst>
            <a:ext uri="{FF2B5EF4-FFF2-40B4-BE49-F238E27FC236}">
              <a16:creationId xmlns:a16="http://schemas.microsoft.com/office/drawing/2014/main" id="{65A3C426-88DA-46AC-977C-C05E06103366}"/>
            </a:ext>
          </a:extLst>
        </xdr:cNvPr>
        <xdr:cNvSpPr txBox="1"/>
      </xdr:nvSpPr>
      <xdr:spPr>
        <a:xfrm>
          <a:off x="606877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35577</xdr:rowOff>
    </xdr:from>
    <xdr:ext cx="469744" cy="259045"/>
    <xdr:sp macro="" textlink="">
      <xdr:nvSpPr>
        <xdr:cNvPr id="145" name="n_1mainValue【図書館】&#10;一人当たり面積">
          <a:extLst>
            <a:ext uri="{FF2B5EF4-FFF2-40B4-BE49-F238E27FC236}">
              <a16:creationId xmlns:a16="http://schemas.microsoft.com/office/drawing/2014/main" id="{41290A76-E33F-4860-B21C-1D171762E698}"/>
            </a:ext>
          </a:extLst>
        </xdr:cNvPr>
        <xdr:cNvSpPr txBox="1"/>
      </xdr:nvSpPr>
      <xdr:spPr>
        <a:xfrm>
          <a:off x="845446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6" name="n_2mainValue【図書館】&#10;一人当たり面積">
          <a:extLst>
            <a:ext uri="{FF2B5EF4-FFF2-40B4-BE49-F238E27FC236}">
              <a16:creationId xmlns:a16="http://schemas.microsoft.com/office/drawing/2014/main" id="{D879B8ED-0A53-4C69-AF8A-32E286ED68C1}"/>
            </a:ext>
          </a:extLst>
        </xdr:cNvPr>
        <xdr:cNvSpPr txBox="1"/>
      </xdr:nvSpPr>
      <xdr:spPr>
        <a:xfrm>
          <a:off x="7673417"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7" name="n_3mainValue【図書館】&#10;一人当たり面積">
          <a:extLst>
            <a:ext uri="{FF2B5EF4-FFF2-40B4-BE49-F238E27FC236}">
              <a16:creationId xmlns:a16="http://schemas.microsoft.com/office/drawing/2014/main" id="{59B1C438-BA0B-4D16-8A38-66DCCC588680}"/>
            </a:ext>
          </a:extLst>
        </xdr:cNvPr>
        <xdr:cNvSpPr txBox="1"/>
      </xdr:nvSpPr>
      <xdr:spPr>
        <a:xfrm>
          <a:off x="6866332"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8" name="n_4mainValue【図書館】&#10;一人当たり面積">
          <a:extLst>
            <a:ext uri="{FF2B5EF4-FFF2-40B4-BE49-F238E27FC236}">
              <a16:creationId xmlns:a16="http://schemas.microsoft.com/office/drawing/2014/main" id="{B4344F8D-999D-4338-8C3A-40304E58239C}"/>
            </a:ext>
          </a:extLst>
        </xdr:cNvPr>
        <xdr:cNvSpPr txBox="1"/>
      </xdr:nvSpPr>
      <xdr:spPr>
        <a:xfrm>
          <a:off x="6068772"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5CC7999-4718-4758-A77D-2B4884CEEDF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CCCEAAD-45CE-4290-9239-D0EA5E82FFC7}"/>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3A18FF8-1FA7-4E1B-B6E6-FCE5B89F3B8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41421F9-94EB-43CF-8254-FC01F39BE9B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FCE5F99-7A9C-441D-82E0-A451F71A205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1914A43-D2A6-4D48-BF59-4A942B42D153}"/>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73AE222-5F07-44BC-B9DA-AF5058C7A18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6288689-8BE1-487E-A9C2-0025D5E7499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0C736F4-BE7F-4D55-A04E-21909CC1ED8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882196D-5ADD-4546-B714-B4D4D0A9434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396CA4D-D4EC-4CCE-AE95-C5A1241A60A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579FB2EC-BC61-4672-94DE-89E70A64072D}"/>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C86508F-76BB-4CCB-808E-9CE6F83C00A4}"/>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AD0085B-9D2D-46A1-BBC5-246EC7D5ED27}"/>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305BACB-6038-485A-B6BA-53BE9E456FF3}"/>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A188FABA-3FE9-4AB2-94BF-A0694430160B}"/>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279C36D3-B7E2-4B2F-B6EB-898C8D34BC78}"/>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ABB807CD-A517-4008-A957-76D641766FDB}"/>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538A830-46A6-44B5-A9A1-939A1F42CE20}"/>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1C41E52-CCC2-4FA7-8231-725EBA092B0B}"/>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28B96888-04B2-4F63-AC99-F4055EAFA03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741FC40-2939-4C82-8FB2-019A77011E1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F8E9C30D-D727-4C10-9CBF-25D73FE55BBC}"/>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7F286E7F-C3E3-4D83-BB80-F11CFA5FD1D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58E8139E-7C0C-4229-AE2D-03A9EF6E595B}"/>
            </a:ext>
          </a:extLst>
        </xdr:cNvPr>
        <xdr:cNvCxnSpPr/>
      </xdr:nvCxnSpPr>
      <xdr:spPr>
        <a:xfrm flipV="1">
          <a:off x="4173855" y="959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5DF93CB6-DBCC-41DD-B57D-09D70407AB06}"/>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787502D9-A6D8-4B08-99F5-CBD718395459}"/>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5A6A0E52-902A-46D2-BB97-8DBF17FBDD92}"/>
            </a:ext>
          </a:extLst>
        </xdr:cNvPr>
        <xdr:cNvSpPr txBox="1"/>
      </xdr:nvSpPr>
      <xdr:spPr>
        <a:xfrm>
          <a:off x="421259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644DD26E-47F3-4484-A734-27FC4475B3DB}"/>
            </a:ext>
          </a:extLst>
        </xdr:cNvPr>
        <xdr:cNvCxnSpPr/>
      </xdr:nvCxnSpPr>
      <xdr:spPr>
        <a:xfrm>
          <a:off x="4112260" y="9593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21B095C3-61AB-4477-9973-20932E3A2B34}"/>
            </a:ext>
          </a:extLst>
        </xdr:cNvPr>
        <xdr:cNvSpPr txBox="1"/>
      </xdr:nvSpPr>
      <xdr:spPr>
        <a:xfrm>
          <a:off x="421259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5EF9E681-3C53-47BB-A205-4C6401B66EC8}"/>
            </a:ext>
          </a:extLst>
        </xdr:cNvPr>
        <xdr:cNvSpPr/>
      </xdr:nvSpPr>
      <xdr:spPr>
        <a:xfrm>
          <a:off x="4131310" y="103447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04A4706A-34EF-4478-91C5-73EDBCF98C57}"/>
            </a:ext>
          </a:extLst>
        </xdr:cNvPr>
        <xdr:cNvSpPr/>
      </xdr:nvSpPr>
      <xdr:spPr>
        <a:xfrm>
          <a:off x="3388360" y="103371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フローチャート: 判断 180">
          <a:extLst>
            <a:ext uri="{FF2B5EF4-FFF2-40B4-BE49-F238E27FC236}">
              <a16:creationId xmlns:a16="http://schemas.microsoft.com/office/drawing/2014/main" id="{073FC477-EC94-4A5D-888A-84BD9CEE13A2}"/>
            </a:ext>
          </a:extLst>
        </xdr:cNvPr>
        <xdr:cNvSpPr/>
      </xdr:nvSpPr>
      <xdr:spPr>
        <a:xfrm>
          <a:off x="2571750" y="10297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76755E2D-B81A-41BD-83B9-A4D3933198CC}"/>
            </a:ext>
          </a:extLst>
        </xdr:cNvPr>
        <xdr:cNvSpPr/>
      </xdr:nvSpPr>
      <xdr:spPr>
        <a:xfrm>
          <a:off x="1774190" y="102762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3" name="フローチャート: 判断 182">
          <a:extLst>
            <a:ext uri="{FF2B5EF4-FFF2-40B4-BE49-F238E27FC236}">
              <a16:creationId xmlns:a16="http://schemas.microsoft.com/office/drawing/2014/main" id="{28107CD5-3244-4409-BCAB-7BF0AB6C86CE}"/>
            </a:ext>
          </a:extLst>
        </xdr:cNvPr>
        <xdr:cNvSpPr/>
      </xdr:nvSpPr>
      <xdr:spPr>
        <a:xfrm>
          <a:off x="988060" y="1026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2B61787-E35E-4706-807A-41576F01502C}"/>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87C326-2203-4C2E-8C92-D37CC645AE4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A923694-476E-4EC6-928E-0529E1319F8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FD605A-7902-4DF9-8053-038064AC0435}"/>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298C1BD-34C2-4310-BBE1-23731CE8914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111125</xdr:rowOff>
    </xdr:from>
    <xdr:to>
      <xdr:col>24</xdr:col>
      <xdr:colOff>114300</xdr:colOff>
      <xdr:row>56</xdr:row>
      <xdr:rowOff>41275</xdr:rowOff>
    </xdr:to>
    <xdr:sp macro="" textlink="">
      <xdr:nvSpPr>
        <xdr:cNvPr id="189" name="楕円 188">
          <a:extLst>
            <a:ext uri="{FF2B5EF4-FFF2-40B4-BE49-F238E27FC236}">
              <a16:creationId xmlns:a16="http://schemas.microsoft.com/office/drawing/2014/main" id="{6DE9CB5A-97F2-40F4-AAB8-0ED7F45AC552}"/>
            </a:ext>
          </a:extLst>
        </xdr:cNvPr>
        <xdr:cNvSpPr/>
      </xdr:nvSpPr>
      <xdr:spPr>
        <a:xfrm>
          <a:off x="4131310" y="95408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64152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30915C78-98CE-42BB-B4D0-5D81AA85A2B5}"/>
            </a:ext>
          </a:extLst>
        </xdr:cNvPr>
        <xdr:cNvSpPr txBox="1"/>
      </xdr:nvSpPr>
      <xdr:spPr>
        <a:xfrm>
          <a:off x="4212590" y="949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xdr:rowOff>
    </xdr:from>
    <xdr:to>
      <xdr:col>20</xdr:col>
      <xdr:colOff>38100</xdr:colOff>
      <xdr:row>58</xdr:row>
      <xdr:rowOff>115570</xdr:rowOff>
    </xdr:to>
    <xdr:sp macro="" textlink="">
      <xdr:nvSpPr>
        <xdr:cNvPr id="191" name="楕円 190">
          <a:extLst>
            <a:ext uri="{FF2B5EF4-FFF2-40B4-BE49-F238E27FC236}">
              <a16:creationId xmlns:a16="http://schemas.microsoft.com/office/drawing/2014/main" id="{8D76322A-EF76-4B09-B49D-10E58A2C6C9A}"/>
            </a:ext>
          </a:extLst>
        </xdr:cNvPr>
        <xdr:cNvSpPr/>
      </xdr:nvSpPr>
      <xdr:spPr>
        <a:xfrm>
          <a:off x="3388360" y="996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161925</xdr:rowOff>
    </xdr:from>
    <xdr:to>
      <xdr:col>24</xdr:col>
      <xdr:colOff>63500</xdr:colOff>
      <xdr:row>58</xdr:row>
      <xdr:rowOff>64770</xdr:rowOff>
    </xdr:to>
    <xdr:cxnSp macro="">
      <xdr:nvCxnSpPr>
        <xdr:cNvPr id="192" name="直線コネクタ 191">
          <a:extLst>
            <a:ext uri="{FF2B5EF4-FFF2-40B4-BE49-F238E27FC236}">
              <a16:creationId xmlns:a16="http://schemas.microsoft.com/office/drawing/2014/main" id="{4F554919-B9FF-4E58-BBDD-1613012231CE}"/>
            </a:ext>
          </a:extLst>
        </xdr:cNvPr>
        <xdr:cNvCxnSpPr/>
      </xdr:nvCxnSpPr>
      <xdr:spPr>
        <a:xfrm flipV="1">
          <a:off x="3431540" y="9593580"/>
          <a:ext cx="74295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135890</xdr:rowOff>
    </xdr:from>
    <xdr:to>
      <xdr:col>15</xdr:col>
      <xdr:colOff>101600</xdr:colOff>
      <xdr:row>58</xdr:row>
      <xdr:rowOff>66040</xdr:rowOff>
    </xdr:to>
    <xdr:sp macro="" textlink="">
      <xdr:nvSpPr>
        <xdr:cNvPr id="193" name="楕円 192">
          <a:extLst>
            <a:ext uri="{FF2B5EF4-FFF2-40B4-BE49-F238E27FC236}">
              <a16:creationId xmlns:a16="http://schemas.microsoft.com/office/drawing/2014/main" id="{9CCC9DBC-8D79-4A13-9615-D9CCB74EFE44}"/>
            </a:ext>
          </a:extLst>
        </xdr:cNvPr>
        <xdr:cNvSpPr/>
      </xdr:nvSpPr>
      <xdr:spPr>
        <a:xfrm>
          <a:off x="2571750" y="99047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xdr:rowOff>
    </xdr:from>
    <xdr:to>
      <xdr:col>19</xdr:col>
      <xdr:colOff>177800</xdr:colOff>
      <xdr:row>58</xdr:row>
      <xdr:rowOff>64770</xdr:rowOff>
    </xdr:to>
    <xdr:cxnSp macro="">
      <xdr:nvCxnSpPr>
        <xdr:cNvPr id="194" name="直線コネクタ 193">
          <a:extLst>
            <a:ext uri="{FF2B5EF4-FFF2-40B4-BE49-F238E27FC236}">
              <a16:creationId xmlns:a16="http://schemas.microsoft.com/office/drawing/2014/main" id="{B5ED35CA-664F-45EA-A924-FD45A4469F53}"/>
            </a:ext>
          </a:extLst>
        </xdr:cNvPr>
        <xdr:cNvCxnSpPr/>
      </xdr:nvCxnSpPr>
      <xdr:spPr>
        <a:xfrm>
          <a:off x="2626360" y="9963150"/>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88265</xdr:rowOff>
    </xdr:from>
    <xdr:to>
      <xdr:col>10</xdr:col>
      <xdr:colOff>165100</xdr:colOff>
      <xdr:row>58</xdr:row>
      <xdr:rowOff>18415</xdr:rowOff>
    </xdr:to>
    <xdr:sp macro="" textlink="">
      <xdr:nvSpPr>
        <xdr:cNvPr id="195" name="楕円 194">
          <a:extLst>
            <a:ext uri="{FF2B5EF4-FFF2-40B4-BE49-F238E27FC236}">
              <a16:creationId xmlns:a16="http://schemas.microsoft.com/office/drawing/2014/main" id="{4C4BF857-E963-469E-A3AA-C0565C6FD9B1}"/>
            </a:ext>
          </a:extLst>
        </xdr:cNvPr>
        <xdr:cNvSpPr/>
      </xdr:nvSpPr>
      <xdr:spPr>
        <a:xfrm>
          <a:off x="1774190" y="98647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139065</xdr:rowOff>
    </xdr:from>
    <xdr:to>
      <xdr:col>15</xdr:col>
      <xdr:colOff>50800</xdr:colOff>
      <xdr:row>58</xdr:row>
      <xdr:rowOff>15240</xdr:rowOff>
    </xdr:to>
    <xdr:cxnSp macro="">
      <xdr:nvCxnSpPr>
        <xdr:cNvPr id="196" name="直線コネクタ 195">
          <a:extLst>
            <a:ext uri="{FF2B5EF4-FFF2-40B4-BE49-F238E27FC236}">
              <a16:creationId xmlns:a16="http://schemas.microsoft.com/office/drawing/2014/main" id="{224BE1E8-D601-4B7B-A3ED-B320375B4A41}"/>
            </a:ext>
          </a:extLst>
        </xdr:cNvPr>
        <xdr:cNvCxnSpPr/>
      </xdr:nvCxnSpPr>
      <xdr:spPr>
        <a:xfrm>
          <a:off x="1828800" y="9907905"/>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101600</xdr:rowOff>
    </xdr:from>
    <xdr:to>
      <xdr:col>6</xdr:col>
      <xdr:colOff>38100</xdr:colOff>
      <xdr:row>58</xdr:row>
      <xdr:rowOff>31750</xdr:rowOff>
    </xdr:to>
    <xdr:sp macro="" textlink="">
      <xdr:nvSpPr>
        <xdr:cNvPr id="197" name="楕円 196">
          <a:extLst>
            <a:ext uri="{FF2B5EF4-FFF2-40B4-BE49-F238E27FC236}">
              <a16:creationId xmlns:a16="http://schemas.microsoft.com/office/drawing/2014/main" id="{D866EC5F-A328-43CA-8F30-5CCFD9628E13}"/>
            </a:ext>
          </a:extLst>
        </xdr:cNvPr>
        <xdr:cNvSpPr/>
      </xdr:nvSpPr>
      <xdr:spPr>
        <a:xfrm>
          <a:off x="988060" y="98704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139065</xdr:rowOff>
    </xdr:from>
    <xdr:to>
      <xdr:col>10</xdr:col>
      <xdr:colOff>114300</xdr:colOff>
      <xdr:row>57</xdr:row>
      <xdr:rowOff>152400</xdr:rowOff>
    </xdr:to>
    <xdr:cxnSp macro="">
      <xdr:nvCxnSpPr>
        <xdr:cNvPr id="198" name="直線コネクタ 197">
          <a:extLst>
            <a:ext uri="{FF2B5EF4-FFF2-40B4-BE49-F238E27FC236}">
              <a16:creationId xmlns:a16="http://schemas.microsoft.com/office/drawing/2014/main" id="{10DEEBCB-0592-4A83-B095-9BD74DAB8EF0}"/>
            </a:ext>
          </a:extLst>
        </xdr:cNvPr>
        <xdr:cNvCxnSpPr/>
      </xdr:nvCxnSpPr>
      <xdr:spPr>
        <a:xfrm flipV="1">
          <a:off x="1031240" y="9907905"/>
          <a:ext cx="7975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199" name="n_1aveValue【体育館・プール】&#10;有形固定資産減価償却率">
          <a:extLst>
            <a:ext uri="{FF2B5EF4-FFF2-40B4-BE49-F238E27FC236}">
              <a16:creationId xmlns:a16="http://schemas.microsoft.com/office/drawing/2014/main" id="{48AB0A68-3BFF-421F-932E-1557797E6094}"/>
            </a:ext>
          </a:extLst>
        </xdr:cNvPr>
        <xdr:cNvSpPr txBox="1"/>
      </xdr:nvSpPr>
      <xdr:spPr>
        <a:xfrm>
          <a:off x="32391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200" name="n_2aveValue【体育館・プール】&#10;有形固定資産減価償却率">
          <a:extLst>
            <a:ext uri="{FF2B5EF4-FFF2-40B4-BE49-F238E27FC236}">
              <a16:creationId xmlns:a16="http://schemas.microsoft.com/office/drawing/2014/main" id="{EF234C69-A070-4982-B24E-06C9CD7EF87B}"/>
            </a:ext>
          </a:extLst>
        </xdr:cNvPr>
        <xdr:cNvSpPr txBox="1"/>
      </xdr:nvSpPr>
      <xdr:spPr>
        <a:xfrm>
          <a:off x="2439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a:extLst>
            <a:ext uri="{FF2B5EF4-FFF2-40B4-BE49-F238E27FC236}">
              <a16:creationId xmlns:a16="http://schemas.microsoft.com/office/drawing/2014/main" id="{C84D830E-62FB-4059-8E9A-F51E7682E50B}"/>
            </a:ext>
          </a:extLst>
        </xdr:cNvPr>
        <xdr:cNvSpPr txBox="1"/>
      </xdr:nvSpPr>
      <xdr:spPr>
        <a:xfrm>
          <a:off x="164148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2" name="n_4aveValue【体育館・プール】&#10;有形固定資産減価償却率">
          <a:extLst>
            <a:ext uri="{FF2B5EF4-FFF2-40B4-BE49-F238E27FC236}">
              <a16:creationId xmlns:a16="http://schemas.microsoft.com/office/drawing/2014/main" id="{2B92973A-C907-4210-919F-A987FF07D3D2}"/>
            </a:ext>
          </a:extLst>
        </xdr:cNvPr>
        <xdr:cNvSpPr txBox="1"/>
      </xdr:nvSpPr>
      <xdr:spPr>
        <a:xfrm>
          <a:off x="85535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132097</xdr:rowOff>
    </xdr:from>
    <xdr:ext cx="405111" cy="259045"/>
    <xdr:sp macro="" textlink="">
      <xdr:nvSpPr>
        <xdr:cNvPr id="203" name="n_1mainValue【体育館・プール】&#10;有形固定資産減価償却率">
          <a:extLst>
            <a:ext uri="{FF2B5EF4-FFF2-40B4-BE49-F238E27FC236}">
              <a16:creationId xmlns:a16="http://schemas.microsoft.com/office/drawing/2014/main" id="{A21A49C1-6DE8-4340-AC6D-7B1625CE1074}"/>
            </a:ext>
          </a:extLst>
        </xdr:cNvPr>
        <xdr:cNvSpPr txBox="1"/>
      </xdr:nvSpPr>
      <xdr:spPr>
        <a:xfrm>
          <a:off x="32391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82567</xdr:rowOff>
    </xdr:from>
    <xdr:ext cx="405111" cy="259045"/>
    <xdr:sp macro="" textlink="">
      <xdr:nvSpPr>
        <xdr:cNvPr id="204" name="n_2mainValue【体育館・プール】&#10;有形固定資産減価償却率">
          <a:extLst>
            <a:ext uri="{FF2B5EF4-FFF2-40B4-BE49-F238E27FC236}">
              <a16:creationId xmlns:a16="http://schemas.microsoft.com/office/drawing/2014/main" id="{D531C8B9-7281-4E81-9CBF-508DA03131C6}"/>
            </a:ext>
          </a:extLst>
        </xdr:cNvPr>
        <xdr:cNvSpPr txBox="1"/>
      </xdr:nvSpPr>
      <xdr:spPr>
        <a:xfrm>
          <a:off x="2439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34942</xdr:rowOff>
    </xdr:from>
    <xdr:ext cx="405111" cy="259045"/>
    <xdr:sp macro="" textlink="">
      <xdr:nvSpPr>
        <xdr:cNvPr id="205" name="n_3mainValue【体育館・プール】&#10;有形固定資産減価償却率">
          <a:extLst>
            <a:ext uri="{FF2B5EF4-FFF2-40B4-BE49-F238E27FC236}">
              <a16:creationId xmlns:a16="http://schemas.microsoft.com/office/drawing/2014/main" id="{F4BA795B-16AC-489C-BC97-D35DAB359B7F}"/>
            </a:ext>
          </a:extLst>
        </xdr:cNvPr>
        <xdr:cNvSpPr txBox="1"/>
      </xdr:nvSpPr>
      <xdr:spPr>
        <a:xfrm>
          <a:off x="164148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48277</xdr:rowOff>
    </xdr:from>
    <xdr:ext cx="405111" cy="259045"/>
    <xdr:sp macro="" textlink="">
      <xdr:nvSpPr>
        <xdr:cNvPr id="206" name="n_4mainValue【体育館・プール】&#10;有形固定資産減価償却率">
          <a:extLst>
            <a:ext uri="{FF2B5EF4-FFF2-40B4-BE49-F238E27FC236}">
              <a16:creationId xmlns:a16="http://schemas.microsoft.com/office/drawing/2014/main" id="{83153F7B-776A-4F9C-96C0-21535E59E3EF}"/>
            </a:ext>
          </a:extLst>
        </xdr:cNvPr>
        <xdr:cNvSpPr txBox="1"/>
      </xdr:nvSpPr>
      <xdr:spPr>
        <a:xfrm>
          <a:off x="85535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0874D67-584D-4043-8A4B-5E78BB61918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7BC8FB2-5975-4A68-A3C4-DD1D3AF3773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E40D45A-FD89-47EF-9537-9855816FDF6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5AEF613-D1FC-4498-87D5-605D845CF6B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A182701-8FDB-43FD-BF30-C92D5A49AF8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1C5477E-196F-4106-BF4E-F7605BFBE18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CBF47CD-AC98-42EA-A4A4-FC4EF6BABD48}"/>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7F64BB5-AF8C-4E8D-AD6C-3CFA8385AFB7}"/>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28558D1-33CF-4666-BD86-848A520D85E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D56221B-2F5D-4875-A559-3F0F1CB2389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D4A72F7-869B-4988-B9FD-BBACCB74853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56C84C88-F3F0-410F-8EC9-88F691074132}"/>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7E0A496-CFC8-4FC3-98E7-C1410661CA22}"/>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D0DEBF33-D60F-4CAB-B6A4-52F01746145E}"/>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797F496-C90E-4A5A-8465-5A446D53CCC8}"/>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85589A44-E306-4F1A-BFE9-35B0CA6A3923}"/>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055FAD9-76D5-4DAF-A8D1-A40EED67F2A2}"/>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7B521B4A-357F-44AB-8733-45BA63FD0E2A}"/>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1943150-9251-4711-9303-D8AA6C7ECB93}"/>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810A9F51-1ED1-45CB-A82F-B09E08128D1C}"/>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AF2A852-1C77-4316-A003-487BB08ECB0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41192F75-89D7-48C5-A455-CCED33D9D9D2}"/>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8DFD8537-6C5E-4A6F-BD49-FA9B95A118A8}"/>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6E082B6F-D2C2-4A8E-8F53-085E9ADC3146}"/>
            </a:ext>
          </a:extLst>
        </xdr:cNvPr>
        <xdr:cNvCxnSpPr/>
      </xdr:nvCxnSpPr>
      <xdr:spPr>
        <a:xfrm flipV="1">
          <a:off x="9429115" y="9531985"/>
          <a:ext cx="0" cy="1475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E3EB44C8-B362-4293-8D49-6F305E69C965}"/>
            </a:ext>
          </a:extLst>
        </xdr:cNvPr>
        <xdr:cNvSpPr txBox="1"/>
      </xdr:nvSpPr>
      <xdr:spPr>
        <a:xfrm>
          <a:off x="946785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CDFAAE15-9EA1-4886-AC38-D7BE83570CF1}"/>
            </a:ext>
          </a:extLst>
        </xdr:cNvPr>
        <xdr:cNvCxnSpPr/>
      </xdr:nvCxnSpPr>
      <xdr:spPr>
        <a:xfrm>
          <a:off x="9356090" y="11007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F43847AA-C543-40A7-B0AA-1225EEDB3D81}"/>
            </a:ext>
          </a:extLst>
        </xdr:cNvPr>
        <xdr:cNvSpPr txBox="1"/>
      </xdr:nvSpPr>
      <xdr:spPr>
        <a:xfrm>
          <a:off x="9467850"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4DC68B2B-7016-49E5-BA51-EEFD9FD6AB6D}"/>
            </a:ext>
          </a:extLst>
        </xdr:cNvPr>
        <xdr:cNvCxnSpPr/>
      </xdr:nvCxnSpPr>
      <xdr:spPr>
        <a:xfrm>
          <a:off x="9356090" y="95319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a:extLst>
            <a:ext uri="{FF2B5EF4-FFF2-40B4-BE49-F238E27FC236}">
              <a16:creationId xmlns:a16="http://schemas.microsoft.com/office/drawing/2014/main" id="{48F2CB24-511D-4EEC-B3C8-455D4B3889E6}"/>
            </a:ext>
          </a:extLst>
        </xdr:cNvPr>
        <xdr:cNvSpPr txBox="1"/>
      </xdr:nvSpPr>
      <xdr:spPr>
        <a:xfrm>
          <a:off x="9467850" y="10502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55F6F4E8-A24E-4A4B-B876-CDA0E31B305A}"/>
            </a:ext>
          </a:extLst>
        </xdr:cNvPr>
        <xdr:cNvSpPr/>
      </xdr:nvSpPr>
      <xdr:spPr>
        <a:xfrm>
          <a:off x="9394190" y="1064514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4470BEC6-3AA9-44F4-B0A9-B6732CB7C212}"/>
            </a:ext>
          </a:extLst>
        </xdr:cNvPr>
        <xdr:cNvSpPr/>
      </xdr:nvSpPr>
      <xdr:spPr>
        <a:xfrm>
          <a:off x="8632190" y="106514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238" name="フローチャート: 判断 237">
          <a:extLst>
            <a:ext uri="{FF2B5EF4-FFF2-40B4-BE49-F238E27FC236}">
              <a16:creationId xmlns:a16="http://schemas.microsoft.com/office/drawing/2014/main" id="{4F4A9BC1-5835-496D-B58A-5B06881A3D5E}"/>
            </a:ext>
          </a:extLst>
        </xdr:cNvPr>
        <xdr:cNvSpPr/>
      </xdr:nvSpPr>
      <xdr:spPr>
        <a:xfrm>
          <a:off x="7846060" y="1051687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239" name="フローチャート: 判断 238">
          <a:extLst>
            <a:ext uri="{FF2B5EF4-FFF2-40B4-BE49-F238E27FC236}">
              <a16:creationId xmlns:a16="http://schemas.microsoft.com/office/drawing/2014/main" id="{3EDA5923-12D6-4E1F-A9E1-CF681F4943D3}"/>
            </a:ext>
          </a:extLst>
        </xdr:cNvPr>
        <xdr:cNvSpPr/>
      </xdr:nvSpPr>
      <xdr:spPr>
        <a:xfrm>
          <a:off x="7029450" y="105594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240" name="フローチャート: 判断 239">
          <a:extLst>
            <a:ext uri="{FF2B5EF4-FFF2-40B4-BE49-F238E27FC236}">
              <a16:creationId xmlns:a16="http://schemas.microsoft.com/office/drawing/2014/main" id="{8728201B-A161-46ED-A19F-FD48A71E04A4}"/>
            </a:ext>
          </a:extLst>
        </xdr:cNvPr>
        <xdr:cNvSpPr/>
      </xdr:nvSpPr>
      <xdr:spPr>
        <a:xfrm>
          <a:off x="6231890" y="10571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EE8F087-FD0D-4EA8-A59B-BC4E311D8FD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54071C8-D18C-4DC4-9720-F576939DC42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239E1E0-0B48-4C43-B9A7-E08C2F10D44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EBF9FE7-46A9-40C9-AF0C-58885136B254}"/>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4AFB9A3-1473-4822-A362-9AE84BCB695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142240</xdr:rowOff>
    </xdr:from>
    <xdr:to>
      <xdr:col>55</xdr:col>
      <xdr:colOff>50800</xdr:colOff>
      <xdr:row>63</xdr:row>
      <xdr:rowOff>72390</xdr:rowOff>
    </xdr:to>
    <xdr:sp macro="" textlink="">
      <xdr:nvSpPr>
        <xdr:cNvPr id="246" name="楕円 245">
          <a:extLst>
            <a:ext uri="{FF2B5EF4-FFF2-40B4-BE49-F238E27FC236}">
              <a16:creationId xmlns:a16="http://schemas.microsoft.com/office/drawing/2014/main" id="{81A97F93-E958-4557-B2DF-16EA31FF4C1A}"/>
            </a:ext>
          </a:extLst>
        </xdr:cNvPr>
        <xdr:cNvSpPr/>
      </xdr:nvSpPr>
      <xdr:spPr>
        <a:xfrm>
          <a:off x="9394190" y="1077023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120667</xdr:rowOff>
    </xdr:from>
    <xdr:ext cx="469744" cy="259045"/>
    <xdr:sp macro="" textlink="">
      <xdr:nvSpPr>
        <xdr:cNvPr id="247" name="【体育館・プール】&#10;一人当たり面積該当値テキスト">
          <a:extLst>
            <a:ext uri="{FF2B5EF4-FFF2-40B4-BE49-F238E27FC236}">
              <a16:creationId xmlns:a16="http://schemas.microsoft.com/office/drawing/2014/main" id="{21B1FA04-3189-44AC-A769-BE65BDE5739C}"/>
            </a:ext>
          </a:extLst>
        </xdr:cNvPr>
        <xdr:cNvSpPr txBox="1"/>
      </xdr:nvSpPr>
      <xdr:spPr>
        <a:xfrm>
          <a:off x="9467850" y="1075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161290</xdr:rowOff>
    </xdr:from>
    <xdr:to>
      <xdr:col>50</xdr:col>
      <xdr:colOff>165100</xdr:colOff>
      <xdr:row>62</xdr:row>
      <xdr:rowOff>91440</xdr:rowOff>
    </xdr:to>
    <xdr:sp macro="" textlink="">
      <xdr:nvSpPr>
        <xdr:cNvPr id="248" name="楕円 247">
          <a:extLst>
            <a:ext uri="{FF2B5EF4-FFF2-40B4-BE49-F238E27FC236}">
              <a16:creationId xmlns:a16="http://schemas.microsoft.com/office/drawing/2014/main" id="{51BE2831-6BEB-437A-9804-4896EBB6CB05}"/>
            </a:ext>
          </a:extLst>
        </xdr:cNvPr>
        <xdr:cNvSpPr/>
      </xdr:nvSpPr>
      <xdr:spPr>
        <a:xfrm>
          <a:off x="8632190" y="106216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40640</xdr:rowOff>
    </xdr:from>
    <xdr:to>
      <xdr:col>55</xdr:col>
      <xdr:colOff>0</xdr:colOff>
      <xdr:row>63</xdr:row>
      <xdr:rowOff>21590</xdr:rowOff>
    </xdr:to>
    <xdr:cxnSp macro="">
      <xdr:nvCxnSpPr>
        <xdr:cNvPr id="249" name="直線コネクタ 248">
          <a:extLst>
            <a:ext uri="{FF2B5EF4-FFF2-40B4-BE49-F238E27FC236}">
              <a16:creationId xmlns:a16="http://schemas.microsoft.com/office/drawing/2014/main" id="{4F8B6051-B335-47A3-A4F2-F0FA3E364CD7}"/>
            </a:ext>
          </a:extLst>
        </xdr:cNvPr>
        <xdr:cNvCxnSpPr/>
      </xdr:nvCxnSpPr>
      <xdr:spPr>
        <a:xfrm>
          <a:off x="8686800" y="10670540"/>
          <a:ext cx="74295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50" name="楕円 249">
          <a:extLst>
            <a:ext uri="{FF2B5EF4-FFF2-40B4-BE49-F238E27FC236}">
              <a16:creationId xmlns:a16="http://schemas.microsoft.com/office/drawing/2014/main" id="{3EFC2FD4-6A75-4A4B-A48A-1BFA0E862C40}"/>
            </a:ext>
          </a:extLst>
        </xdr:cNvPr>
        <xdr:cNvSpPr/>
      </xdr:nvSpPr>
      <xdr:spPr>
        <a:xfrm>
          <a:off x="7846060" y="106286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40640</xdr:rowOff>
    </xdr:from>
    <xdr:to>
      <xdr:col>50</xdr:col>
      <xdr:colOff>114300</xdr:colOff>
      <xdr:row>62</xdr:row>
      <xdr:rowOff>45720</xdr:rowOff>
    </xdr:to>
    <xdr:cxnSp macro="">
      <xdr:nvCxnSpPr>
        <xdr:cNvPr id="251" name="直線コネクタ 250">
          <a:extLst>
            <a:ext uri="{FF2B5EF4-FFF2-40B4-BE49-F238E27FC236}">
              <a16:creationId xmlns:a16="http://schemas.microsoft.com/office/drawing/2014/main" id="{533A92DE-7C6F-4483-B837-ACA1178F3695}"/>
            </a:ext>
          </a:extLst>
        </xdr:cNvPr>
        <xdr:cNvCxnSpPr/>
      </xdr:nvCxnSpPr>
      <xdr:spPr>
        <a:xfrm flipV="1">
          <a:off x="7889240" y="10670540"/>
          <a:ext cx="7975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170180</xdr:rowOff>
    </xdr:from>
    <xdr:to>
      <xdr:col>41</xdr:col>
      <xdr:colOff>101600</xdr:colOff>
      <xdr:row>62</xdr:row>
      <xdr:rowOff>100330</xdr:rowOff>
    </xdr:to>
    <xdr:sp macro="" textlink="">
      <xdr:nvSpPr>
        <xdr:cNvPr id="252" name="楕円 251">
          <a:extLst>
            <a:ext uri="{FF2B5EF4-FFF2-40B4-BE49-F238E27FC236}">
              <a16:creationId xmlns:a16="http://schemas.microsoft.com/office/drawing/2014/main" id="{3281811B-038C-4674-81CE-F498D76D9667}"/>
            </a:ext>
          </a:extLst>
        </xdr:cNvPr>
        <xdr:cNvSpPr/>
      </xdr:nvSpPr>
      <xdr:spPr>
        <a:xfrm>
          <a:off x="7029450" y="10632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49530</xdr:rowOff>
    </xdr:to>
    <xdr:cxnSp macro="">
      <xdr:nvCxnSpPr>
        <xdr:cNvPr id="253" name="直線コネクタ 252">
          <a:extLst>
            <a:ext uri="{FF2B5EF4-FFF2-40B4-BE49-F238E27FC236}">
              <a16:creationId xmlns:a16="http://schemas.microsoft.com/office/drawing/2014/main" id="{EAC49F64-7B34-40F6-BB10-8927998F06CA}"/>
            </a:ext>
          </a:extLst>
        </xdr:cNvPr>
        <xdr:cNvCxnSpPr/>
      </xdr:nvCxnSpPr>
      <xdr:spPr>
        <a:xfrm flipV="1">
          <a:off x="7084060" y="10677525"/>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152400</xdr:rowOff>
    </xdr:from>
    <xdr:to>
      <xdr:col>36</xdr:col>
      <xdr:colOff>165100</xdr:colOff>
      <xdr:row>62</xdr:row>
      <xdr:rowOff>82550</xdr:rowOff>
    </xdr:to>
    <xdr:sp macro="" textlink="">
      <xdr:nvSpPr>
        <xdr:cNvPr id="254" name="楕円 253">
          <a:extLst>
            <a:ext uri="{FF2B5EF4-FFF2-40B4-BE49-F238E27FC236}">
              <a16:creationId xmlns:a16="http://schemas.microsoft.com/office/drawing/2014/main" id="{C968464E-8929-43EE-81B4-2274740C23A3}"/>
            </a:ext>
          </a:extLst>
        </xdr:cNvPr>
        <xdr:cNvSpPr/>
      </xdr:nvSpPr>
      <xdr:spPr>
        <a:xfrm>
          <a:off x="6231890" y="106108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31750</xdr:rowOff>
    </xdr:from>
    <xdr:to>
      <xdr:col>41</xdr:col>
      <xdr:colOff>50800</xdr:colOff>
      <xdr:row>62</xdr:row>
      <xdr:rowOff>49530</xdr:rowOff>
    </xdr:to>
    <xdr:cxnSp macro="">
      <xdr:nvCxnSpPr>
        <xdr:cNvPr id="255" name="直線コネクタ 254">
          <a:extLst>
            <a:ext uri="{FF2B5EF4-FFF2-40B4-BE49-F238E27FC236}">
              <a16:creationId xmlns:a16="http://schemas.microsoft.com/office/drawing/2014/main" id="{5D3578F0-7C3A-45F5-8A7E-54FA23C3386F}"/>
            </a:ext>
          </a:extLst>
        </xdr:cNvPr>
        <xdr:cNvCxnSpPr/>
      </xdr:nvCxnSpPr>
      <xdr:spPr>
        <a:xfrm>
          <a:off x="6286500" y="10659745"/>
          <a:ext cx="79756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56" name="n_1aveValue【体育館・プール】&#10;一人当たり面積">
          <a:extLst>
            <a:ext uri="{FF2B5EF4-FFF2-40B4-BE49-F238E27FC236}">
              <a16:creationId xmlns:a16="http://schemas.microsoft.com/office/drawing/2014/main" id="{59F7C108-0C42-40CE-A788-B2B1C4A6A9A2}"/>
            </a:ext>
          </a:extLst>
        </xdr:cNvPr>
        <xdr:cNvSpPr txBox="1"/>
      </xdr:nvSpPr>
      <xdr:spPr>
        <a:xfrm>
          <a:off x="845446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8907</xdr:rowOff>
    </xdr:from>
    <xdr:ext cx="469744" cy="259045"/>
    <xdr:sp macro="" textlink="">
      <xdr:nvSpPr>
        <xdr:cNvPr id="257" name="n_2aveValue【体育館・プール】&#10;一人当たり面積">
          <a:extLst>
            <a:ext uri="{FF2B5EF4-FFF2-40B4-BE49-F238E27FC236}">
              <a16:creationId xmlns:a16="http://schemas.microsoft.com/office/drawing/2014/main" id="{4443A7CC-F13D-488C-8B31-2030CAB6B151}"/>
            </a:ext>
          </a:extLst>
        </xdr:cNvPr>
        <xdr:cNvSpPr txBox="1"/>
      </xdr:nvSpPr>
      <xdr:spPr>
        <a:xfrm>
          <a:off x="7673417" y="102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49547</xdr:rowOff>
    </xdr:from>
    <xdr:ext cx="469744" cy="259045"/>
    <xdr:sp macro="" textlink="">
      <xdr:nvSpPr>
        <xdr:cNvPr id="258" name="n_3aveValue【体育館・プール】&#10;一人当たり面積">
          <a:extLst>
            <a:ext uri="{FF2B5EF4-FFF2-40B4-BE49-F238E27FC236}">
              <a16:creationId xmlns:a16="http://schemas.microsoft.com/office/drawing/2014/main" id="{32147F8C-D27C-494F-9369-F0F1A0A32D8C}"/>
            </a:ext>
          </a:extLst>
        </xdr:cNvPr>
        <xdr:cNvSpPr txBox="1"/>
      </xdr:nvSpPr>
      <xdr:spPr>
        <a:xfrm>
          <a:off x="6866332"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59707</xdr:rowOff>
    </xdr:from>
    <xdr:ext cx="469744" cy="259045"/>
    <xdr:sp macro="" textlink="">
      <xdr:nvSpPr>
        <xdr:cNvPr id="259" name="n_4aveValue【体育館・プール】&#10;一人当たり面積">
          <a:extLst>
            <a:ext uri="{FF2B5EF4-FFF2-40B4-BE49-F238E27FC236}">
              <a16:creationId xmlns:a16="http://schemas.microsoft.com/office/drawing/2014/main" id="{D7005B04-B923-46DB-9791-374C9147BAFB}"/>
            </a:ext>
          </a:extLst>
        </xdr:cNvPr>
        <xdr:cNvSpPr txBox="1"/>
      </xdr:nvSpPr>
      <xdr:spPr>
        <a:xfrm>
          <a:off x="606877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107967</xdr:rowOff>
    </xdr:from>
    <xdr:ext cx="469744" cy="259045"/>
    <xdr:sp macro="" textlink="">
      <xdr:nvSpPr>
        <xdr:cNvPr id="260" name="n_1mainValue【体育館・プール】&#10;一人当たり面積">
          <a:extLst>
            <a:ext uri="{FF2B5EF4-FFF2-40B4-BE49-F238E27FC236}">
              <a16:creationId xmlns:a16="http://schemas.microsoft.com/office/drawing/2014/main" id="{BB3C865D-56B0-4576-8DC4-8D417FE3A4BC}"/>
            </a:ext>
          </a:extLst>
        </xdr:cNvPr>
        <xdr:cNvSpPr txBox="1"/>
      </xdr:nvSpPr>
      <xdr:spPr>
        <a:xfrm>
          <a:off x="8454467" y="1039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61" name="n_2mainValue【体育館・プール】&#10;一人当たり面積">
          <a:extLst>
            <a:ext uri="{FF2B5EF4-FFF2-40B4-BE49-F238E27FC236}">
              <a16:creationId xmlns:a16="http://schemas.microsoft.com/office/drawing/2014/main" id="{31B763A6-B817-45D4-AE71-23FCB9C8542E}"/>
            </a:ext>
          </a:extLst>
        </xdr:cNvPr>
        <xdr:cNvSpPr txBox="1"/>
      </xdr:nvSpPr>
      <xdr:spPr>
        <a:xfrm>
          <a:off x="767341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91457</xdr:rowOff>
    </xdr:from>
    <xdr:ext cx="469744" cy="259045"/>
    <xdr:sp macro="" textlink="">
      <xdr:nvSpPr>
        <xdr:cNvPr id="262" name="n_3mainValue【体育館・プール】&#10;一人当たり面積">
          <a:extLst>
            <a:ext uri="{FF2B5EF4-FFF2-40B4-BE49-F238E27FC236}">
              <a16:creationId xmlns:a16="http://schemas.microsoft.com/office/drawing/2014/main" id="{72918556-0371-4084-BCEA-528042C5C42E}"/>
            </a:ext>
          </a:extLst>
        </xdr:cNvPr>
        <xdr:cNvSpPr txBox="1"/>
      </xdr:nvSpPr>
      <xdr:spPr>
        <a:xfrm>
          <a:off x="6866332"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73677</xdr:rowOff>
    </xdr:from>
    <xdr:ext cx="469744" cy="259045"/>
    <xdr:sp macro="" textlink="">
      <xdr:nvSpPr>
        <xdr:cNvPr id="263" name="n_4mainValue【体育館・プール】&#10;一人当たり面積">
          <a:extLst>
            <a:ext uri="{FF2B5EF4-FFF2-40B4-BE49-F238E27FC236}">
              <a16:creationId xmlns:a16="http://schemas.microsoft.com/office/drawing/2014/main" id="{4CA89879-CC23-467E-9C8E-271F8D5B0641}"/>
            </a:ext>
          </a:extLst>
        </xdr:cNvPr>
        <xdr:cNvSpPr txBox="1"/>
      </xdr:nvSpPr>
      <xdr:spPr>
        <a:xfrm>
          <a:off x="6068772"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27967E8-5FED-4328-BEF7-1DF6EFCE747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C8363B5-1100-468D-A10B-C761F31A3E7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CC4A476-E374-469A-A293-7D64877BECB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4EED286-87FF-4CAF-84E1-822075347A9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AF5DCCF-A5F1-40B3-8489-CCDD3F1EC4B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EFAC872-1CDB-4EC9-B1E5-056C3252C55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C26A19C-EEB9-4E35-84FD-BBC2332E9FE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F8DD93A-0B9D-462E-BE41-ADBFCFFB9969}"/>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A72054B-10CB-49B4-B4BA-22C4D694A9A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6ADA549-EE52-4AE7-9346-61F244FF750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87B1DEE-0B8E-4F8A-9FD6-D695409A1C8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103F3E4F-54BC-438A-BD7C-6030CBF78198}"/>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4B7B5E3B-B5D7-4AA1-BE87-E406D0B7BA76}"/>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4E768C89-D27C-43E9-B6BD-F7F4F45E41FA}"/>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295F9449-8C35-4E83-B7BA-0154C5B0E567}"/>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3CE4723D-977A-4DB2-A4E4-95E01C006923}"/>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485FE06C-33EF-44F5-BACE-B8BE73927732}"/>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F693249A-2396-42B3-92AA-D22004279146}"/>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41DB3105-3E8B-4E4D-9D56-B6722B8AA780}"/>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F42AFC9-FB7D-40D4-B58A-CECFDABFDF4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E2F9C766-6A82-481C-B060-C73B95C28374}"/>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8B410879-7971-4E32-9C27-4BDDC537E8D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A42BC362-8BD0-4BA0-82D3-70DEF995D822}"/>
            </a:ext>
          </a:extLst>
        </xdr:cNvPr>
        <xdr:cNvCxnSpPr/>
      </xdr:nvCxnSpPr>
      <xdr:spPr>
        <a:xfrm flipV="1">
          <a:off x="4173855" y="13304139"/>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75915E43-19CF-431D-9336-68433907267E}"/>
            </a:ext>
          </a:extLst>
        </xdr:cNvPr>
        <xdr:cNvSpPr txBox="1"/>
      </xdr:nvSpPr>
      <xdr:spPr>
        <a:xfrm>
          <a:off x="421259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B52E153F-3ED5-4B8A-A0FB-967722AECDC6}"/>
            </a:ext>
          </a:extLst>
        </xdr:cNvPr>
        <xdr:cNvCxnSpPr/>
      </xdr:nvCxnSpPr>
      <xdr:spPr>
        <a:xfrm>
          <a:off x="4112260" y="14716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5A5D3DF8-AA0D-481E-A937-07767354CC3C}"/>
            </a:ext>
          </a:extLst>
        </xdr:cNvPr>
        <xdr:cNvSpPr txBox="1"/>
      </xdr:nvSpPr>
      <xdr:spPr>
        <a:xfrm>
          <a:off x="4212590" y="1308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6C7E0722-C99C-492F-AB39-21EC78E6E7EF}"/>
            </a:ext>
          </a:extLst>
        </xdr:cNvPr>
        <xdr:cNvCxnSpPr/>
      </xdr:nvCxnSpPr>
      <xdr:spPr>
        <a:xfrm>
          <a:off x="4112260" y="13304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2C6B0233-459E-4A42-825F-7FCCF6729408}"/>
            </a:ext>
          </a:extLst>
        </xdr:cNvPr>
        <xdr:cNvSpPr txBox="1"/>
      </xdr:nvSpPr>
      <xdr:spPr>
        <a:xfrm>
          <a:off x="4212590" y="137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960109E2-E11B-491B-880C-750598E5E099}"/>
            </a:ext>
          </a:extLst>
        </xdr:cNvPr>
        <xdr:cNvSpPr/>
      </xdr:nvSpPr>
      <xdr:spPr>
        <a:xfrm>
          <a:off x="4131310" y="1388846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55339B22-97F2-43D4-8923-B11F8E7BC795}"/>
            </a:ext>
          </a:extLst>
        </xdr:cNvPr>
        <xdr:cNvSpPr/>
      </xdr:nvSpPr>
      <xdr:spPr>
        <a:xfrm>
          <a:off x="3388360" y="1385112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a:extLst>
            <a:ext uri="{FF2B5EF4-FFF2-40B4-BE49-F238E27FC236}">
              <a16:creationId xmlns:a16="http://schemas.microsoft.com/office/drawing/2014/main" id="{F9751B63-D091-4016-8C8D-F8D852D1CA41}"/>
            </a:ext>
          </a:extLst>
        </xdr:cNvPr>
        <xdr:cNvSpPr/>
      </xdr:nvSpPr>
      <xdr:spPr>
        <a:xfrm>
          <a:off x="2571750" y="137097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295" name="フローチャート: 判断 294">
          <a:extLst>
            <a:ext uri="{FF2B5EF4-FFF2-40B4-BE49-F238E27FC236}">
              <a16:creationId xmlns:a16="http://schemas.microsoft.com/office/drawing/2014/main" id="{9A4DA809-28E8-428A-B84D-447B84790532}"/>
            </a:ext>
          </a:extLst>
        </xdr:cNvPr>
        <xdr:cNvSpPr/>
      </xdr:nvSpPr>
      <xdr:spPr>
        <a:xfrm>
          <a:off x="1774190" y="13738353"/>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165608</xdr:rowOff>
    </xdr:from>
    <xdr:to>
      <xdr:col>6</xdr:col>
      <xdr:colOff>38100</xdr:colOff>
      <xdr:row>80</xdr:row>
      <xdr:rowOff>95758</xdr:rowOff>
    </xdr:to>
    <xdr:sp macro="" textlink="">
      <xdr:nvSpPr>
        <xdr:cNvPr id="296" name="フローチャート: 判断 295">
          <a:extLst>
            <a:ext uri="{FF2B5EF4-FFF2-40B4-BE49-F238E27FC236}">
              <a16:creationId xmlns:a16="http://schemas.microsoft.com/office/drawing/2014/main" id="{9A64B335-2883-441E-AD61-BC45217CE003}"/>
            </a:ext>
          </a:extLst>
        </xdr:cNvPr>
        <xdr:cNvSpPr/>
      </xdr:nvSpPr>
      <xdr:spPr>
        <a:xfrm>
          <a:off x="988060" y="137139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DDEA977-F163-4A3B-92ED-135B59AE09BC}"/>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911B55C-C0D3-4DCE-9251-082FAE27977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9229D8-0E53-40D5-8BA7-BEC96D2DE54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9F900B7-ED43-411B-88B2-D80CC762FEF6}"/>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466C687-AE96-40E8-BCC0-9D0D451B31A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2" name="楕円 301">
          <a:extLst>
            <a:ext uri="{FF2B5EF4-FFF2-40B4-BE49-F238E27FC236}">
              <a16:creationId xmlns:a16="http://schemas.microsoft.com/office/drawing/2014/main" id="{4EE7DA6B-BFF7-4E66-90A6-17C1E64BBB23}"/>
            </a:ext>
          </a:extLst>
        </xdr:cNvPr>
        <xdr:cNvSpPr/>
      </xdr:nvSpPr>
      <xdr:spPr>
        <a:xfrm>
          <a:off x="4131310" y="14362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EDC600CF-23F4-4F9D-B5C4-8836B500C70B}"/>
            </a:ext>
          </a:extLst>
        </xdr:cNvPr>
        <xdr:cNvSpPr txBox="1"/>
      </xdr:nvSpPr>
      <xdr:spPr>
        <a:xfrm>
          <a:off x="421259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85598</xdr:rowOff>
    </xdr:from>
    <xdr:to>
      <xdr:col>20</xdr:col>
      <xdr:colOff>38100</xdr:colOff>
      <xdr:row>84</xdr:row>
      <xdr:rowOff>15748</xdr:rowOff>
    </xdr:to>
    <xdr:sp macro="" textlink="">
      <xdr:nvSpPr>
        <xdr:cNvPr id="304" name="楕円 303">
          <a:extLst>
            <a:ext uri="{FF2B5EF4-FFF2-40B4-BE49-F238E27FC236}">
              <a16:creationId xmlns:a16="http://schemas.microsoft.com/office/drawing/2014/main" id="{DE822FAF-5BC9-485F-9293-794107260A2B}"/>
            </a:ext>
          </a:extLst>
        </xdr:cNvPr>
        <xdr:cNvSpPr/>
      </xdr:nvSpPr>
      <xdr:spPr>
        <a:xfrm>
          <a:off x="3388360" y="143178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136398</xdr:rowOff>
    </xdr:from>
    <xdr:to>
      <xdr:col>24</xdr:col>
      <xdr:colOff>63500</xdr:colOff>
      <xdr:row>84</xdr:row>
      <xdr:rowOff>15239</xdr:rowOff>
    </xdr:to>
    <xdr:cxnSp macro="">
      <xdr:nvCxnSpPr>
        <xdr:cNvPr id="305" name="直線コネクタ 304">
          <a:extLst>
            <a:ext uri="{FF2B5EF4-FFF2-40B4-BE49-F238E27FC236}">
              <a16:creationId xmlns:a16="http://schemas.microsoft.com/office/drawing/2014/main" id="{9AFFD3D8-54C7-4A0F-B2CA-D45F45469148}"/>
            </a:ext>
          </a:extLst>
        </xdr:cNvPr>
        <xdr:cNvCxnSpPr/>
      </xdr:nvCxnSpPr>
      <xdr:spPr>
        <a:xfrm>
          <a:off x="3431540" y="14362938"/>
          <a:ext cx="74295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35306</xdr:rowOff>
    </xdr:from>
    <xdr:to>
      <xdr:col>15</xdr:col>
      <xdr:colOff>101600</xdr:colOff>
      <xdr:row>83</xdr:row>
      <xdr:rowOff>136906</xdr:rowOff>
    </xdr:to>
    <xdr:sp macro="" textlink="">
      <xdr:nvSpPr>
        <xdr:cNvPr id="306" name="楕円 305">
          <a:extLst>
            <a:ext uri="{FF2B5EF4-FFF2-40B4-BE49-F238E27FC236}">
              <a16:creationId xmlns:a16="http://schemas.microsoft.com/office/drawing/2014/main" id="{1CAA3999-AF93-4F91-A833-49CD064116EF}"/>
            </a:ext>
          </a:extLst>
        </xdr:cNvPr>
        <xdr:cNvSpPr/>
      </xdr:nvSpPr>
      <xdr:spPr>
        <a:xfrm>
          <a:off x="2571750" y="142656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86106</xdr:rowOff>
    </xdr:from>
    <xdr:to>
      <xdr:col>19</xdr:col>
      <xdr:colOff>177800</xdr:colOff>
      <xdr:row>83</xdr:row>
      <xdr:rowOff>136398</xdr:rowOff>
    </xdr:to>
    <xdr:cxnSp macro="">
      <xdr:nvCxnSpPr>
        <xdr:cNvPr id="307" name="直線コネクタ 306">
          <a:extLst>
            <a:ext uri="{FF2B5EF4-FFF2-40B4-BE49-F238E27FC236}">
              <a16:creationId xmlns:a16="http://schemas.microsoft.com/office/drawing/2014/main" id="{8C77BCAC-FB47-4B30-B828-246054CD3D65}"/>
            </a:ext>
          </a:extLst>
        </xdr:cNvPr>
        <xdr:cNvCxnSpPr/>
      </xdr:nvCxnSpPr>
      <xdr:spPr>
        <a:xfrm>
          <a:off x="2626360" y="14318361"/>
          <a:ext cx="80518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154178</xdr:rowOff>
    </xdr:from>
    <xdr:to>
      <xdr:col>10</xdr:col>
      <xdr:colOff>165100</xdr:colOff>
      <xdr:row>83</xdr:row>
      <xdr:rowOff>84328</xdr:rowOff>
    </xdr:to>
    <xdr:sp macro="" textlink="">
      <xdr:nvSpPr>
        <xdr:cNvPr id="308" name="楕円 307">
          <a:extLst>
            <a:ext uri="{FF2B5EF4-FFF2-40B4-BE49-F238E27FC236}">
              <a16:creationId xmlns:a16="http://schemas.microsoft.com/office/drawing/2014/main" id="{5895836E-7EAB-491C-8562-71BB83E8A3C5}"/>
            </a:ext>
          </a:extLst>
        </xdr:cNvPr>
        <xdr:cNvSpPr/>
      </xdr:nvSpPr>
      <xdr:spPr>
        <a:xfrm>
          <a:off x="1774190" y="1421307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33528</xdr:rowOff>
    </xdr:from>
    <xdr:to>
      <xdr:col>15</xdr:col>
      <xdr:colOff>50800</xdr:colOff>
      <xdr:row>83</xdr:row>
      <xdr:rowOff>86106</xdr:rowOff>
    </xdr:to>
    <xdr:cxnSp macro="">
      <xdr:nvCxnSpPr>
        <xdr:cNvPr id="309" name="直線コネクタ 308">
          <a:extLst>
            <a:ext uri="{FF2B5EF4-FFF2-40B4-BE49-F238E27FC236}">
              <a16:creationId xmlns:a16="http://schemas.microsoft.com/office/drawing/2014/main" id="{F50B8742-C5E8-49D4-BB02-AE4BFA175835}"/>
            </a:ext>
          </a:extLst>
        </xdr:cNvPr>
        <xdr:cNvCxnSpPr/>
      </xdr:nvCxnSpPr>
      <xdr:spPr>
        <a:xfrm>
          <a:off x="1828800" y="14261973"/>
          <a:ext cx="79756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106172</xdr:rowOff>
    </xdr:from>
    <xdr:to>
      <xdr:col>6</xdr:col>
      <xdr:colOff>38100</xdr:colOff>
      <xdr:row>83</xdr:row>
      <xdr:rowOff>36322</xdr:rowOff>
    </xdr:to>
    <xdr:sp macro="" textlink="">
      <xdr:nvSpPr>
        <xdr:cNvPr id="310" name="楕円 309">
          <a:extLst>
            <a:ext uri="{FF2B5EF4-FFF2-40B4-BE49-F238E27FC236}">
              <a16:creationId xmlns:a16="http://schemas.microsoft.com/office/drawing/2014/main" id="{4545C96D-D6C3-4DB7-905B-F73AC187B5A1}"/>
            </a:ext>
          </a:extLst>
        </xdr:cNvPr>
        <xdr:cNvSpPr/>
      </xdr:nvSpPr>
      <xdr:spPr>
        <a:xfrm>
          <a:off x="988060" y="141631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156972</xdr:rowOff>
    </xdr:from>
    <xdr:to>
      <xdr:col>10</xdr:col>
      <xdr:colOff>114300</xdr:colOff>
      <xdr:row>83</xdr:row>
      <xdr:rowOff>33528</xdr:rowOff>
    </xdr:to>
    <xdr:cxnSp macro="">
      <xdr:nvCxnSpPr>
        <xdr:cNvPr id="311" name="直線コネクタ 310">
          <a:extLst>
            <a:ext uri="{FF2B5EF4-FFF2-40B4-BE49-F238E27FC236}">
              <a16:creationId xmlns:a16="http://schemas.microsoft.com/office/drawing/2014/main" id="{6FA89A57-557D-4CD9-B50B-8BB9FE6BC631}"/>
            </a:ext>
          </a:extLst>
        </xdr:cNvPr>
        <xdr:cNvCxnSpPr/>
      </xdr:nvCxnSpPr>
      <xdr:spPr>
        <a:xfrm>
          <a:off x="1031240" y="14217777"/>
          <a:ext cx="79756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312" name="n_1aveValue【福祉施設】&#10;有形固定資産減価償却率">
          <a:extLst>
            <a:ext uri="{FF2B5EF4-FFF2-40B4-BE49-F238E27FC236}">
              <a16:creationId xmlns:a16="http://schemas.microsoft.com/office/drawing/2014/main" id="{ECDB4CBC-F4A1-4446-AC8B-7A2E31AB239F}"/>
            </a:ext>
          </a:extLst>
        </xdr:cNvPr>
        <xdr:cNvSpPr txBox="1"/>
      </xdr:nvSpPr>
      <xdr:spPr>
        <a:xfrm>
          <a:off x="32391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a:extLst>
            <a:ext uri="{FF2B5EF4-FFF2-40B4-BE49-F238E27FC236}">
              <a16:creationId xmlns:a16="http://schemas.microsoft.com/office/drawing/2014/main" id="{C92485E6-22FE-4CC2-8418-0D2BC8A80293}"/>
            </a:ext>
          </a:extLst>
        </xdr:cNvPr>
        <xdr:cNvSpPr txBox="1"/>
      </xdr:nvSpPr>
      <xdr:spPr>
        <a:xfrm>
          <a:off x="2439044" y="134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144290</xdr:rowOff>
    </xdr:from>
    <xdr:ext cx="405111" cy="259045"/>
    <xdr:sp macro="" textlink="">
      <xdr:nvSpPr>
        <xdr:cNvPr id="314" name="n_3aveValue【福祉施設】&#10;有形固定資産減価償却率">
          <a:extLst>
            <a:ext uri="{FF2B5EF4-FFF2-40B4-BE49-F238E27FC236}">
              <a16:creationId xmlns:a16="http://schemas.microsoft.com/office/drawing/2014/main" id="{2A5E7C8C-17EB-4510-8DEF-64819F68B9C6}"/>
            </a:ext>
          </a:extLst>
        </xdr:cNvPr>
        <xdr:cNvSpPr txBox="1"/>
      </xdr:nvSpPr>
      <xdr:spPr>
        <a:xfrm>
          <a:off x="1641484" y="1351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112285</xdr:rowOff>
    </xdr:from>
    <xdr:ext cx="405111" cy="259045"/>
    <xdr:sp macro="" textlink="">
      <xdr:nvSpPr>
        <xdr:cNvPr id="315" name="n_4aveValue【福祉施設】&#10;有形固定資産減価償却率">
          <a:extLst>
            <a:ext uri="{FF2B5EF4-FFF2-40B4-BE49-F238E27FC236}">
              <a16:creationId xmlns:a16="http://schemas.microsoft.com/office/drawing/2014/main" id="{0FBF88FC-61D6-42A2-A3A1-0FE889CE891B}"/>
            </a:ext>
          </a:extLst>
        </xdr:cNvPr>
        <xdr:cNvSpPr txBox="1"/>
      </xdr:nvSpPr>
      <xdr:spPr>
        <a:xfrm>
          <a:off x="85535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6875</xdr:rowOff>
    </xdr:from>
    <xdr:ext cx="405111" cy="259045"/>
    <xdr:sp macro="" textlink="">
      <xdr:nvSpPr>
        <xdr:cNvPr id="316" name="n_1mainValue【福祉施設】&#10;有形固定資産減価償却率">
          <a:extLst>
            <a:ext uri="{FF2B5EF4-FFF2-40B4-BE49-F238E27FC236}">
              <a16:creationId xmlns:a16="http://schemas.microsoft.com/office/drawing/2014/main" id="{CECB3CEC-5D38-4590-848C-90753616428A}"/>
            </a:ext>
          </a:extLst>
        </xdr:cNvPr>
        <xdr:cNvSpPr txBox="1"/>
      </xdr:nvSpPr>
      <xdr:spPr>
        <a:xfrm>
          <a:off x="3239144" y="1441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128033</xdr:rowOff>
    </xdr:from>
    <xdr:ext cx="405111" cy="259045"/>
    <xdr:sp macro="" textlink="">
      <xdr:nvSpPr>
        <xdr:cNvPr id="317" name="n_2mainValue【福祉施設】&#10;有形固定資産減価償却率">
          <a:extLst>
            <a:ext uri="{FF2B5EF4-FFF2-40B4-BE49-F238E27FC236}">
              <a16:creationId xmlns:a16="http://schemas.microsoft.com/office/drawing/2014/main" id="{02CE830E-8005-4E7A-ADD6-038C303025AA}"/>
            </a:ext>
          </a:extLst>
        </xdr:cNvPr>
        <xdr:cNvSpPr txBox="1"/>
      </xdr:nvSpPr>
      <xdr:spPr>
        <a:xfrm>
          <a:off x="2439044" y="1436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75455</xdr:rowOff>
    </xdr:from>
    <xdr:ext cx="405111" cy="259045"/>
    <xdr:sp macro="" textlink="">
      <xdr:nvSpPr>
        <xdr:cNvPr id="318" name="n_3mainValue【福祉施設】&#10;有形固定資産減価償却率">
          <a:extLst>
            <a:ext uri="{FF2B5EF4-FFF2-40B4-BE49-F238E27FC236}">
              <a16:creationId xmlns:a16="http://schemas.microsoft.com/office/drawing/2014/main" id="{7A3694BB-F3BD-4A05-9245-164DC14FDB00}"/>
            </a:ext>
          </a:extLst>
        </xdr:cNvPr>
        <xdr:cNvSpPr txBox="1"/>
      </xdr:nvSpPr>
      <xdr:spPr>
        <a:xfrm>
          <a:off x="164148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27449</xdr:rowOff>
    </xdr:from>
    <xdr:ext cx="405111" cy="259045"/>
    <xdr:sp macro="" textlink="">
      <xdr:nvSpPr>
        <xdr:cNvPr id="319" name="n_4mainValue【福祉施設】&#10;有形固定資産減価償却率">
          <a:extLst>
            <a:ext uri="{FF2B5EF4-FFF2-40B4-BE49-F238E27FC236}">
              <a16:creationId xmlns:a16="http://schemas.microsoft.com/office/drawing/2014/main" id="{7E73321E-12EC-457E-BF37-DAB9BC31372D}"/>
            </a:ext>
          </a:extLst>
        </xdr:cNvPr>
        <xdr:cNvSpPr txBox="1"/>
      </xdr:nvSpPr>
      <xdr:spPr>
        <a:xfrm>
          <a:off x="855354" y="142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FB41432-7116-48A4-AB2B-91F074DACC4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20E7333-9567-4973-8BA7-EE7E9BB0F0EB}"/>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6F9790D-2B83-4838-989E-B7F78DED1BF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95A04AA-F065-4E02-8D66-02F67C204352}"/>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653B51F-EE12-481B-BBDC-22B11CB0934C}"/>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80221DD-6588-4F19-884B-18019AD0166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8BBDCE7-53B2-4FC6-BAAC-5DAE973BF8A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E2EFC34-BD70-4C15-8238-3016511F10B2}"/>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0D3FD91-DE57-4EF0-AA6F-5720E5729393}"/>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15DCDAD-AD68-4EC2-B274-0FA1E5266DD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9515A204-977D-4B44-A642-C8A55F9A7A57}"/>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9703EF2F-6E1B-4E6A-BA0A-2A08B86AE101}"/>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12A6FB71-23C2-432F-A344-0802E58CE72A}"/>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E6653D27-516A-4ED7-BCDF-90281603AB33}"/>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14C10726-06C1-41B2-8A68-385B5BC57E74}"/>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3ED04603-CAC5-4A68-ADB2-555D55DA30B2}"/>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F0F913A9-19FC-4F78-BB55-E8C4A3203415}"/>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354A626-0C63-4D7A-AA49-8F6B56B23C41}"/>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C2D353C4-CA07-4D1D-B6CB-D73BB0B4E13E}"/>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59826A62-A555-4DEC-8600-C43F2781D948}"/>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FC042A0C-03D1-49D7-9FC1-5FB1A0BACC36}"/>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5E3A1474-9BC3-46F3-B2E5-CDB24538B093}"/>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8BFE9C9-DCE8-4C18-8853-92EDA1FC5FD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E765C598-A327-4585-AE99-266E8AEE909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AA3F4DD7-428D-40E6-A9AF-D0766B37960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A035838C-787A-4DAE-B2A0-9BB29F90692B}"/>
            </a:ext>
          </a:extLst>
        </xdr:cNvPr>
        <xdr:cNvCxnSpPr/>
      </xdr:nvCxnSpPr>
      <xdr:spPr>
        <a:xfrm flipV="1">
          <a:off x="9429115" y="13446034"/>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630A484A-4AD3-450E-87F9-33BE88F41002}"/>
            </a:ext>
          </a:extLst>
        </xdr:cNvPr>
        <xdr:cNvSpPr txBox="1"/>
      </xdr:nvSpPr>
      <xdr:spPr>
        <a:xfrm>
          <a:off x="946785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9ACB9D26-0AA8-4F45-84E9-BAAB973F5AFE}"/>
            </a:ext>
          </a:extLst>
        </xdr:cNvPr>
        <xdr:cNvCxnSpPr/>
      </xdr:nvCxnSpPr>
      <xdr:spPr>
        <a:xfrm>
          <a:off x="9356090" y="14888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C296D25A-9987-404E-903E-2819455897C3}"/>
            </a:ext>
          </a:extLst>
        </xdr:cNvPr>
        <xdr:cNvSpPr txBox="1"/>
      </xdr:nvSpPr>
      <xdr:spPr>
        <a:xfrm>
          <a:off x="9467850" y="132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E6D31513-CF0A-46FB-88FF-D3AA348E9301}"/>
            </a:ext>
          </a:extLst>
        </xdr:cNvPr>
        <xdr:cNvCxnSpPr/>
      </xdr:nvCxnSpPr>
      <xdr:spPr>
        <a:xfrm>
          <a:off x="9356090" y="134460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a:extLst>
            <a:ext uri="{FF2B5EF4-FFF2-40B4-BE49-F238E27FC236}">
              <a16:creationId xmlns:a16="http://schemas.microsoft.com/office/drawing/2014/main" id="{76B566CC-784E-4ED8-A5DA-46F4D05FC085}"/>
            </a:ext>
          </a:extLst>
        </xdr:cNvPr>
        <xdr:cNvSpPr txBox="1"/>
      </xdr:nvSpPr>
      <xdr:spPr>
        <a:xfrm>
          <a:off x="946785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65F98B5E-09B4-42EB-A98B-B5BD286F8680}"/>
            </a:ext>
          </a:extLst>
        </xdr:cNvPr>
        <xdr:cNvSpPr/>
      </xdr:nvSpPr>
      <xdr:spPr>
        <a:xfrm>
          <a:off x="9394190" y="14704241"/>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343D6064-13A6-4EB9-BDF0-FD81DAB03626}"/>
            </a:ext>
          </a:extLst>
        </xdr:cNvPr>
        <xdr:cNvSpPr/>
      </xdr:nvSpPr>
      <xdr:spPr>
        <a:xfrm>
          <a:off x="8632190" y="1470859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a:extLst>
            <a:ext uri="{FF2B5EF4-FFF2-40B4-BE49-F238E27FC236}">
              <a16:creationId xmlns:a16="http://schemas.microsoft.com/office/drawing/2014/main" id="{4B57740C-F88D-4532-B534-DA2EC9DF9C58}"/>
            </a:ext>
          </a:extLst>
        </xdr:cNvPr>
        <xdr:cNvSpPr/>
      </xdr:nvSpPr>
      <xdr:spPr>
        <a:xfrm>
          <a:off x="7846060" y="1469798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127181</xdr:rowOff>
    </xdr:from>
    <xdr:to>
      <xdr:col>41</xdr:col>
      <xdr:colOff>101600</xdr:colOff>
      <xdr:row>86</xdr:row>
      <xdr:rowOff>57331</xdr:rowOff>
    </xdr:to>
    <xdr:sp macro="" textlink="">
      <xdr:nvSpPr>
        <xdr:cNvPr id="354" name="フローチャート: 判断 353">
          <a:extLst>
            <a:ext uri="{FF2B5EF4-FFF2-40B4-BE49-F238E27FC236}">
              <a16:creationId xmlns:a16="http://schemas.microsoft.com/office/drawing/2014/main" id="{17E9B222-B43B-4A78-B200-8791162260E1}"/>
            </a:ext>
          </a:extLst>
        </xdr:cNvPr>
        <xdr:cNvSpPr/>
      </xdr:nvSpPr>
      <xdr:spPr>
        <a:xfrm>
          <a:off x="7029450" y="147042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127181</xdr:rowOff>
    </xdr:from>
    <xdr:to>
      <xdr:col>36</xdr:col>
      <xdr:colOff>165100</xdr:colOff>
      <xdr:row>86</xdr:row>
      <xdr:rowOff>57331</xdr:rowOff>
    </xdr:to>
    <xdr:sp macro="" textlink="">
      <xdr:nvSpPr>
        <xdr:cNvPr id="355" name="フローチャート: 判断 354">
          <a:extLst>
            <a:ext uri="{FF2B5EF4-FFF2-40B4-BE49-F238E27FC236}">
              <a16:creationId xmlns:a16="http://schemas.microsoft.com/office/drawing/2014/main" id="{A58223BC-1458-4EB2-92C9-0E1483BB8C67}"/>
            </a:ext>
          </a:extLst>
        </xdr:cNvPr>
        <xdr:cNvSpPr/>
      </xdr:nvSpPr>
      <xdr:spPr>
        <a:xfrm>
          <a:off x="6231890" y="1470424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DE2D774-1D03-4AB7-9789-DB11CFF7D50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22CC347-B525-471C-9AB7-DC11676C4FE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9B585F6-7B4D-44A0-9AD4-F2C07FB393F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257641C-A76B-4453-8EC9-1C0E3701DBD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F47C7D4-8D3B-4A92-ACEF-76783BB59D4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40639</xdr:rowOff>
    </xdr:from>
    <xdr:to>
      <xdr:col>55</xdr:col>
      <xdr:colOff>50800</xdr:colOff>
      <xdr:row>86</xdr:row>
      <xdr:rowOff>142239</xdr:rowOff>
    </xdr:to>
    <xdr:sp macro="" textlink="">
      <xdr:nvSpPr>
        <xdr:cNvPr id="361" name="楕円 360">
          <a:extLst>
            <a:ext uri="{FF2B5EF4-FFF2-40B4-BE49-F238E27FC236}">
              <a16:creationId xmlns:a16="http://schemas.microsoft.com/office/drawing/2014/main" id="{93201F35-0798-456E-A864-70A97AF797F2}"/>
            </a:ext>
          </a:extLst>
        </xdr:cNvPr>
        <xdr:cNvSpPr/>
      </xdr:nvSpPr>
      <xdr:spPr>
        <a:xfrm>
          <a:off x="9394190" y="14785339"/>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127016</xdr:rowOff>
    </xdr:from>
    <xdr:ext cx="469744" cy="259045"/>
    <xdr:sp macro="" textlink="">
      <xdr:nvSpPr>
        <xdr:cNvPr id="362" name="【福祉施設】&#10;一人当たり面積該当値テキスト">
          <a:extLst>
            <a:ext uri="{FF2B5EF4-FFF2-40B4-BE49-F238E27FC236}">
              <a16:creationId xmlns:a16="http://schemas.microsoft.com/office/drawing/2014/main" id="{B63123AD-A5D5-4CCC-AFBA-A4B00F6C24A3}"/>
            </a:ext>
          </a:extLst>
        </xdr:cNvPr>
        <xdr:cNvSpPr txBox="1"/>
      </xdr:nvSpPr>
      <xdr:spPr>
        <a:xfrm>
          <a:off x="9467850" y="1470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41729</xdr:rowOff>
    </xdr:from>
    <xdr:to>
      <xdr:col>50</xdr:col>
      <xdr:colOff>165100</xdr:colOff>
      <xdr:row>86</xdr:row>
      <xdr:rowOff>143329</xdr:rowOff>
    </xdr:to>
    <xdr:sp macro="" textlink="">
      <xdr:nvSpPr>
        <xdr:cNvPr id="363" name="楕円 362">
          <a:extLst>
            <a:ext uri="{FF2B5EF4-FFF2-40B4-BE49-F238E27FC236}">
              <a16:creationId xmlns:a16="http://schemas.microsoft.com/office/drawing/2014/main" id="{CA087BD6-F570-475A-B8E8-F3520A21140F}"/>
            </a:ext>
          </a:extLst>
        </xdr:cNvPr>
        <xdr:cNvSpPr/>
      </xdr:nvSpPr>
      <xdr:spPr>
        <a:xfrm>
          <a:off x="8632190" y="1478642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91439</xdr:rowOff>
    </xdr:from>
    <xdr:to>
      <xdr:col>55</xdr:col>
      <xdr:colOff>0</xdr:colOff>
      <xdr:row>86</xdr:row>
      <xdr:rowOff>92529</xdr:rowOff>
    </xdr:to>
    <xdr:cxnSp macro="">
      <xdr:nvCxnSpPr>
        <xdr:cNvPr id="364" name="直線コネクタ 363">
          <a:extLst>
            <a:ext uri="{FF2B5EF4-FFF2-40B4-BE49-F238E27FC236}">
              <a16:creationId xmlns:a16="http://schemas.microsoft.com/office/drawing/2014/main" id="{B0A80383-E518-4371-AD96-DA5C260652A4}"/>
            </a:ext>
          </a:extLst>
        </xdr:cNvPr>
        <xdr:cNvCxnSpPr/>
      </xdr:nvCxnSpPr>
      <xdr:spPr>
        <a:xfrm flipV="1">
          <a:off x="8686800" y="14839949"/>
          <a:ext cx="74295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42818</xdr:rowOff>
    </xdr:from>
    <xdr:to>
      <xdr:col>46</xdr:col>
      <xdr:colOff>38100</xdr:colOff>
      <xdr:row>86</xdr:row>
      <xdr:rowOff>144418</xdr:rowOff>
    </xdr:to>
    <xdr:sp macro="" textlink="">
      <xdr:nvSpPr>
        <xdr:cNvPr id="365" name="楕円 364">
          <a:extLst>
            <a:ext uri="{FF2B5EF4-FFF2-40B4-BE49-F238E27FC236}">
              <a16:creationId xmlns:a16="http://schemas.microsoft.com/office/drawing/2014/main" id="{674A29B0-E53A-41DB-A047-DF59A267F8D1}"/>
            </a:ext>
          </a:extLst>
        </xdr:cNvPr>
        <xdr:cNvSpPr/>
      </xdr:nvSpPr>
      <xdr:spPr>
        <a:xfrm>
          <a:off x="7846060" y="147894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92529</xdr:rowOff>
    </xdr:from>
    <xdr:to>
      <xdr:col>50</xdr:col>
      <xdr:colOff>114300</xdr:colOff>
      <xdr:row>86</xdr:row>
      <xdr:rowOff>93618</xdr:rowOff>
    </xdr:to>
    <xdr:cxnSp macro="">
      <xdr:nvCxnSpPr>
        <xdr:cNvPr id="366" name="直線コネクタ 365">
          <a:extLst>
            <a:ext uri="{FF2B5EF4-FFF2-40B4-BE49-F238E27FC236}">
              <a16:creationId xmlns:a16="http://schemas.microsoft.com/office/drawing/2014/main" id="{4352E185-0DA2-4624-A610-4124DFC48E10}"/>
            </a:ext>
          </a:extLst>
        </xdr:cNvPr>
        <xdr:cNvCxnSpPr/>
      </xdr:nvCxnSpPr>
      <xdr:spPr>
        <a:xfrm flipV="1">
          <a:off x="7889240" y="14841039"/>
          <a:ext cx="79756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43906</xdr:rowOff>
    </xdr:from>
    <xdr:to>
      <xdr:col>41</xdr:col>
      <xdr:colOff>101600</xdr:colOff>
      <xdr:row>86</xdr:row>
      <xdr:rowOff>145506</xdr:rowOff>
    </xdr:to>
    <xdr:sp macro="" textlink="">
      <xdr:nvSpPr>
        <xdr:cNvPr id="367" name="楕円 366">
          <a:extLst>
            <a:ext uri="{FF2B5EF4-FFF2-40B4-BE49-F238E27FC236}">
              <a16:creationId xmlns:a16="http://schemas.microsoft.com/office/drawing/2014/main" id="{54D6BA86-C2BF-473B-B574-D954F9945E1E}"/>
            </a:ext>
          </a:extLst>
        </xdr:cNvPr>
        <xdr:cNvSpPr/>
      </xdr:nvSpPr>
      <xdr:spPr>
        <a:xfrm>
          <a:off x="7029450" y="147905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93618</xdr:rowOff>
    </xdr:from>
    <xdr:to>
      <xdr:col>45</xdr:col>
      <xdr:colOff>177800</xdr:colOff>
      <xdr:row>86</xdr:row>
      <xdr:rowOff>94706</xdr:rowOff>
    </xdr:to>
    <xdr:cxnSp macro="">
      <xdr:nvCxnSpPr>
        <xdr:cNvPr id="368" name="直線コネクタ 367">
          <a:extLst>
            <a:ext uri="{FF2B5EF4-FFF2-40B4-BE49-F238E27FC236}">
              <a16:creationId xmlns:a16="http://schemas.microsoft.com/office/drawing/2014/main" id="{724E1336-D983-4753-AD5E-E321DB772F1C}"/>
            </a:ext>
          </a:extLst>
        </xdr:cNvPr>
        <xdr:cNvCxnSpPr/>
      </xdr:nvCxnSpPr>
      <xdr:spPr>
        <a:xfrm flipV="1">
          <a:off x="7084060" y="14842128"/>
          <a:ext cx="80518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43906</xdr:rowOff>
    </xdr:from>
    <xdr:to>
      <xdr:col>36</xdr:col>
      <xdr:colOff>165100</xdr:colOff>
      <xdr:row>86</xdr:row>
      <xdr:rowOff>145506</xdr:rowOff>
    </xdr:to>
    <xdr:sp macro="" textlink="">
      <xdr:nvSpPr>
        <xdr:cNvPr id="369" name="楕円 368">
          <a:extLst>
            <a:ext uri="{FF2B5EF4-FFF2-40B4-BE49-F238E27FC236}">
              <a16:creationId xmlns:a16="http://schemas.microsoft.com/office/drawing/2014/main" id="{022B738B-E4FC-4D11-A95A-2C23CF97F027}"/>
            </a:ext>
          </a:extLst>
        </xdr:cNvPr>
        <xdr:cNvSpPr/>
      </xdr:nvSpPr>
      <xdr:spPr>
        <a:xfrm>
          <a:off x="6231890" y="1479051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94706</xdr:rowOff>
    </xdr:from>
    <xdr:to>
      <xdr:col>41</xdr:col>
      <xdr:colOff>50800</xdr:colOff>
      <xdr:row>86</xdr:row>
      <xdr:rowOff>94706</xdr:rowOff>
    </xdr:to>
    <xdr:cxnSp macro="">
      <xdr:nvCxnSpPr>
        <xdr:cNvPr id="370" name="直線コネクタ 369">
          <a:extLst>
            <a:ext uri="{FF2B5EF4-FFF2-40B4-BE49-F238E27FC236}">
              <a16:creationId xmlns:a16="http://schemas.microsoft.com/office/drawing/2014/main" id="{20DA0B25-6D7F-46B3-A07B-D2BAD06F2279}"/>
            </a:ext>
          </a:extLst>
        </xdr:cNvPr>
        <xdr:cNvCxnSpPr/>
      </xdr:nvCxnSpPr>
      <xdr:spPr>
        <a:xfrm>
          <a:off x="6286500" y="1484321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a:extLst>
            <a:ext uri="{FF2B5EF4-FFF2-40B4-BE49-F238E27FC236}">
              <a16:creationId xmlns:a16="http://schemas.microsoft.com/office/drawing/2014/main" id="{89A8EC35-9218-4ED9-97DC-7741A365EFA4}"/>
            </a:ext>
          </a:extLst>
        </xdr:cNvPr>
        <xdr:cNvSpPr txBox="1"/>
      </xdr:nvSpPr>
      <xdr:spPr>
        <a:xfrm>
          <a:off x="845446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72" name="n_2aveValue【福祉施設】&#10;一人当たり面積">
          <a:extLst>
            <a:ext uri="{FF2B5EF4-FFF2-40B4-BE49-F238E27FC236}">
              <a16:creationId xmlns:a16="http://schemas.microsoft.com/office/drawing/2014/main" id="{60167DA6-E675-4132-9535-704AA13B75A3}"/>
            </a:ext>
          </a:extLst>
        </xdr:cNvPr>
        <xdr:cNvSpPr txBox="1"/>
      </xdr:nvSpPr>
      <xdr:spPr>
        <a:xfrm>
          <a:off x="7673417" y="14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73858</xdr:rowOff>
    </xdr:from>
    <xdr:ext cx="469744" cy="259045"/>
    <xdr:sp macro="" textlink="">
      <xdr:nvSpPr>
        <xdr:cNvPr id="373" name="n_3aveValue【福祉施設】&#10;一人当たり面積">
          <a:extLst>
            <a:ext uri="{FF2B5EF4-FFF2-40B4-BE49-F238E27FC236}">
              <a16:creationId xmlns:a16="http://schemas.microsoft.com/office/drawing/2014/main" id="{9A098599-B02B-4DA0-B69E-4A2398206263}"/>
            </a:ext>
          </a:extLst>
        </xdr:cNvPr>
        <xdr:cNvSpPr txBox="1"/>
      </xdr:nvSpPr>
      <xdr:spPr>
        <a:xfrm>
          <a:off x="6866332" y="144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73858</xdr:rowOff>
    </xdr:from>
    <xdr:ext cx="469744" cy="259045"/>
    <xdr:sp macro="" textlink="">
      <xdr:nvSpPr>
        <xdr:cNvPr id="374" name="n_4aveValue【福祉施設】&#10;一人当たり面積">
          <a:extLst>
            <a:ext uri="{FF2B5EF4-FFF2-40B4-BE49-F238E27FC236}">
              <a16:creationId xmlns:a16="http://schemas.microsoft.com/office/drawing/2014/main" id="{9FF95D95-3689-412E-ABC1-488661E42E08}"/>
            </a:ext>
          </a:extLst>
        </xdr:cNvPr>
        <xdr:cNvSpPr txBox="1"/>
      </xdr:nvSpPr>
      <xdr:spPr>
        <a:xfrm>
          <a:off x="6068772" y="144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134456</xdr:rowOff>
    </xdr:from>
    <xdr:ext cx="469744" cy="259045"/>
    <xdr:sp macro="" textlink="">
      <xdr:nvSpPr>
        <xdr:cNvPr id="375" name="n_1mainValue【福祉施設】&#10;一人当たり面積">
          <a:extLst>
            <a:ext uri="{FF2B5EF4-FFF2-40B4-BE49-F238E27FC236}">
              <a16:creationId xmlns:a16="http://schemas.microsoft.com/office/drawing/2014/main" id="{6ABAC1AE-2F1A-4E6B-A799-5C2EBE717732}"/>
            </a:ext>
          </a:extLst>
        </xdr:cNvPr>
        <xdr:cNvSpPr txBox="1"/>
      </xdr:nvSpPr>
      <xdr:spPr>
        <a:xfrm>
          <a:off x="8454467"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135545</xdr:rowOff>
    </xdr:from>
    <xdr:ext cx="469744" cy="259045"/>
    <xdr:sp macro="" textlink="">
      <xdr:nvSpPr>
        <xdr:cNvPr id="376" name="n_2mainValue【福祉施設】&#10;一人当たり面積">
          <a:extLst>
            <a:ext uri="{FF2B5EF4-FFF2-40B4-BE49-F238E27FC236}">
              <a16:creationId xmlns:a16="http://schemas.microsoft.com/office/drawing/2014/main" id="{8F039569-E753-4BE6-8398-BC089501A39A}"/>
            </a:ext>
          </a:extLst>
        </xdr:cNvPr>
        <xdr:cNvSpPr txBox="1"/>
      </xdr:nvSpPr>
      <xdr:spPr>
        <a:xfrm>
          <a:off x="7673417" y="1487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136633</xdr:rowOff>
    </xdr:from>
    <xdr:ext cx="469744" cy="259045"/>
    <xdr:sp macro="" textlink="">
      <xdr:nvSpPr>
        <xdr:cNvPr id="377" name="n_3mainValue【福祉施設】&#10;一人当たり面積">
          <a:extLst>
            <a:ext uri="{FF2B5EF4-FFF2-40B4-BE49-F238E27FC236}">
              <a16:creationId xmlns:a16="http://schemas.microsoft.com/office/drawing/2014/main" id="{6B8FA2E1-B476-4B4F-B91B-0C0190DDB280}"/>
            </a:ext>
          </a:extLst>
        </xdr:cNvPr>
        <xdr:cNvSpPr txBox="1"/>
      </xdr:nvSpPr>
      <xdr:spPr>
        <a:xfrm>
          <a:off x="6866332"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136633</xdr:rowOff>
    </xdr:from>
    <xdr:ext cx="469744" cy="259045"/>
    <xdr:sp macro="" textlink="">
      <xdr:nvSpPr>
        <xdr:cNvPr id="378" name="n_4mainValue【福祉施設】&#10;一人当たり面積">
          <a:extLst>
            <a:ext uri="{FF2B5EF4-FFF2-40B4-BE49-F238E27FC236}">
              <a16:creationId xmlns:a16="http://schemas.microsoft.com/office/drawing/2014/main" id="{0544DD50-BFE2-429A-B2D8-99DB95311BA9}"/>
            </a:ext>
          </a:extLst>
        </xdr:cNvPr>
        <xdr:cNvSpPr txBox="1"/>
      </xdr:nvSpPr>
      <xdr:spPr>
        <a:xfrm>
          <a:off x="6068772"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572C1A3-619D-4492-B028-F29DEDF4428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8F15397-A418-4AB1-934A-E0C2A6881E7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F65FC38-0004-4833-8439-E11D93E52FF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79B4596-4E53-4B7E-9C1D-492EBBFC2F8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FC62D39-2D1D-420E-9F1C-D6593FC877F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D432370-53EB-4454-921C-0457176B4FD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457D36D-1578-484B-8B93-3749EC3E1D4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A45D671-1355-4DCF-BDDE-B00A10E9611D}"/>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39A9929-9709-4A27-AEED-9B3F76ED231C}"/>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6F1AB6E-467A-464D-AC0F-D4D4BAE9B6A5}"/>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E0BA52CB-ACCA-4584-809E-E51B1B8BDCA0}"/>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CC2AEB1B-ABB8-442C-B334-BEC9C0273814}"/>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6654701D-A787-4648-90F0-62B56A1B8C75}"/>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72B45432-C515-4B16-A733-F886285B32DC}"/>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C4128622-2CA8-43E2-9F41-A0B38DFE5C5C}"/>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BB4CEE9-2458-4B5A-93F5-CA472B89937A}"/>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90E4362-3AEE-44E2-92BC-94B64B527661}"/>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188D3738-7AA5-40EB-A7FD-675BC5609CA4}"/>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7890DB28-6BDA-4EFF-A8AC-D9ACE9A59815}"/>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D3F1C12-0E45-49FB-A6A9-3176153A46AE}"/>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C76BB42-67D0-46C3-91C3-68B645162A39}"/>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15D739DA-5E5A-4360-9BF2-03A53C6EFF04}"/>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59F8A46-5AB7-428E-A5F5-E0E4D7D361F0}"/>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969579B-1EA9-4509-8AA1-457FAC2595DF}"/>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22FDBE94-EA01-4DE3-941B-D4FFE0F9C435}"/>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4BE0AF66-3032-46AF-98E9-B5CC5F0DC0BA}"/>
            </a:ext>
          </a:extLst>
        </xdr:cNvPr>
        <xdr:cNvCxnSpPr/>
      </xdr:nvCxnSpPr>
      <xdr:spPr>
        <a:xfrm flipV="1">
          <a:off x="4173855" y="17182012"/>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A43D321C-79B1-4005-8F9E-71A6805D6F75}"/>
            </a:ext>
          </a:extLst>
        </xdr:cNvPr>
        <xdr:cNvSpPr txBox="1"/>
      </xdr:nvSpPr>
      <xdr:spPr>
        <a:xfrm>
          <a:off x="4212590" y="1871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B2A7EEA0-1E42-4C04-BA6F-EADF959B9208}"/>
            </a:ext>
          </a:extLst>
        </xdr:cNvPr>
        <xdr:cNvCxnSpPr/>
      </xdr:nvCxnSpPr>
      <xdr:spPr>
        <a:xfrm>
          <a:off x="4112260" y="18714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DF61AD02-0A21-4621-A50C-A78093DD0408}"/>
            </a:ext>
          </a:extLst>
        </xdr:cNvPr>
        <xdr:cNvSpPr txBox="1"/>
      </xdr:nvSpPr>
      <xdr:spPr>
        <a:xfrm>
          <a:off x="421259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a:extLst>
            <a:ext uri="{FF2B5EF4-FFF2-40B4-BE49-F238E27FC236}">
              <a16:creationId xmlns:a16="http://schemas.microsoft.com/office/drawing/2014/main" id="{EF179B25-4993-4A97-AA60-512254423A56}"/>
            </a:ext>
          </a:extLst>
        </xdr:cNvPr>
        <xdr:cNvCxnSpPr/>
      </xdr:nvCxnSpPr>
      <xdr:spPr>
        <a:xfrm>
          <a:off x="4112260" y="171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A0F1C73C-3782-4628-A9FC-23034A20AD31}"/>
            </a:ext>
          </a:extLst>
        </xdr:cNvPr>
        <xdr:cNvSpPr txBox="1"/>
      </xdr:nvSpPr>
      <xdr:spPr>
        <a:xfrm>
          <a:off x="4212590" y="17913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a:extLst>
            <a:ext uri="{FF2B5EF4-FFF2-40B4-BE49-F238E27FC236}">
              <a16:creationId xmlns:a16="http://schemas.microsoft.com/office/drawing/2014/main" id="{9BD787E3-8313-4A81-A818-181584F7C0F6}"/>
            </a:ext>
          </a:extLst>
        </xdr:cNvPr>
        <xdr:cNvSpPr/>
      </xdr:nvSpPr>
      <xdr:spPr>
        <a:xfrm>
          <a:off x="4131310" y="179291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a:extLst>
            <a:ext uri="{FF2B5EF4-FFF2-40B4-BE49-F238E27FC236}">
              <a16:creationId xmlns:a16="http://schemas.microsoft.com/office/drawing/2014/main" id="{9A0F502E-2476-441F-9FB6-7DBC7E131DE0}"/>
            </a:ext>
          </a:extLst>
        </xdr:cNvPr>
        <xdr:cNvSpPr/>
      </xdr:nvSpPr>
      <xdr:spPr>
        <a:xfrm>
          <a:off x="3388360" y="179258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12" name="フローチャート: 判断 411">
          <a:extLst>
            <a:ext uri="{FF2B5EF4-FFF2-40B4-BE49-F238E27FC236}">
              <a16:creationId xmlns:a16="http://schemas.microsoft.com/office/drawing/2014/main" id="{C3D299DA-9EA4-4EA4-8491-F300FEDE3FC2}"/>
            </a:ext>
          </a:extLst>
        </xdr:cNvPr>
        <xdr:cNvSpPr/>
      </xdr:nvSpPr>
      <xdr:spPr>
        <a:xfrm>
          <a:off x="2571750" y="178793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3" name="フローチャート: 判断 412">
          <a:extLst>
            <a:ext uri="{FF2B5EF4-FFF2-40B4-BE49-F238E27FC236}">
              <a16:creationId xmlns:a16="http://schemas.microsoft.com/office/drawing/2014/main" id="{7AF1156A-2668-47F2-AB19-19B8B4981A1D}"/>
            </a:ext>
          </a:extLst>
        </xdr:cNvPr>
        <xdr:cNvSpPr/>
      </xdr:nvSpPr>
      <xdr:spPr>
        <a:xfrm>
          <a:off x="1774190" y="1786082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4" name="フローチャート: 判断 413">
          <a:extLst>
            <a:ext uri="{FF2B5EF4-FFF2-40B4-BE49-F238E27FC236}">
              <a16:creationId xmlns:a16="http://schemas.microsoft.com/office/drawing/2014/main" id="{5C9E2CB1-BAB6-4911-B99A-DE9845430A59}"/>
            </a:ext>
          </a:extLst>
        </xdr:cNvPr>
        <xdr:cNvSpPr/>
      </xdr:nvSpPr>
      <xdr:spPr>
        <a:xfrm>
          <a:off x="988060" y="1784341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C47B59A-7931-4A19-B753-25434AAACB0C}"/>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87ED2C9-FA35-433B-BD8E-D925C5CBEC7B}"/>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D08A167-5F76-4A0B-AB8E-33FCC0107604}"/>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FA23775-C98F-497B-8ABE-7FE0483EA50C}"/>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5CD9A96-5A33-4A55-81DB-672A6326794F}"/>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18869</xdr:rowOff>
    </xdr:from>
    <xdr:to>
      <xdr:col>24</xdr:col>
      <xdr:colOff>114300</xdr:colOff>
      <xdr:row>102</xdr:row>
      <xdr:rowOff>120469</xdr:rowOff>
    </xdr:to>
    <xdr:sp macro="" textlink="">
      <xdr:nvSpPr>
        <xdr:cNvPr id="420" name="楕円 419">
          <a:extLst>
            <a:ext uri="{FF2B5EF4-FFF2-40B4-BE49-F238E27FC236}">
              <a16:creationId xmlns:a16="http://schemas.microsoft.com/office/drawing/2014/main" id="{1DEF5200-8E96-415E-A699-C2382BBD7D0F}"/>
            </a:ext>
          </a:extLst>
        </xdr:cNvPr>
        <xdr:cNvSpPr/>
      </xdr:nvSpPr>
      <xdr:spPr>
        <a:xfrm>
          <a:off x="4131310" y="175105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41746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4C61DA4-9F75-4768-BEED-8FC489A201A0}"/>
            </a:ext>
          </a:extLst>
        </xdr:cNvPr>
        <xdr:cNvSpPr txBox="1"/>
      </xdr:nvSpPr>
      <xdr:spPr>
        <a:xfrm>
          <a:off x="421259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131536</xdr:rowOff>
    </xdr:from>
    <xdr:to>
      <xdr:col>20</xdr:col>
      <xdr:colOff>38100</xdr:colOff>
      <xdr:row>102</xdr:row>
      <xdr:rowOff>61686</xdr:rowOff>
    </xdr:to>
    <xdr:sp macro="" textlink="">
      <xdr:nvSpPr>
        <xdr:cNvPr id="422" name="楕円 421">
          <a:extLst>
            <a:ext uri="{FF2B5EF4-FFF2-40B4-BE49-F238E27FC236}">
              <a16:creationId xmlns:a16="http://schemas.microsoft.com/office/drawing/2014/main" id="{9F8B4A9B-37BC-41ED-9A37-7A75FA98D4E4}"/>
            </a:ext>
          </a:extLst>
        </xdr:cNvPr>
        <xdr:cNvSpPr/>
      </xdr:nvSpPr>
      <xdr:spPr>
        <a:xfrm>
          <a:off x="3388360" y="1745179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10886</xdr:rowOff>
    </xdr:from>
    <xdr:to>
      <xdr:col>24</xdr:col>
      <xdr:colOff>63500</xdr:colOff>
      <xdr:row>102</xdr:row>
      <xdr:rowOff>69669</xdr:rowOff>
    </xdr:to>
    <xdr:cxnSp macro="">
      <xdr:nvCxnSpPr>
        <xdr:cNvPr id="423" name="直線コネクタ 422">
          <a:extLst>
            <a:ext uri="{FF2B5EF4-FFF2-40B4-BE49-F238E27FC236}">
              <a16:creationId xmlns:a16="http://schemas.microsoft.com/office/drawing/2014/main" id="{BDE0F564-F125-45A2-B023-B4E00AB221F3}"/>
            </a:ext>
          </a:extLst>
        </xdr:cNvPr>
        <xdr:cNvCxnSpPr/>
      </xdr:nvCxnSpPr>
      <xdr:spPr>
        <a:xfrm>
          <a:off x="3431540" y="17500691"/>
          <a:ext cx="74295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72752</xdr:rowOff>
    </xdr:from>
    <xdr:to>
      <xdr:col>15</xdr:col>
      <xdr:colOff>101600</xdr:colOff>
      <xdr:row>102</xdr:row>
      <xdr:rowOff>2902</xdr:rowOff>
    </xdr:to>
    <xdr:sp macro="" textlink="">
      <xdr:nvSpPr>
        <xdr:cNvPr id="424" name="楕円 423">
          <a:extLst>
            <a:ext uri="{FF2B5EF4-FFF2-40B4-BE49-F238E27FC236}">
              <a16:creationId xmlns:a16="http://schemas.microsoft.com/office/drawing/2014/main" id="{C599D4B1-1812-4BA6-9A08-40E0C7F3C293}"/>
            </a:ext>
          </a:extLst>
        </xdr:cNvPr>
        <xdr:cNvSpPr/>
      </xdr:nvSpPr>
      <xdr:spPr>
        <a:xfrm>
          <a:off x="2571750" y="1738920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123552</xdr:rowOff>
    </xdr:from>
    <xdr:to>
      <xdr:col>19</xdr:col>
      <xdr:colOff>177800</xdr:colOff>
      <xdr:row>102</xdr:row>
      <xdr:rowOff>10886</xdr:rowOff>
    </xdr:to>
    <xdr:cxnSp macro="">
      <xdr:nvCxnSpPr>
        <xdr:cNvPr id="425" name="直線コネクタ 424">
          <a:extLst>
            <a:ext uri="{FF2B5EF4-FFF2-40B4-BE49-F238E27FC236}">
              <a16:creationId xmlns:a16="http://schemas.microsoft.com/office/drawing/2014/main" id="{A91BAEAA-91F1-438A-BC9C-950ABFD6A08D}"/>
            </a:ext>
          </a:extLst>
        </xdr:cNvPr>
        <xdr:cNvCxnSpPr/>
      </xdr:nvCxnSpPr>
      <xdr:spPr>
        <a:xfrm>
          <a:off x="2626360" y="17441907"/>
          <a:ext cx="80518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13970</xdr:rowOff>
    </xdr:from>
    <xdr:to>
      <xdr:col>10</xdr:col>
      <xdr:colOff>165100</xdr:colOff>
      <xdr:row>101</xdr:row>
      <xdr:rowOff>115570</xdr:rowOff>
    </xdr:to>
    <xdr:sp macro="" textlink="">
      <xdr:nvSpPr>
        <xdr:cNvPr id="426" name="楕円 425">
          <a:extLst>
            <a:ext uri="{FF2B5EF4-FFF2-40B4-BE49-F238E27FC236}">
              <a16:creationId xmlns:a16="http://schemas.microsoft.com/office/drawing/2014/main" id="{2CFE0268-CE00-4939-AEE1-9FEB2F4F64B8}"/>
            </a:ext>
          </a:extLst>
        </xdr:cNvPr>
        <xdr:cNvSpPr/>
      </xdr:nvSpPr>
      <xdr:spPr>
        <a:xfrm>
          <a:off x="1774190" y="173342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64770</xdr:rowOff>
    </xdr:from>
    <xdr:to>
      <xdr:col>15</xdr:col>
      <xdr:colOff>50800</xdr:colOff>
      <xdr:row>101</xdr:row>
      <xdr:rowOff>123552</xdr:rowOff>
    </xdr:to>
    <xdr:cxnSp macro="">
      <xdr:nvCxnSpPr>
        <xdr:cNvPr id="427" name="直線コネクタ 426">
          <a:extLst>
            <a:ext uri="{FF2B5EF4-FFF2-40B4-BE49-F238E27FC236}">
              <a16:creationId xmlns:a16="http://schemas.microsoft.com/office/drawing/2014/main" id="{91725323-D8A9-4AE3-B7C5-01CF9537820A}"/>
            </a:ext>
          </a:extLst>
        </xdr:cNvPr>
        <xdr:cNvCxnSpPr/>
      </xdr:nvCxnSpPr>
      <xdr:spPr>
        <a:xfrm>
          <a:off x="1828800" y="17379315"/>
          <a:ext cx="79756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128270</xdr:rowOff>
    </xdr:from>
    <xdr:to>
      <xdr:col>6</xdr:col>
      <xdr:colOff>38100</xdr:colOff>
      <xdr:row>101</xdr:row>
      <xdr:rowOff>58420</xdr:rowOff>
    </xdr:to>
    <xdr:sp macro="" textlink="">
      <xdr:nvSpPr>
        <xdr:cNvPr id="428" name="楕円 427">
          <a:extLst>
            <a:ext uri="{FF2B5EF4-FFF2-40B4-BE49-F238E27FC236}">
              <a16:creationId xmlns:a16="http://schemas.microsoft.com/office/drawing/2014/main" id="{6F1C5450-5D4E-4FD2-B3C8-6725781A64F3}"/>
            </a:ext>
          </a:extLst>
        </xdr:cNvPr>
        <xdr:cNvSpPr/>
      </xdr:nvSpPr>
      <xdr:spPr>
        <a:xfrm>
          <a:off x="988060" y="172770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7620</xdr:rowOff>
    </xdr:from>
    <xdr:to>
      <xdr:col>10</xdr:col>
      <xdr:colOff>114300</xdr:colOff>
      <xdr:row>101</xdr:row>
      <xdr:rowOff>64770</xdr:rowOff>
    </xdr:to>
    <xdr:cxnSp macro="">
      <xdr:nvCxnSpPr>
        <xdr:cNvPr id="429" name="直線コネクタ 428">
          <a:extLst>
            <a:ext uri="{FF2B5EF4-FFF2-40B4-BE49-F238E27FC236}">
              <a16:creationId xmlns:a16="http://schemas.microsoft.com/office/drawing/2014/main" id="{B29391C0-2010-41C4-8B0F-9E59381E6C98}"/>
            </a:ext>
          </a:extLst>
        </xdr:cNvPr>
        <xdr:cNvCxnSpPr/>
      </xdr:nvCxnSpPr>
      <xdr:spPr>
        <a:xfrm>
          <a:off x="1031240" y="17325975"/>
          <a:ext cx="7975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20156</xdr:rowOff>
    </xdr:from>
    <xdr:ext cx="405111" cy="259045"/>
    <xdr:sp macro="" textlink="">
      <xdr:nvSpPr>
        <xdr:cNvPr id="430" name="n_1aveValue【市民会館】&#10;有形固定資産減価償却率">
          <a:extLst>
            <a:ext uri="{FF2B5EF4-FFF2-40B4-BE49-F238E27FC236}">
              <a16:creationId xmlns:a16="http://schemas.microsoft.com/office/drawing/2014/main" id="{2B48B095-E7C4-4B78-8EF0-623BD05AE16E}"/>
            </a:ext>
          </a:extLst>
        </xdr:cNvPr>
        <xdr:cNvSpPr txBox="1"/>
      </xdr:nvSpPr>
      <xdr:spPr>
        <a:xfrm>
          <a:off x="3239144" y="18018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31" name="n_2aveValue【市民会館】&#10;有形固定資産減価償却率">
          <a:extLst>
            <a:ext uri="{FF2B5EF4-FFF2-40B4-BE49-F238E27FC236}">
              <a16:creationId xmlns:a16="http://schemas.microsoft.com/office/drawing/2014/main" id="{B01A1C73-7EA7-410E-8F57-299590E7A7F9}"/>
            </a:ext>
          </a:extLst>
        </xdr:cNvPr>
        <xdr:cNvSpPr txBox="1"/>
      </xdr:nvSpPr>
      <xdr:spPr>
        <a:xfrm>
          <a:off x="2439044" y="1796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32" name="n_3aveValue【市民会館】&#10;有形固定資産減価償却率">
          <a:extLst>
            <a:ext uri="{FF2B5EF4-FFF2-40B4-BE49-F238E27FC236}">
              <a16:creationId xmlns:a16="http://schemas.microsoft.com/office/drawing/2014/main" id="{C6F34597-C46F-4016-A285-62B7A84133C3}"/>
            </a:ext>
          </a:extLst>
        </xdr:cNvPr>
        <xdr:cNvSpPr txBox="1"/>
      </xdr:nvSpPr>
      <xdr:spPr>
        <a:xfrm>
          <a:off x="1641484" y="179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3" name="n_4aveValue【市民会館】&#10;有形固定資産減価償却率">
          <a:extLst>
            <a:ext uri="{FF2B5EF4-FFF2-40B4-BE49-F238E27FC236}">
              <a16:creationId xmlns:a16="http://schemas.microsoft.com/office/drawing/2014/main" id="{6662F214-5FB2-4BD9-B031-8CADA702B4C8}"/>
            </a:ext>
          </a:extLst>
        </xdr:cNvPr>
        <xdr:cNvSpPr txBox="1"/>
      </xdr:nvSpPr>
      <xdr:spPr>
        <a:xfrm>
          <a:off x="855354" y="1793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78213</xdr:rowOff>
    </xdr:from>
    <xdr:ext cx="405111" cy="259045"/>
    <xdr:sp macro="" textlink="">
      <xdr:nvSpPr>
        <xdr:cNvPr id="434" name="n_1mainValue【市民会館】&#10;有形固定資産減価償却率">
          <a:extLst>
            <a:ext uri="{FF2B5EF4-FFF2-40B4-BE49-F238E27FC236}">
              <a16:creationId xmlns:a16="http://schemas.microsoft.com/office/drawing/2014/main" id="{061D482A-567A-401F-8078-1501ABFBF009}"/>
            </a:ext>
          </a:extLst>
        </xdr:cNvPr>
        <xdr:cNvSpPr txBox="1"/>
      </xdr:nvSpPr>
      <xdr:spPr>
        <a:xfrm>
          <a:off x="32391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19429</xdr:rowOff>
    </xdr:from>
    <xdr:ext cx="405111" cy="259045"/>
    <xdr:sp macro="" textlink="">
      <xdr:nvSpPr>
        <xdr:cNvPr id="435" name="n_2mainValue【市民会館】&#10;有形固定資産減価償却率">
          <a:extLst>
            <a:ext uri="{FF2B5EF4-FFF2-40B4-BE49-F238E27FC236}">
              <a16:creationId xmlns:a16="http://schemas.microsoft.com/office/drawing/2014/main" id="{5AAD2DC4-2542-4897-AF30-9A03C9CEE40D}"/>
            </a:ext>
          </a:extLst>
        </xdr:cNvPr>
        <xdr:cNvSpPr txBox="1"/>
      </xdr:nvSpPr>
      <xdr:spPr>
        <a:xfrm>
          <a:off x="2439044" y="171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132097</xdr:rowOff>
    </xdr:from>
    <xdr:ext cx="405111" cy="259045"/>
    <xdr:sp macro="" textlink="">
      <xdr:nvSpPr>
        <xdr:cNvPr id="436" name="n_3mainValue【市民会館】&#10;有形固定資産減価償却率">
          <a:extLst>
            <a:ext uri="{FF2B5EF4-FFF2-40B4-BE49-F238E27FC236}">
              <a16:creationId xmlns:a16="http://schemas.microsoft.com/office/drawing/2014/main" id="{CF86BE0B-139A-4C67-937E-02829BEF70EC}"/>
            </a:ext>
          </a:extLst>
        </xdr:cNvPr>
        <xdr:cNvSpPr txBox="1"/>
      </xdr:nvSpPr>
      <xdr:spPr>
        <a:xfrm>
          <a:off x="164148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74947</xdr:rowOff>
    </xdr:from>
    <xdr:ext cx="405111" cy="259045"/>
    <xdr:sp macro="" textlink="">
      <xdr:nvSpPr>
        <xdr:cNvPr id="437" name="n_4mainValue【市民会館】&#10;有形固定資産減価償却率">
          <a:extLst>
            <a:ext uri="{FF2B5EF4-FFF2-40B4-BE49-F238E27FC236}">
              <a16:creationId xmlns:a16="http://schemas.microsoft.com/office/drawing/2014/main" id="{16FE3A20-9DB4-4013-85F2-7FDB210E2CA2}"/>
            </a:ext>
          </a:extLst>
        </xdr:cNvPr>
        <xdr:cNvSpPr txBox="1"/>
      </xdr:nvSpPr>
      <xdr:spPr>
        <a:xfrm>
          <a:off x="85535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FF9AF5A-02D2-4D15-9FE8-C657A631831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2750A0C1-1582-4FA5-BC7A-1FAC49FE7C4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A92DD00-665D-4A1F-BE80-3B1D9DFEB214}"/>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944A61A-3A63-4B93-9085-44A1BD2D075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8F2A905A-73DA-4C41-A77E-5E99D8C784F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FC16C90D-0D21-461D-BE1F-94470FF4A3E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B460552-A364-4785-911F-19E4AC7C69F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8D2A9AAE-9A65-4886-8CAE-8AAEE5B45540}"/>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DB4C7C8-B7DD-4CE2-BDBA-1F430EBB6AE2}"/>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3C32EC14-7D2C-4E25-A5B5-DCCB53F857A9}"/>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1CDFAE8C-BE55-4B57-A236-573749A27E75}"/>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E393BEE2-FD2C-4278-86B1-68D133B3A956}"/>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8AED229-4EAF-40E9-B4AE-7E15C4B63C0A}"/>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BFF573D8-5946-4069-B8F7-A16FD11F8DE7}"/>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5A16B0E9-BFF9-4D2B-8676-76C2FA7242D3}"/>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23684328-9667-497E-9EFA-BE974894C100}"/>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7001D004-651A-4444-AE8D-9C2AAED7E8B6}"/>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DC7FAC42-87EE-4B33-BF72-953B1F5ABE0D}"/>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F56C9B5-FED8-4A64-B382-D6F136012013}"/>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BC5C480B-2B90-4A26-A2D5-02582C77687A}"/>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31B09C2F-0228-442A-AD41-CE11CD5EB42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7CAB111F-0573-47FA-B538-3FAE54695640}"/>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8B3512F-F03B-414B-86F0-B5C55384BEB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a:extLst>
            <a:ext uri="{FF2B5EF4-FFF2-40B4-BE49-F238E27FC236}">
              <a16:creationId xmlns:a16="http://schemas.microsoft.com/office/drawing/2014/main" id="{2AD9FF2B-79E5-45FC-A6CE-2350F508F8E3}"/>
            </a:ext>
          </a:extLst>
        </xdr:cNvPr>
        <xdr:cNvCxnSpPr/>
      </xdr:nvCxnSpPr>
      <xdr:spPr>
        <a:xfrm flipV="1">
          <a:off x="9429115" y="17305655"/>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a:extLst>
            <a:ext uri="{FF2B5EF4-FFF2-40B4-BE49-F238E27FC236}">
              <a16:creationId xmlns:a16="http://schemas.microsoft.com/office/drawing/2014/main" id="{806665B1-33D7-4B3D-B23B-8171BDC8EBAC}"/>
            </a:ext>
          </a:extLst>
        </xdr:cNvPr>
        <xdr:cNvSpPr txBox="1"/>
      </xdr:nvSpPr>
      <xdr:spPr>
        <a:xfrm>
          <a:off x="9467850" y="186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a:extLst>
            <a:ext uri="{FF2B5EF4-FFF2-40B4-BE49-F238E27FC236}">
              <a16:creationId xmlns:a16="http://schemas.microsoft.com/office/drawing/2014/main" id="{CA368154-ECA4-4EBF-A876-2A073CAE428E}"/>
            </a:ext>
          </a:extLst>
        </xdr:cNvPr>
        <xdr:cNvCxnSpPr/>
      </xdr:nvCxnSpPr>
      <xdr:spPr>
        <a:xfrm>
          <a:off x="9356090" y="1864169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a:extLst>
            <a:ext uri="{FF2B5EF4-FFF2-40B4-BE49-F238E27FC236}">
              <a16:creationId xmlns:a16="http://schemas.microsoft.com/office/drawing/2014/main" id="{FAAA11A3-53F0-447D-B86F-C40A5B393C7A}"/>
            </a:ext>
          </a:extLst>
        </xdr:cNvPr>
        <xdr:cNvSpPr txBox="1"/>
      </xdr:nvSpPr>
      <xdr:spPr>
        <a:xfrm>
          <a:off x="9467850" y="1707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a:extLst>
            <a:ext uri="{FF2B5EF4-FFF2-40B4-BE49-F238E27FC236}">
              <a16:creationId xmlns:a16="http://schemas.microsoft.com/office/drawing/2014/main" id="{24B06854-771E-446C-94CC-C93580C94631}"/>
            </a:ext>
          </a:extLst>
        </xdr:cNvPr>
        <xdr:cNvCxnSpPr/>
      </xdr:nvCxnSpPr>
      <xdr:spPr>
        <a:xfrm>
          <a:off x="9356090" y="173056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466" name="【市民会館】&#10;一人当たり面積平均値テキスト">
          <a:extLst>
            <a:ext uri="{FF2B5EF4-FFF2-40B4-BE49-F238E27FC236}">
              <a16:creationId xmlns:a16="http://schemas.microsoft.com/office/drawing/2014/main" id="{1073A98D-0D6E-4307-8378-BA10DAE8B681}"/>
            </a:ext>
          </a:extLst>
        </xdr:cNvPr>
        <xdr:cNvSpPr txBox="1"/>
      </xdr:nvSpPr>
      <xdr:spPr>
        <a:xfrm>
          <a:off x="9467850" y="1836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a:extLst>
            <a:ext uri="{FF2B5EF4-FFF2-40B4-BE49-F238E27FC236}">
              <a16:creationId xmlns:a16="http://schemas.microsoft.com/office/drawing/2014/main" id="{20A5B046-423D-4B6C-81F2-72422BFF6858}"/>
            </a:ext>
          </a:extLst>
        </xdr:cNvPr>
        <xdr:cNvSpPr/>
      </xdr:nvSpPr>
      <xdr:spPr>
        <a:xfrm>
          <a:off x="9394190" y="1839023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a:extLst>
            <a:ext uri="{FF2B5EF4-FFF2-40B4-BE49-F238E27FC236}">
              <a16:creationId xmlns:a16="http://schemas.microsoft.com/office/drawing/2014/main" id="{6CFB3FD2-6B1A-472C-9235-2186EBFD5C48}"/>
            </a:ext>
          </a:extLst>
        </xdr:cNvPr>
        <xdr:cNvSpPr/>
      </xdr:nvSpPr>
      <xdr:spPr>
        <a:xfrm>
          <a:off x="8632190" y="183889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69" name="フローチャート: 判断 468">
          <a:extLst>
            <a:ext uri="{FF2B5EF4-FFF2-40B4-BE49-F238E27FC236}">
              <a16:creationId xmlns:a16="http://schemas.microsoft.com/office/drawing/2014/main" id="{C208AA1B-0C7C-4869-8655-49A206FE59EC}"/>
            </a:ext>
          </a:extLst>
        </xdr:cNvPr>
        <xdr:cNvSpPr/>
      </xdr:nvSpPr>
      <xdr:spPr>
        <a:xfrm>
          <a:off x="7846060" y="18381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470" name="フローチャート: 判断 469">
          <a:extLst>
            <a:ext uri="{FF2B5EF4-FFF2-40B4-BE49-F238E27FC236}">
              <a16:creationId xmlns:a16="http://schemas.microsoft.com/office/drawing/2014/main" id="{C81118EB-34C5-462E-B1DA-F348B14AC9F2}"/>
            </a:ext>
          </a:extLst>
        </xdr:cNvPr>
        <xdr:cNvSpPr/>
      </xdr:nvSpPr>
      <xdr:spPr>
        <a:xfrm>
          <a:off x="7029450" y="183927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71" name="フローチャート: 判断 470">
          <a:extLst>
            <a:ext uri="{FF2B5EF4-FFF2-40B4-BE49-F238E27FC236}">
              <a16:creationId xmlns:a16="http://schemas.microsoft.com/office/drawing/2014/main" id="{5CC48A9B-41CA-4769-8B28-004EA1186132}"/>
            </a:ext>
          </a:extLst>
        </xdr:cNvPr>
        <xdr:cNvSpPr/>
      </xdr:nvSpPr>
      <xdr:spPr>
        <a:xfrm>
          <a:off x="6231890" y="18401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0105FF3-9814-49FD-A675-C58BDE3659E8}"/>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1BBC4F0-8ACA-440C-B594-D7140BB54A1A}"/>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7688F24-278E-468D-823D-494DE3C416D2}"/>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F644648-2B35-4501-8173-1F83EBA1234B}"/>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19DF4A0-7B32-4049-B145-9CED88CCC764}"/>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35561</xdr:rowOff>
    </xdr:from>
    <xdr:to>
      <xdr:col>55</xdr:col>
      <xdr:colOff>50800</xdr:colOff>
      <xdr:row>107</xdr:row>
      <xdr:rowOff>137161</xdr:rowOff>
    </xdr:to>
    <xdr:sp macro="" textlink="">
      <xdr:nvSpPr>
        <xdr:cNvPr id="477" name="楕円 476">
          <a:extLst>
            <a:ext uri="{FF2B5EF4-FFF2-40B4-BE49-F238E27FC236}">
              <a16:creationId xmlns:a16="http://schemas.microsoft.com/office/drawing/2014/main" id="{C1B50397-C58C-4E6D-BA13-19E405DE36AD}"/>
            </a:ext>
          </a:extLst>
        </xdr:cNvPr>
        <xdr:cNvSpPr/>
      </xdr:nvSpPr>
      <xdr:spPr>
        <a:xfrm>
          <a:off x="9394190" y="1838071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58438</xdr:rowOff>
    </xdr:from>
    <xdr:ext cx="469744" cy="259045"/>
    <xdr:sp macro="" textlink="">
      <xdr:nvSpPr>
        <xdr:cNvPr id="478" name="【市民会館】&#10;一人当たり面積該当値テキスト">
          <a:extLst>
            <a:ext uri="{FF2B5EF4-FFF2-40B4-BE49-F238E27FC236}">
              <a16:creationId xmlns:a16="http://schemas.microsoft.com/office/drawing/2014/main" id="{D487C60F-ED9D-45B1-9167-DE0A51ECBDF9}"/>
            </a:ext>
          </a:extLst>
        </xdr:cNvPr>
        <xdr:cNvSpPr txBox="1"/>
      </xdr:nvSpPr>
      <xdr:spPr>
        <a:xfrm>
          <a:off x="9467850" y="1822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38100</xdr:rowOff>
    </xdr:from>
    <xdr:to>
      <xdr:col>50</xdr:col>
      <xdr:colOff>165100</xdr:colOff>
      <xdr:row>107</xdr:row>
      <xdr:rowOff>139700</xdr:rowOff>
    </xdr:to>
    <xdr:sp macro="" textlink="">
      <xdr:nvSpPr>
        <xdr:cNvPr id="479" name="楕円 478">
          <a:extLst>
            <a:ext uri="{FF2B5EF4-FFF2-40B4-BE49-F238E27FC236}">
              <a16:creationId xmlns:a16="http://schemas.microsoft.com/office/drawing/2014/main" id="{5BDC2883-D2B3-4B53-8941-3D9EC8265339}"/>
            </a:ext>
          </a:extLst>
        </xdr:cNvPr>
        <xdr:cNvSpPr/>
      </xdr:nvSpPr>
      <xdr:spPr>
        <a:xfrm>
          <a:off x="8632190" y="183832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86361</xdr:rowOff>
    </xdr:from>
    <xdr:to>
      <xdr:col>55</xdr:col>
      <xdr:colOff>0</xdr:colOff>
      <xdr:row>107</xdr:row>
      <xdr:rowOff>88900</xdr:rowOff>
    </xdr:to>
    <xdr:cxnSp macro="">
      <xdr:nvCxnSpPr>
        <xdr:cNvPr id="480" name="直線コネクタ 479">
          <a:extLst>
            <a:ext uri="{FF2B5EF4-FFF2-40B4-BE49-F238E27FC236}">
              <a16:creationId xmlns:a16="http://schemas.microsoft.com/office/drawing/2014/main" id="{D19B4F05-EDF5-41F1-9F83-DE6E755536AB}"/>
            </a:ext>
          </a:extLst>
        </xdr:cNvPr>
        <xdr:cNvCxnSpPr/>
      </xdr:nvCxnSpPr>
      <xdr:spPr>
        <a:xfrm flipV="1">
          <a:off x="8686800" y="18433416"/>
          <a:ext cx="74295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41911</xdr:rowOff>
    </xdr:from>
    <xdr:to>
      <xdr:col>46</xdr:col>
      <xdr:colOff>38100</xdr:colOff>
      <xdr:row>107</xdr:row>
      <xdr:rowOff>143511</xdr:rowOff>
    </xdr:to>
    <xdr:sp macro="" textlink="">
      <xdr:nvSpPr>
        <xdr:cNvPr id="481" name="楕円 480">
          <a:extLst>
            <a:ext uri="{FF2B5EF4-FFF2-40B4-BE49-F238E27FC236}">
              <a16:creationId xmlns:a16="http://schemas.microsoft.com/office/drawing/2014/main" id="{49091323-5727-4A82-8C3B-20619EE930DD}"/>
            </a:ext>
          </a:extLst>
        </xdr:cNvPr>
        <xdr:cNvSpPr/>
      </xdr:nvSpPr>
      <xdr:spPr>
        <a:xfrm>
          <a:off x="7846060" y="18388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88900</xdr:rowOff>
    </xdr:from>
    <xdr:to>
      <xdr:col>50</xdr:col>
      <xdr:colOff>114300</xdr:colOff>
      <xdr:row>107</xdr:row>
      <xdr:rowOff>92711</xdr:rowOff>
    </xdr:to>
    <xdr:cxnSp macro="">
      <xdr:nvCxnSpPr>
        <xdr:cNvPr id="482" name="直線コネクタ 481">
          <a:extLst>
            <a:ext uri="{FF2B5EF4-FFF2-40B4-BE49-F238E27FC236}">
              <a16:creationId xmlns:a16="http://schemas.microsoft.com/office/drawing/2014/main" id="{7F957A96-2273-40E0-906A-7F275E689617}"/>
            </a:ext>
          </a:extLst>
        </xdr:cNvPr>
        <xdr:cNvCxnSpPr/>
      </xdr:nvCxnSpPr>
      <xdr:spPr>
        <a:xfrm flipV="1">
          <a:off x="7889240" y="18437860"/>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43180</xdr:rowOff>
    </xdr:from>
    <xdr:to>
      <xdr:col>41</xdr:col>
      <xdr:colOff>101600</xdr:colOff>
      <xdr:row>107</xdr:row>
      <xdr:rowOff>144780</xdr:rowOff>
    </xdr:to>
    <xdr:sp macro="" textlink="">
      <xdr:nvSpPr>
        <xdr:cNvPr id="483" name="楕円 482">
          <a:extLst>
            <a:ext uri="{FF2B5EF4-FFF2-40B4-BE49-F238E27FC236}">
              <a16:creationId xmlns:a16="http://schemas.microsoft.com/office/drawing/2014/main" id="{DCBE7E8D-7F7A-429C-B2ED-8B0C0B47FDDB}"/>
            </a:ext>
          </a:extLst>
        </xdr:cNvPr>
        <xdr:cNvSpPr/>
      </xdr:nvSpPr>
      <xdr:spPr>
        <a:xfrm>
          <a:off x="7029450" y="183902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92711</xdr:rowOff>
    </xdr:from>
    <xdr:to>
      <xdr:col>45</xdr:col>
      <xdr:colOff>177800</xdr:colOff>
      <xdr:row>107</xdr:row>
      <xdr:rowOff>93980</xdr:rowOff>
    </xdr:to>
    <xdr:cxnSp macro="">
      <xdr:nvCxnSpPr>
        <xdr:cNvPr id="484" name="直線コネクタ 483">
          <a:extLst>
            <a:ext uri="{FF2B5EF4-FFF2-40B4-BE49-F238E27FC236}">
              <a16:creationId xmlns:a16="http://schemas.microsoft.com/office/drawing/2014/main" id="{7791CD7D-FAD9-451A-B942-0D9E78594C1A}"/>
            </a:ext>
          </a:extLst>
        </xdr:cNvPr>
        <xdr:cNvCxnSpPr/>
      </xdr:nvCxnSpPr>
      <xdr:spPr>
        <a:xfrm flipV="1">
          <a:off x="7084060" y="18441671"/>
          <a:ext cx="80518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46989</xdr:rowOff>
    </xdr:from>
    <xdr:to>
      <xdr:col>36</xdr:col>
      <xdr:colOff>165100</xdr:colOff>
      <xdr:row>107</xdr:row>
      <xdr:rowOff>148589</xdr:rowOff>
    </xdr:to>
    <xdr:sp macro="" textlink="">
      <xdr:nvSpPr>
        <xdr:cNvPr id="485" name="楕円 484">
          <a:extLst>
            <a:ext uri="{FF2B5EF4-FFF2-40B4-BE49-F238E27FC236}">
              <a16:creationId xmlns:a16="http://schemas.microsoft.com/office/drawing/2014/main" id="{04366060-0118-4184-BD37-95207D701166}"/>
            </a:ext>
          </a:extLst>
        </xdr:cNvPr>
        <xdr:cNvSpPr/>
      </xdr:nvSpPr>
      <xdr:spPr>
        <a:xfrm>
          <a:off x="6231890" y="1839404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93980</xdr:rowOff>
    </xdr:from>
    <xdr:to>
      <xdr:col>41</xdr:col>
      <xdr:colOff>50800</xdr:colOff>
      <xdr:row>107</xdr:row>
      <xdr:rowOff>97789</xdr:rowOff>
    </xdr:to>
    <xdr:cxnSp macro="">
      <xdr:nvCxnSpPr>
        <xdr:cNvPr id="486" name="直線コネクタ 485">
          <a:extLst>
            <a:ext uri="{FF2B5EF4-FFF2-40B4-BE49-F238E27FC236}">
              <a16:creationId xmlns:a16="http://schemas.microsoft.com/office/drawing/2014/main" id="{5261AB00-BA98-4E87-9B19-00ACA6031C61}"/>
            </a:ext>
          </a:extLst>
        </xdr:cNvPr>
        <xdr:cNvCxnSpPr/>
      </xdr:nvCxnSpPr>
      <xdr:spPr>
        <a:xfrm flipV="1">
          <a:off x="6286500" y="184429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7" name="n_1aveValue【市民会館】&#10;一人当たり面積">
          <a:extLst>
            <a:ext uri="{FF2B5EF4-FFF2-40B4-BE49-F238E27FC236}">
              <a16:creationId xmlns:a16="http://schemas.microsoft.com/office/drawing/2014/main" id="{35E21E59-155F-45DD-9543-A08EFAA173F4}"/>
            </a:ext>
          </a:extLst>
        </xdr:cNvPr>
        <xdr:cNvSpPr txBox="1"/>
      </xdr:nvSpPr>
      <xdr:spPr>
        <a:xfrm>
          <a:off x="8454467" y="1847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154957</xdr:rowOff>
    </xdr:from>
    <xdr:ext cx="469744" cy="259045"/>
    <xdr:sp macro="" textlink="">
      <xdr:nvSpPr>
        <xdr:cNvPr id="488" name="n_2aveValue【市民会館】&#10;一人当たり面積">
          <a:extLst>
            <a:ext uri="{FF2B5EF4-FFF2-40B4-BE49-F238E27FC236}">
              <a16:creationId xmlns:a16="http://schemas.microsoft.com/office/drawing/2014/main" id="{3844088C-D70C-48FC-BE6D-F999EC74DF27}"/>
            </a:ext>
          </a:extLst>
        </xdr:cNvPr>
        <xdr:cNvSpPr txBox="1"/>
      </xdr:nvSpPr>
      <xdr:spPr>
        <a:xfrm>
          <a:off x="767341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138447</xdr:rowOff>
    </xdr:from>
    <xdr:ext cx="469744" cy="259045"/>
    <xdr:sp macro="" textlink="">
      <xdr:nvSpPr>
        <xdr:cNvPr id="489" name="n_3aveValue【市民会館】&#10;一人当たり面積">
          <a:extLst>
            <a:ext uri="{FF2B5EF4-FFF2-40B4-BE49-F238E27FC236}">
              <a16:creationId xmlns:a16="http://schemas.microsoft.com/office/drawing/2014/main" id="{E5C97AE7-9EDD-44B6-BDFF-EE1C140E0C39}"/>
            </a:ext>
          </a:extLst>
        </xdr:cNvPr>
        <xdr:cNvSpPr txBox="1"/>
      </xdr:nvSpPr>
      <xdr:spPr>
        <a:xfrm>
          <a:off x="6866332" y="1847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144797</xdr:rowOff>
    </xdr:from>
    <xdr:ext cx="469744" cy="259045"/>
    <xdr:sp macro="" textlink="">
      <xdr:nvSpPr>
        <xdr:cNvPr id="490" name="n_4aveValue【市民会館】&#10;一人当たり面積">
          <a:extLst>
            <a:ext uri="{FF2B5EF4-FFF2-40B4-BE49-F238E27FC236}">
              <a16:creationId xmlns:a16="http://schemas.microsoft.com/office/drawing/2014/main" id="{0EC09173-C46A-4B68-BDB8-AF8FB24D20DE}"/>
            </a:ext>
          </a:extLst>
        </xdr:cNvPr>
        <xdr:cNvSpPr txBox="1"/>
      </xdr:nvSpPr>
      <xdr:spPr>
        <a:xfrm>
          <a:off x="6068772" y="184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156227</xdr:rowOff>
    </xdr:from>
    <xdr:ext cx="469744" cy="259045"/>
    <xdr:sp macro="" textlink="">
      <xdr:nvSpPr>
        <xdr:cNvPr id="491" name="n_1mainValue【市民会館】&#10;一人当たり面積">
          <a:extLst>
            <a:ext uri="{FF2B5EF4-FFF2-40B4-BE49-F238E27FC236}">
              <a16:creationId xmlns:a16="http://schemas.microsoft.com/office/drawing/2014/main" id="{A30E2956-147B-4A58-992A-398DD1444381}"/>
            </a:ext>
          </a:extLst>
        </xdr:cNvPr>
        <xdr:cNvSpPr txBox="1"/>
      </xdr:nvSpPr>
      <xdr:spPr>
        <a:xfrm>
          <a:off x="845446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134638</xdr:rowOff>
    </xdr:from>
    <xdr:ext cx="469744" cy="259045"/>
    <xdr:sp macro="" textlink="">
      <xdr:nvSpPr>
        <xdr:cNvPr id="492" name="n_2mainValue【市民会館】&#10;一人当たり面積">
          <a:extLst>
            <a:ext uri="{FF2B5EF4-FFF2-40B4-BE49-F238E27FC236}">
              <a16:creationId xmlns:a16="http://schemas.microsoft.com/office/drawing/2014/main" id="{DFE0D419-B310-4244-992E-3D0633FA46D9}"/>
            </a:ext>
          </a:extLst>
        </xdr:cNvPr>
        <xdr:cNvSpPr txBox="1"/>
      </xdr:nvSpPr>
      <xdr:spPr>
        <a:xfrm>
          <a:off x="7673417" y="1847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161307</xdr:rowOff>
    </xdr:from>
    <xdr:ext cx="469744" cy="259045"/>
    <xdr:sp macro="" textlink="">
      <xdr:nvSpPr>
        <xdr:cNvPr id="493" name="n_3mainValue【市民会館】&#10;一人当たり面積">
          <a:extLst>
            <a:ext uri="{FF2B5EF4-FFF2-40B4-BE49-F238E27FC236}">
              <a16:creationId xmlns:a16="http://schemas.microsoft.com/office/drawing/2014/main" id="{0854F7E6-15C9-494E-83CF-85F2FF42525B}"/>
            </a:ext>
          </a:extLst>
        </xdr:cNvPr>
        <xdr:cNvSpPr txBox="1"/>
      </xdr:nvSpPr>
      <xdr:spPr>
        <a:xfrm>
          <a:off x="6866332" y="1816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165116</xdr:rowOff>
    </xdr:from>
    <xdr:ext cx="469744" cy="259045"/>
    <xdr:sp macro="" textlink="">
      <xdr:nvSpPr>
        <xdr:cNvPr id="494" name="n_4mainValue【市民会館】&#10;一人当たり面積">
          <a:extLst>
            <a:ext uri="{FF2B5EF4-FFF2-40B4-BE49-F238E27FC236}">
              <a16:creationId xmlns:a16="http://schemas.microsoft.com/office/drawing/2014/main" id="{ED3856C6-5E2A-4743-9635-F08F059841AD}"/>
            </a:ext>
          </a:extLst>
        </xdr:cNvPr>
        <xdr:cNvSpPr txBox="1"/>
      </xdr:nvSpPr>
      <xdr:spPr>
        <a:xfrm>
          <a:off x="6068772" y="1817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430B7263-E89D-4E6A-A904-F60125453A5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E0C533B-4253-4748-9F77-76EBAA20B14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4EBFCAF-FE81-4230-A9F6-AA2DA654566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18F43C7-EE95-4A66-B8DC-130FBF775CD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FF7D8F53-F960-4713-ABEF-50F0A82973C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4FDB90A-D9DA-4DEE-A3D3-202728ADD66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457996EC-22A3-4B1C-AF9F-055C31525DB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FD0DF62-A63A-4669-8D1D-91C7AC66C33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2CE5ABBB-902B-4BCB-8E7A-B1C1F2BE62E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0DA1069-119A-47FA-AC0A-F04EE0256E4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7171759-1FAD-4766-B0EF-556E41A832A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8D559FD1-25FC-4CB1-950E-B2D4CE6FF564}"/>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3CC13C07-E423-418B-8819-0FA5B28BC5DA}"/>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58A798D5-1F84-469A-A294-7010EF2E05A4}"/>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53FA661D-46CE-4E93-962A-F2892CDF2A10}"/>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BF686151-A1DF-4607-9943-56905EFEB4B1}"/>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60DD6B8F-BCC5-4E30-8F60-594A1D5EB674}"/>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276ABBCD-0B57-4B55-9D20-F4C2D853E3FA}"/>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BEAEABEF-BEC8-4968-BE00-28898B4CB02A}"/>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1DDCDB54-BA27-4AA9-B231-0683B41D2B2D}"/>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3E5EBDF8-5682-4948-9C31-619DEA6CDBD3}"/>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26A85082-FB11-4244-92D7-F44AF3DAA39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503541D5-6E28-40BC-8B57-82B77AFB2192}"/>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A1FD7122-D9F3-448E-9ABA-AB7012659E4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96F5EA54-9C86-46C0-84DD-F7C0F5A02C41}"/>
            </a:ext>
          </a:extLst>
        </xdr:cNvPr>
        <xdr:cNvCxnSpPr/>
      </xdr:nvCxnSpPr>
      <xdr:spPr>
        <a:xfrm flipV="1">
          <a:off x="1470342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43326F55-D29D-4A43-A6B9-CD06009C8D50}"/>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FEC44B7B-7ADB-4335-BAE4-2BB4A2733B12}"/>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650E1EB8-7FE9-41C9-9AFD-2F92A83C0E97}"/>
            </a:ext>
          </a:extLst>
        </xdr:cNvPr>
        <xdr:cNvSpPr txBox="1"/>
      </xdr:nvSpPr>
      <xdr:spPr>
        <a:xfrm>
          <a:off x="1474216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a:extLst>
            <a:ext uri="{FF2B5EF4-FFF2-40B4-BE49-F238E27FC236}">
              <a16:creationId xmlns:a16="http://schemas.microsoft.com/office/drawing/2014/main" id="{8BC0ADC9-C9E9-4B0E-BE71-8398BA2BBED8}"/>
            </a:ext>
          </a:extLst>
        </xdr:cNvPr>
        <xdr:cNvCxnSpPr/>
      </xdr:nvCxnSpPr>
      <xdr:spPr>
        <a:xfrm>
          <a:off x="1461135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33349CE4-1158-4B6D-A8F4-8CFD16B8B682}"/>
            </a:ext>
          </a:extLst>
        </xdr:cNvPr>
        <xdr:cNvSpPr txBox="1"/>
      </xdr:nvSpPr>
      <xdr:spPr>
        <a:xfrm>
          <a:off x="1474216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581FA715-B3C5-46F7-A6E7-03B6CFF47ADB}"/>
            </a:ext>
          </a:extLst>
        </xdr:cNvPr>
        <xdr:cNvSpPr/>
      </xdr:nvSpPr>
      <xdr:spPr>
        <a:xfrm>
          <a:off x="1464945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a:extLst>
            <a:ext uri="{FF2B5EF4-FFF2-40B4-BE49-F238E27FC236}">
              <a16:creationId xmlns:a16="http://schemas.microsoft.com/office/drawing/2014/main" id="{1DAC7FE4-EF9C-4B77-8E5E-5A0C51A1EB79}"/>
            </a:ext>
          </a:extLst>
        </xdr:cNvPr>
        <xdr:cNvSpPr/>
      </xdr:nvSpPr>
      <xdr:spPr>
        <a:xfrm>
          <a:off x="13887450" y="65081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7" name="フローチャート: 判断 526">
          <a:extLst>
            <a:ext uri="{FF2B5EF4-FFF2-40B4-BE49-F238E27FC236}">
              <a16:creationId xmlns:a16="http://schemas.microsoft.com/office/drawing/2014/main" id="{399B63D8-A5AC-4F68-87EF-2B8647026B11}"/>
            </a:ext>
          </a:extLst>
        </xdr:cNvPr>
        <xdr:cNvSpPr/>
      </xdr:nvSpPr>
      <xdr:spPr>
        <a:xfrm>
          <a:off x="13089890" y="6399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a:extLst>
            <a:ext uri="{FF2B5EF4-FFF2-40B4-BE49-F238E27FC236}">
              <a16:creationId xmlns:a16="http://schemas.microsoft.com/office/drawing/2014/main" id="{6D298F7D-27E2-4E11-825F-F35C120C18C4}"/>
            </a:ext>
          </a:extLst>
        </xdr:cNvPr>
        <xdr:cNvSpPr/>
      </xdr:nvSpPr>
      <xdr:spPr>
        <a:xfrm>
          <a:off x="12303760" y="6399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29" name="フローチャート: 判断 528">
          <a:extLst>
            <a:ext uri="{FF2B5EF4-FFF2-40B4-BE49-F238E27FC236}">
              <a16:creationId xmlns:a16="http://schemas.microsoft.com/office/drawing/2014/main" id="{A7ED904B-4833-4EAD-8E10-961BCCC2750A}"/>
            </a:ext>
          </a:extLst>
        </xdr:cNvPr>
        <xdr:cNvSpPr/>
      </xdr:nvSpPr>
      <xdr:spPr>
        <a:xfrm>
          <a:off x="11487150" y="63823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406C3AA-CC1F-4B0C-A694-510490AB627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D40CD25-CD37-4F81-B941-B9D2989B07F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D3E5BCD-5043-4094-8D19-A72DA30B573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A5BE248-45A9-4A00-A431-1B640B1B7A22}"/>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51D7EE3-84B4-43D7-A9A1-2B50D5E1D140}"/>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23495</xdr:rowOff>
    </xdr:from>
    <xdr:to>
      <xdr:col>85</xdr:col>
      <xdr:colOff>177800</xdr:colOff>
      <xdr:row>36</xdr:row>
      <xdr:rowOff>125095</xdr:rowOff>
    </xdr:to>
    <xdr:sp macro="" textlink="">
      <xdr:nvSpPr>
        <xdr:cNvPr id="535" name="楕円 534">
          <a:extLst>
            <a:ext uri="{FF2B5EF4-FFF2-40B4-BE49-F238E27FC236}">
              <a16:creationId xmlns:a16="http://schemas.microsoft.com/office/drawing/2014/main" id="{29D9D288-6FE5-47B4-90DD-1467F41A0119}"/>
            </a:ext>
          </a:extLst>
        </xdr:cNvPr>
        <xdr:cNvSpPr/>
      </xdr:nvSpPr>
      <xdr:spPr>
        <a:xfrm>
          <a:off x="14649450" y="61918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46372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E7C080AB-5324-4A58-8E62-09F2F3F72BD7}"/>
            </a:ext>
          </a:extLst>
        </xdr:cNvPr>
        <xdr:cNvSpPr txBox="1"/>
      </xdr:nvSpPr>
      <xdr:spPr>
        <a:xfrm>
          <a:off x="1474216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xdr:rowOff>
    </xdr:from>
    <xdr:to>
      <xdr:col>81</xdr:col>
      <xdr:colOff>101600</xdr:colOff>
      <xdr:row>36</xdr:row>
      <xdr:rowOff>113665</xdr:rowOff>
    </xdr:to>
    <xdr:sp macro="" textlink="">
      <xdr:nvSpPr>
        <xdr:cNvPr id="537" name="楕円 536">
          <a:extLst>
            <a:ext uri="{FF2B5EF4-FFF2-40B4-BE49-F238E27FC236}">
              <a16:creationId xmlns:a16="http://schemas.microsoft.com/office/drawing/2014/main" id="{FAD1D8CE-E396-4272-8E05-96BEA8208A15}"/>
            </a:ext>
          </a:extLst>
        </xdr:cNvPr>
        <xdr:cNvSpPr/>
      </xdr:nvSpPr>
      <xdr:spPr>
        <a:xfrm>
          <a:off x="13887450" y="61880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62865</xdr:rowOff>
    </xdr:from>
    <xdr:to>
      <xdr:col>85</xdr:col>
      <xdr:colOff>127000</xdr:colOff>
      <xdr:row>36</xdr:row>
      <xdr:rowOff>74295</xdr:rowOff>
    </xdr:to>
    <xdr:cxnSp macro="">
      <xdr:nvCxnSpPr>
        <xdr:cNvPr id="538" name="直線コネクタ 537">
          <a:extLst>
            <a:ext uri="{FF2B5EF4-FFF2-40B4-BE49-F238E27FC236}">
              <a16:creationId xmlns:a16="http://schemas.microsoft.com/office/drawing/2014/main" id="{FD21380B-DA99-4ED6-A3CA-20CCD44A1B6B}"/>
            </a:ext>
          </a:extLst>
        </xdr:cNvPr>
        <xdr:cNvCxnSpPr/>
      </xdr:nvCxnSpPr>
      <xdr:spPr>
        <a:xfrm>
          <a:off x="13942060" y="6231255"/>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539" name="楕円 538">
          <a:extLst>
            <a:ext uri="{FF2B5EF4-FFF2-40B4-BE49-F238E27FC236}">
              <a16:creationId xmlns:a16="http://schemas.microsoft.com/office/drawing/2014/main" id="{62003928-1CB7-461F-B522-3DA9AB3F6896}"/>
            </a:ext>
          </a:extLst>
        </xdr:cNvPr>
        <xdr:cNvSpPr/>
      </xdr:nvSpPr>
      <xdr:spPr>
        <a:xfrm>
          <a:off x="13089890" y="61118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36</xdr:row>
      <xdr:rowOff>62865</xdr:rowOff>
    </xdr:to>
    <xdr:cxnSp macro="">
      <xdr:nvCxnSpPr>
        <xdr:cNvPr id="540" name="直線コネクタ 539">
          <a:extLst>
            <a:ext uri="{FF2B5EF4-FFF2-40B4-BE49-F238E27FC236}">
              <a16:creationId xmlns:a16="http://schemas.microsoft.com/office/drawing/2014/main" id="{B774B1A0-E30F-4F98-8539-2057A46103F1}"/>
            </a:ext>
          </a:extLst>
        </xdr:cNvPr>
        <xdr:cNvCxnSpPr/>
      </xdr:nvCxnSpPr>
      <xdr:spPr>
        <a:xfrm>
          <a:off x="13144500" y="6164580"/>
          <a:ext cx="7975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34925</xdr:rowOff>
    </xdr:from>
    <xdr:to>
      <xdr:col>72</xdr:col>
      <xdr:colOff>38100</xdr:colOff>
      <xdr:row>35</xdr:row>
      <xdr:rowOff>136525</xdr:rowOff>
    </xdr:to>
    <xdr:sp macro="" textlink="">
      <xdr:nvSpPr>
        <xdr:cNvPr id="541" name="楕円 540">
          <a:extLst>
            <a:ext uri="{FF2B5EF4-FFF2-40B4-BE49-F238E27FC236}">
              <a16:creationId xmlns:a16="http://schemas.microsoft.com/office/drawing/2014/main" id="{49873A1A-C6C3-4AF9-9E0C-CBA6CA0FD64D}"/>
            </a:ext>
          </a:extLst>
        </xdr:cNvPr>
        <xdr:cNvSpPr/>
      </xdr:nvSpPr>
      <xdr:spPr>
        <a:xfrm>
          <a:off x="12303760" y="6035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85725</xdr:rowOff>
    </xdr:from>
    <xdr:to>
      <xdr:col>76</xdr:col>
      <xdr:colOff>114300</xdr:colOff>
      <xdr:row>35</xdr:row>
      <xdr:rowOff>161925</xdr:rowOff>
    </xdr:to>
    <xdr:cxnSp macro="">
      <xdr:nvCxnSpPr>
        <xdr:cNvPr id="542" name="直線コネクタ 541">
          <a:extLst>
            <a:ext uri="{FF2B5EF4-FFF2-40B4-BE49-F238E27FC236}">
              <a16:creationId xmlns:a16="http://schemas.microsoft.com/office/drawing/2014/main" id="{7A59F1D0-5F00-437E-B127-AB4D69A8BEE7}"/>
            </a:ext>
          </a:extLst>
        </xdr:cNvPr>
        <xdr:cNvCxnSpPr/>
      </xdr:nvCxnSpPr>
      <xdr:spPr>
        <a:xfrm>
          <a:off x="12346940" y="6088380"/>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86360</xdr:rowOff>
    </xdr:from>
    <xdr:to>
      <xdr:col>67</xdr:col>
      <xdr:colOff>101600</xdr:colOff>
      <xdr:row>35</xdr:row>
      <xdr:rowOff>16510</xdr:rowOff>
    </xdr:to>
    <xdr:sp macro="" textlink="">
      <xdr:nvSpPr>
        <xdr:cNvPr id="543" name="楕円 542">
          <a:extLst>
            <a:ext uri="{FF2B5EF4-FFF2-40B4-BE49-F238E27FC236}">
              <a16:creationId xmlns:a16="http://schemas.microsoft.com/office/drawing/2014/main" id="{628DE3AE-437D-43B5-826A-D6F8F6F51330}"/>
            </a:ext>
          </a:extLst>
        </xdr:cNvPr>
        <xdr:cNvSpPr/>
      </xdr:nvSpPr>
      <xdr:spPr>
        <a:xfrm>
          <a:off x="11487150" y="5917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137160</xdr:rowOff>
    </xdr:from>
    <xdr:to>
      <xdr:col>71</xdr:col>
      <xdr:colOff>177800</xdr:colOff>
      <xdr:row>35</xdr:row>
      <xdr:rowOff>85725</xdr:rowOff>
    </xdr:to>
    <xdr:cxnSp macro="">
      <xdr:nvCxnSpPr>
        <xdr:cNvPr id="544" name="直線コネクタ 543">
          <a:extLst>
            <a:ext uri="{FF2B5EF4-FFF2-40B4-BE49-F238E27FC236}">
              <a16:creationId xmlns:a16="http://schemas.microsoft.com/office/drawing/2014/main" id="{F50C4978-F082-4D3E-9BC9-B5C1B09DFBEA}"/>
            </a:ext>
          </a:extLst>
        </xdr:cNvPr>
        <xdr:cNvCxnSpPr/>
      </xdr:nvCxnSpPr>
      <xdr:spPr>
        <a:xfrm>
          <a:off x="11541760" y="5962650"/>
          <a:ext cx="80518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D543FD5F-44C7-4601-9DE1-65CF51F96739}"/>
            </a:ext>
          </a:extLst>
        </xdr:cNvPr>
        <xdr:cNvSpPr txBox="1"/>
      </xdr:nvSpPr>
      <xdr:spPr>
        <a:xfrm>
          <a:off x="1373823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40691A92-6216-45E9-95A9-C75BF31E0B72}"/>
            </a:ext>
          </a:extLst>
        </xdr:cNvPr>
        <xdr:cNvSpPr txBox="1"/>
      </xdr:nvSpPr>
      <xdr:spPr>
        <a:xfrm>
          <a:off x="1295718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CADD8E7B-0D33-49D0-90E9-AAE405EE3BAA}"/>
            </a:ext>
          </a:extLst>
        </xdr:cNvPr>
        <xdr:cNvSpPr txBox="1"/>
      </xdr:nvSpPr>
      <xdr:spPr>
        <a:xfrm>
          <a:off x="1217105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131462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FAC75EFF-AAE9-47AC-90E4-B9263199F040}"/>
            </a:ext>
          </a:extLst>
        </xdr:cNvPr>
        <xdr:cNvSpPr txBox="1"/>
      </xdr:nvSpPr>
      <xdr:spPr>
        <a:xfrm>
          <a:off x="113544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130192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AF5C661D-07A3-4221-B77B-5DD71F8776E1}"/>
            </a:ext>
          </a:extLst>
        </xdr:cNvPr>
        <xdr:cNvSpPr txBox="1"/>
      </xdr:nvSpPr>
      <xdr:spPr>
        <a:xfrm>
          <a:off x="1373823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2CB7C96-E1E5-42F2-8A6D-F1B43D5A3486}"/>
            </a:ext>
          </a:extLst>
        </xdr:cNvPr>
        <xdr:cNvSpPr txBox="1"/>
      </xdr:nvSpPr>
      <xdr:spPr>
        <a:xfrm>
          <a:off x="1295718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153052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FB854031-DF49-4562-BD3F-FAD6ABA0198C}"/>
            </a:ext>
          </a:extLst>
        </xdr:cNvPr>
        <xdr:cNvSpPr txBox="1"/>
      </xdr:nvSpPr>
      <xdr:spPr>
        <a:xfrm>
          <a:off x="1217105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33037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FA8544D9-C7B2-48DE-AF6A-E394D35222F0}"/>
            </a:ext>
          </a:extLst>
        </xdr:cNvPr>
        <xdr:cNvSpPr txBox="1"/>
      </xdr:nvSpPr>
      <xdr:spPr>
        <a:xfrm>
          <a:off x="113544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B945CFE-E81D-40D5-BB59-763248D13D7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FB00784-6AA0-4D39-B2E7-E91189B5EE3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2D9AC554-A4AF-4ECC-A055-2AC3F5B8FDE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C152B70A-B766-45F0-9483-4B4E83DB88D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1A50BBD9-60C3-4381-BEAB-E46A7F011609}"/>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CE0EDE2B-9E7C-4086-92DC-FA5953DC3E0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C9D257DB-57FD-4FFD-963C-3525D58082A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AE4FE71-2DD8-45DA-B2E8-9E5DE880582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E9798F32-048C-4075-ADEB-38A689D5F61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11060BC6-47D3-4C83-B45A-741D77C0F97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F25E60E4-20B3-40CD-BBEC-CD020BD35C05}"/>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10F90B22-8221-4281-9532-0BFA9E05022D}"/>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EFFDDC52-7B07-447F-8CA9-91323C377164}"/>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1C4C46FB-3DE8-4ED6-A042-48C15B9641B4}"/>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B1F6170F-EF6F-4E3E-8173-95DF3D7880C2}"/>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901017F5-92E4-43CE-9893-82A1F06E72C5}"/>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53565A67-B9EA-407E-8377-5C41842CE5AA}"/>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1DCD4C14-D895-48D5-97A4-2BBC27BD28F0}"/>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3C664D14-9014-4A81-869E-4ADDF50ED186}"/>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D1EF617B-53D3-4491-85A3-8FD5710CAB59}"/>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A8A7AC11-053A-45FF-8CF3-2F8E249A614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id="{356E9D6B-7F04-4E84-8FE9-B3ACF71D8C59}"/>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3C9FFB77-2412-4661-92A2-2F648F545DDF}"/>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a:extLst>
            <a:ext uri="{FF2B5EF4-FFF2-40B4-BE49-F238E27FC236}">
              <a16:creationId xmlns:a16="http://schemas.microsoft.com/office/drawing/2014/main" id="{2F49F6D1-FCBF-439F-B60F-36EC3033B78B}"/>
            </a:ext>
          </a:extLst>
        </xdr:cNvPr>
        <xdr:cNvCxnSpPr/>
      </xdr:nvCxnSpPr>
      <xdr:spPr>
        <a:xfrm flipV="1">
          <a:off x="19947254" y="5972674"/>
          <a:ext cx="0" cy="1263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6481BD64-3CE2-4FBD-8A9B-F060D7399FD4}"/>
            </a:ext>
          </a:extLst>
        </xdr:cNvPr>
        <xdr:cNvSpPr txBox="1"/>
      </xdr:nvSpPr>
      <xdr:spPr>
        <a:xfrm>
          <a:off x="1998599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a:extLst>
            <a:ext uri="{FF2B5EF4-FFF2-40B4-BE49-F238E27FC236}">
              <a16:creationId xmlns:a16="http://schemas.microsoft.com/office/drawing/2014/main" id="{99C7B82E-EFD1-4A03-89B2-1AB6047FCA16}"/>
            </a:ext>
          </a:extLst>
        </xdr:cNvPr>
        <xdr:cNvCxnSpPr/>
      </xdr:nvCxnSpPr>
      <xdr:spPr>
        <a:xfrm>
          <a:off x="19885660" y="723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16C46758-2FC8-4783-BD0E-6BFD7B0C8CC7}"/>
            </a:ext>
          </a:extLst>
        </xdr:cNvPr>
        <xdr:cNvSpPr txBox="1"/>
      </xdr:nvSpPr>
      <xdr:spPr>
        <a:xfrm>
          <a:off x="19985990" y="575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a:extLst>
            <a:ext uri="{FF2B5EF4-FFF2-40B4-BE49-F238E27FC236}">
              <a16:creationId xmlns:a16="http://schemas.microsoft.com/office/drawing/2014/main" id="{48B960E7-3DD7-417B-843C-42ACB82E125E}"/>
            </a:ext>
          </a:extLst>
        </xdr:cNvPr>
        <xdr:cNvCxnSpPr/>
      </xdr:nvCxnSpPr>
      <xdr:spPr>
        <a:xfrm>
          <a:off x="19885660" y="5972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600E5026-2CFC-486B-B6D4-26AB54E0D13A}"/>
            </a:ext>
          </a:extLst>
        </xdr:cNvPr>
        <xdr:cNvSpPr txBox="1"/>
      </xdr:nvSpPr>
      <xdr:spPr>
        <a:xfrm>
          <a:off x="19985990" y="6923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a:extLst>
            <a:ext uri="{FF2B5EF4-FFF2-40B4-BE49-F238E27FC236}">
              <a16:creationId xmlns:a16="http://schemas.microsoft.com/office/drawing/2014/main" id="{45AD6229-E1A6-4936-821C-482ADB4E6A3A}"/>
            </a:ext>
          </a:extLst>
        </xdr:cNvPr>
        <xdr:cNvSpPr/>
      </xdr:nvSpPr>
      <xdr:spPr>
        <a:xfrm>
          <a:off x="19904710" y="695126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a:extLst>
            <a:ext uri="{FF2B5EF4-FFF2-40B4-BE49-F238E27FC236}">
              <a16:creationId xmlns:a16="http://schemas.microsoft.com/office/drawing/2014/main" id="{A2B1B37B-95A9-4EED-8238-ABFFCA621558}"/>
            </a:ext>
          </a:extLst>
        </xdr:cNvPr>
        <xdr:cNvSpPr/>
      </xdr:nvSpPr>
      <xdr:spPr>
        <a:xfrm>
          <a:off x="19161760" y="69609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111626</xdr:rowOff>
    </xdr:from>
    <xdr:to>
      <xdr:col>107</xdr:col>
      <xdr:colOff>101600</xdr:colOff>
      <xdr:row>41</xdr:row>
      <xdr:rowOff>41776</xdr:rowOff>
    </xdr:to>
    <xdr:sp macro="" textlink="">
      <xdr:nvSpPr>
        <xdr:cNvPr id="584" name="フローチャート: 判断 583">
          <a:extLst>
            <a:ext uri="{FF2B5EF4-FFF2-40B4-BE49-F238E27FC236}">
              <a16:creationId xmlns:a16="http://schemas.microsoft.com/office/drawing/2014/main" id="{FC654F25-80CE-498B-95D0-5EF9D0728CD0}"/>
            </a:ext>
          </a:extLst>
        </xdr:cNvPr>
        <xdr:cNvSpPr/>
      </xdr:nvSpPr>
      <xdr:spPr>
        <a:xfrm>
          <a:off x="18345150" y="69696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117221</xdr:rowOff>
    </xdr:from>
    <xdr:to>
      <xdr:col>102</xdr:col>
      <xdr:colOff>165100</xdr:colOff>
      <xdr:row>41</xdr:row>
      <xdr:rowOff>47371</xdr:rowOff>
    </xdr:to>
    <xdr:sp macro="" textlink="">
      <xdr:nvSpPr>
        <xdr:cNvPr id="585" name="フローチャート: 判断 584">
          <a:extLst>
            <a:ext uri="{FF2B5EF4-FFF2-40B4-BE49-F238E27FC236}">
              <a16:creationId xmlns:a16="http://schemas.microsoft.com/office/drawing/2014/main" id="{EA810E0A-D9D8-4D07-B9EB-3C3243561189}"/>
            </a:ext>
          </a:extLst>
        </xdr:cNvPr>
        <xdr:cNvSpPr/>
      </xdr:nvSpPr>
      <xdr:spPr>
        <a:xfrm>
          <a:off x="17547590" y="697522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124361</xdr:rowOff>
    </xdr:from>
    <xdr:to>
      <xdr:col>98</xdr:col>
      <xdr:colOff>38100</xdr:colOff>
      <xdr:row>41</xdr:row>
      <xdr:rowOff>54511</xdr:rowOff>
    </xdr:to>
    <xdr:sp macro="" textlink="">
      <xdr:nvSpPr>
        <xdr:cNvPr id="586" name="フローチャート: 判断 585">
          <a:extLst>
            <a:ext uri="{FF2B5EF4-FFF2-40B4-BE49-F238E27FC236}">
              <a16:creationId xmlns:a16="http://schemas.microsoft.com/office/drawing/2014/main" id="{CF57D306-B0BE-4728-AA84-3B6CBBC44DED}"/>
            </a:ext>
          </a:extLst>
        </xdr:cNvPr>
        <xdr:cNvSpPr/>
      </xdr:nvSpPr>
      <xdr:spPr>
        <a:xfrm>
          <a:off x="16761460" y="69842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E6AF866-555C-478E-B5A6-026D334E80F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1C672C0-6539-4875-91B0-D23B6571FE3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934ED31-53F3-4AF9-8009-80152641B0A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65550A5-D5FD-4B9A-842E-B369C87627E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2265AF1-7E2F-4CF7-AF4A-3AB67420F4FA}"/>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81384</xdr:rowOff>
    </xdr:from>
    <xdr:to>
      <xdr:col>116</xdr:col>
      <xdr:colOff>114300</xdr:colOff>
      <xdr:row>41</xdr:row>
      <xdr:rowOff>11534</xdr:rowOff>
    </xdr:to>
    <xdr:sp macro="" textlink="">
      <xdr:nvSpPr>
        <xdr:cNvPr id="592" name="楕円 591">
          <a:extLst>
            <a:ext uri="{FF2B5EF4-FFF2-40B4-BE49-F238E27FC236}">
              <a16:creationId xmlns:a16="http://schemas.microsoft.com/office/drawing/2014/main" id="{F068CF8D-68B1-4D74-AF4E-FF6B670E354C}"/>
            </a:ext>
          </a:extLst>
        </xdr:cNvPr>
        <xdr:cNvSpPr/>
      </xdr:nvSpPr>
      <xdr:spPr>
        <a:xfrm>
          <a:off x="19904710" y="69412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104261</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984D1280-0F55-4FB4-BCD6-A25AD898A4E4}"/>
            </a:ext>
          </a:extLst>
        </xdr:cNvPr>
        <xdr:cNvSpPr txBox="1"/>
      </xdr:nvSpPr>
      <xdr:spPr>
        <a:xfrm>
          <a:off x="19985990" y="678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82329</xdr:rowOff>
    </xdr:from>
    <xdr:to>
      <xdr:col>112</xdr:col>
      <xdr:colOff>38100</xdr:colOff>
      <xdr:row>41</xdr:row>
      <xdr:rowOff>12479</xdr:rowOff>
    </xdr:to>
    <xdr:sp macro="" textlink="">
      <xdr:nvSpPr>
        <xdr:cNvPr id="594" name="楕円 593">
          <a:extLst>
            <a:ext uri="{FF2B5EF4-FFF2-40B4-BE49-F238E27FC236}">
              <a16:creationId xmlns:a16="http://schemas.microsoft.com/office/drawing/2014/main" id="{5B4F31FB-157A-42FF-B9BF-F9EF4F63D69B}"/>
            </a:ext>
          </a:extLst>
        </xdr:cNvPr>
        <xdr:cNvSpPr/>
      </xdr:nvSpPr>
      <xdr:spPr>
        <a:xfrm>
          <a:off x="19161760" y="69422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132184</xdr:rowOff>
    </xdr:from>
    <xdr:to>
      <xdr:col>116</xdr:col>
      <xdr:colOff>63500</xdr:colOff>
      <xdr:row>40</xdr:row>
      <xdr:rowOff>133129</xdr:rowOff>
    </xdr:to>
    <xdr:cxnSp macro="">
      <xdr:nvCxnSpPr>
        <xdr:cNvPr id="595" name="直線コネクタ 594">
          <a:extLst>
            <a:ext uri="{FF2B5EF4-FFF2-40B4-BE49-F238E27FC236}">
              <a16:creationId xmlns:a16="http://schemas.microsoft.com/office/drawing/2014/main" id="{DFF5B1D8-C337-4387-B82B-8BF42D994B09}"/>
            </a:ext>
          </a:extLst>
        </xdr:cNvPr>
        <xdr:cNvCxnSpPr/>
      </xdr:nvCxnSpPr>
      <xdr:spPr>
        <a:xfrm flipV="1">
          <a:off x="19204940" y="6993994"/>
          <a:ext cx="74295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87743</xdr:rowOff>
    </xdr:from>
    <xdr:to>
      <xdr:col>107</xdr:col>
      <xdr:colOff>101600</xdr:colOff>
      <xdr:row>41</xdr:row>
      <xdr:rowOff>17893</xdr:rowOff>
    </xdr:to>
    <xdr:sp macro="" textlink="">
      <xdr:nvSpPr>
        <xdr:cNvPr id="596" name="楕円 595">
          <a:extLst>
            <a:ext uri="{FF2B5EF4-FFF2-40B4-BE49-F238E27FC236}">
              <a16:creationId xmlns:a16="http://schemas.microsoft.com/office/drawing/2014/main" id="{1778788F-20FE-4AF2-9A45-29719A7D0665}"/>
            </a:ext>
          </a:extLst>
        </xdr:cNvPr>
        <xdr:cNvSpPr/>
      </xdr:nvSpPr>
      <xdr:spPr>
        <a:xfrm>
          <a:off x="18345150" y="69495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133129</xdr:rowOff>
    </xdr:from>
    <xdr:to>
      <xdr:col>111</xdr:col>
      <xdr:colOff>177800</xdr:colOff>
      <xdr:row>40</xdr:row>
      <xdr:rowOff>138543</xdr:rowOff>
    </xdr:to>
    <xdr:cxnSp macro="">
      <xdr:nvCxnSpPr>
        <xdr:cNvPr id="597" name="直線コネクタ 596">
          <a:extLst>
            <a:ext uri="{FF2B5EF4-FFF2-40B4-BE49-F238E27FC236}">
              <a16:creationId xmlns:a16="http://schemas.microsoft.com/office/drawing/2014/main" id="{F1240B1C-15C7-4BA0-97B4-AB1FFA3B79A1}"/>
            </a:ext>
          </a:extLst>
        </xdr:cNvPr>
        <xdr:cNvCxnSpPr/>
      </xdr:nvCxnSpPr>
      <xdr:spPr>
        <a:xfrm flipV="1">
          <a:off x="18399760" y="69949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88198</xdr:rowOff>
    </xdr:from>
    <xdr:to>
      <xdr:col>102</xdr:col>
      <xdr:colOff>165100</xdr:colOff>
      <xdr:row>41</xdr:row>
      <xdr:rowOff>18348</xdr:rowOff>
    </xdr:to>
    <xdr:sp macro="" textlink="">
      <xdr:nvSpPr>
        <xdr:cNvPr id="598" name="楕円 597">
          <a:extLst>
            <a:ext uri="{FF2B5EF4-FFF2-40B4-BE49-F238E27FC236}">
              <a16:creationId xmlns:a16="http://schemas.microsoft.com/office/drawing/2014/main" id="{95675CD1-06E7-42DF-A5D0-49A7A928300D}"/>
            </a:ext>
          </a:extLst>
        </xdr:cNvPr>
        <xdr:cNvSpPr/>
      </xdr:nvSpPr>
      <xdr:spPr>
        <a:xfrm>
          <a:off x="17547590" y="695000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138543</xdr:rowOff>
    </xdr:from>
    <xdr:to>
      <xdr:col>107</xdr:col>
      <xdr:colOff>50800</xdr:colOff>
      <xdr:row>40</xdr:row>
      <xdr:rowOff>138998</xdr:rowOff>
    </xdr:to>
    <xdr:cxnSp macro="">
      <xdr:nvCxnSpPr>
        <xdr:cNvPr id="599" name="直線コネクタ 598">
          <a:extLst>
            <a:ext uri="{FF2B5EF4-FFF2-40B4-BE49-F238E27FC236}">
              <a16:creationId xmlns:a16="http://schemas.microsoft.com/office/drawing/2014/main" id="{4DD5FCBB-835F-4DDD-BB49-B9F5A8113F93}"/>
            </a:ext>
          </a:extLst>
        </xdr:cNvPr>
        <xdr:cNvCxnSpPr/>
      </xdr:nvCxnSpPr>
      <xdr:spPr>
        <a:xfrm flipV="1">
          <a:off x="17602200" y="6992733"/>
          <a:ext cx="79756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77763</xdr:rowOff>
    </xdr:from>
    <xdr:to>
      <xdr:col>98</xdr:col>
      <xdr:colOff>38100</xdr:colOff>
      <xdr:row>41</xdr:row>
      <xdr:rowOff>7913</xdr:rowOff>
    </xdr:to>
    <xdr:sp macro="" textlink="">
      <xdr:nvSpPr>
        <xdr:cNvPr id="600" name="楕円 599">
          <a:extLst>
            <a:ext uri="{FF2B5EF4-FFF2-40B4-BE49-F238E27FC236}">
              <a16:creationId xmlns:a16="http://schemas.microsoft.com/office/drawing/2014/main" id="{21C15965-AF6B-4601-B981-E320CEBDB792}"/>
            </a:ext>
          </a:extLst>
        </xdr:cNvPr>
        <xdr:cNvSpPr/>
      </xdr:nvSpPr>
      <xdr:spPr>
        <a:xfrm>
          <a:off x="16761460" y="69357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128563</xdr:rowOff>
    </xdr:from>
    <xdr:to>
      <xdr:col>102</xdr:col>
      <xdr:colOff>114300</xdr:colOff>
      <xdr:row>40</xdr:row>
      <xdr:rowOff>138998</xdr:rowOff>
    </xdr:to>
    <xdr:cxnSp macro="">
      <xdr:nvCxnSpPr>
        <xdr:cNvPr id="601" name="直線コネクタ 600">
          <a:extLst>
            <a:ext uri="{FF2B5EF4-FFF2-40B4-BE49-F238E27FC236}">
              <a16:creationId xmlns:a16="http://schemas.microsoft.com/office/drawing/2014/main" id="{D495AEA4-860E-4EF2-B315-775BC9528F06}"/>
            </a:ext>
          </a:extLst>
        </xdr:cNvPr>
        <xdr:cNvCxnSpPr/>
      </xdr:nvCxnSpPr>
      <xdr:spPr>
        <a:xfrm>
          <a:off x="16804640" y="6990373"/>
          <a:ext cx="79756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26178</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4F652917-5345-4C60-B4C2-BA793521BD72}"/>
            </a:ext>
          </a:extLst>
        </xdr:cNvPr>
        <xdr:cNvSpPr txBox="1"/>
      </xdr:nvSpPr>
      <xdr:spPr>
        <a:xfrm>
          <a:off x="18919405" y="705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32903</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C18DEE7-D202-4048-A70D-0668C74BAF42}"/>
            </a:ext>
          </a:extLst>
        </xdr:cNvPr>
        <xdr:cNvSpPr txBox="1"/>
      </xdr:nvSpPr>
      <xdr:spPr>
        <a:xfrm>
          <a:off x="18138355" y="706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38498</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E77DC9C-E75F-4587-B71A-2B8EF77CC378}"/>
            </a:ext>
          </a:extLst>
        </xdr:cNvPr>
        <xdr:cNvSpPr txBox="1"/>
      </xdr:nvSpPr>
      <xdr:spPr>
        <a:xfrm>
          <a:off x="17323650" y="70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45638</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877DB66D-B54D-4D09-B9B7-928497DCB017}"/>
            </a:ext>
          </a:extLst>
        </xdr:cNvPr>
        <xdr:cNvSpPr txBox="1"/>
      </xdr:nvSpPr>
      <xdr:spPr>
        <a:xfrm>
          <a:off x="16526090" y="707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29006</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1F5FCBA4-EFBC-4770-9B7B-01764DBF7777}"/>
            </a:ext>
          </a:extLst>
        </xdr:cNvPr>
        <xdr:cNvSpPr txBox="1"/>
      </xdr:nvSpPr>
      <xdr:spPr>
        <a:xfrm>
          <a:off x="18919405" y="671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34420</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E4EFCD27-4F47-4F7D-9D74-8704E27DB6BB}"/>
            </a:ext>
          </a:extLst>
        </xdr:cNvPr>
        <xdr:cNvSpPr txBox="1"/>
      </xdr:nvSpPr>
      <xdr:spPr>
        <a:xfrm>
          <a:off x="18138355" y="672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34875</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CEF52B90-4A13-4E7E-9F7C-C1559400E94C}"/>
            </a:ext>
          </a:extLst>
        </xdr:cNvPr>
        <xdr:cNvSpPr txBox="1"/>
      </xdr:nvSpPr>
      <xdr:spPr>
        <a:xfrm>
          <a:off x="17323650" y="67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24440</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B5ED95A0-A332-4C96-B115-6E6E9870E0D0}"/>
            </a:ext>
          </a:extLst>
        </xdr:cNvPr>
        <xdr:cNvSpPr txBox="1"/>
      </xdr:nvSpPr>
      <xdr:spPr>
        <a:xfrm>
          <a:off x="16526090" y="670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94C978EC-C7E4-4564-A74B-4A0245C38AD4}"/>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45BD3968-AEF9-4320-A80B-D675D666509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93561241-CCED-4EE2-B7B2-348649F4BB5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77E7C109-8B14-41F8-B01E-B66C5A067FB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284C68B-54B4-4CE7-8506-25D6C743172E}"/>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885D6DCB-23F2-45F8-91FA-A4B2EAC85A1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3BE06E3-EA75-4A24-9376-2B4E451E8B2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DC1DB055-943D-4EC5-831C-012F67DFF44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3B39633-E3AB-4441-A1E6-38BBCF9E961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5879E236-5D5B-4971-A558-3C7642500CA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6F3D1223-AE6C-4D30-95CA-4C58954E0E1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100F7B2-83D3-4605-AAEC-5A6334D42083}"/>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DAF10B82-747A-4E01-A2C9-D02384A2F582}"/>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DB14A62D-C7AE-4908-857E-D4D899D1C1C1}"/>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82809850-3FC6-4250-BEC5-F2EA1A0BC429}"/>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5F3D5D3A-17D6-4F9F-AA80-2FC4FFA1C25A}"/>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90DCC703-0E07-4B36-8C59-39842391C550}"/>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5159014D-6D6D-41DA-AC46-2223E1BFA4C3}"/>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ADFB945B-770B-4633-BCD0-9BE2A5AB8615}"/>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C4B59BC5-DCA4-4286-9A98-06C79AC069D3}"/>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289EE3F2-C12B-48B0-A245-704571517C9F}"/>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6A4D4C94-944D-4B7F-B499-2A64AA46A372}"/>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B1B570B9-9AE5-41DD-9D5D-9CA31C325F54}"/>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882E1181-4554-485A-8AEB-036C8280158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7C32E62B-1BD8-4C23-8992-788D468E8AC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a:extLst>
            <a:ext uri="{FF2B5EF4-FFF2-40B4-BE49-F238E27FC236}">
              <a16:creationId xmlns:a16="http://schemas.microsoft.com/office/drawing/2014/main" id="{B3D32D1F-DAB3-4226-BEFA-66067921DA78}"/>
            </a:ext>
          </a:extLst>
        </xdr:cNvPr>
        <xdr:cNvCxnSpPr/>
      </xdr:nvCxnSpPr>
      <xdr:spPr>
        <a:xfrm flipV="1">
          <a:off x="14703424" y="95647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1201DDBC-D26C-467B-9915-29EAB9BAC4FD}"/>
            </a:ext>
          </a:extLst>
        </xdr:cNvPr>
        <xdr:cNvSpPr txBox="1"/>
      </xdr:nvSpPr>
      <xdr:spPr>
        <a:xfrm>
          <a:off x="14742160" y="1106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a:extLst>
            <a:ext uri="{FF2B5EF4-FFF2-40B4-BE49-F238E27FC236}">
              <a16:creationId xmlns:a16="http://schemas.microsoft.com/office/drawing/2014/main" id="{ABA333E4-03DC-439D-A7CA-51B931E7766A}"/>
            </a:ext>
          </a:extLst>
        </xdr:cNvPr>
        <xdr:cNvCxnSpPr/>
      </xdr:nvCxnSpPr>
      <xdr:spPr>
        <a:xfrm>
          <a:off x="14611350" y="11065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EE9FD209-2E45-434C-9029-6B4A9F728452}"/>
            </a:ext>
          </a:extLst>
        </xdr:cNvPr>
        <xdr:cNvSpPr txBox="1"/>
      </xdr:nvSpPr>
      <xdr:spPr>
        <a:xfrm>
          <a:off x="14742160" y="9345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a:extLst>
            <a:ext uri="{FF2B5EF4-FFF2-40B4-BE49-F238E27FC236}">
              <a16:creationId xmlns:a16="http://schemas.microsoft.com/office/drawing/2014/main" id="{ECBC3BB3-69EB-487F-9F1A-B454ADC532CE}"/>
            </a:ext>
          </a:extLst>
        </xdr:cNvPr>
        <xdr:cNvCxnSpPr/>
      </xdr:nvCxnSpPr>
      <xdr:spPr>
        <a:xfrm>
          <a:off x="14611350" y="9564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FC935875-E815-4BC3-8F84-AA0D035FFD1A}"/>
            </a:ext>
          </a:extLst>
        </xdr:cNvPr>
        <xdr:cNvSpPr txBox="1"/>
      </xdr:nvSpPr>
      <xdr:spPr>
        <a:xfrm>
          <a:off x="14742160" y="1012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a:extLst>
            <a:ext uri="{FF2B5EF4-FFF2-40B4-BE49-F238E27FC236}">
              <a16:creationId xmlns:a16="http://schemas.microsoft.com/office/drawing/2014/main" id="{6D8380D7-3344-48C0-9639-540317291688}"/>
            </a:ext>
          </a:extLst>
        </xdr:cNvPr>
        <xdr:cNvSpPr/>
      </xdr:nvSpPr>
      <xdr:spPr>
        <a:xfrm>
          <a:off x="14649450" y="102688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a:extLst>
            <a:ext uri="{FF2B5EF4-FFF2-40B4-BE49-F238E27FC236}">
              <a16:creationId xmlns:a16="http://schemas.microsoft.com/office/drawing/2014/main" id="{2DB8A9BB-C59B-4E4B-BC72-3C6973FE2074}"/>
            </a:ext>
          </a:extLst>
        </xdr:cNvPr>
        <xdr:cNvSpPr/>
      </xdr:nvSpPr>
      <xdr:spPr>
        <a:xfrm>
          <a:off x="13887450" y="1024817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a:extLst>
            <a:ext uri="{FF2B5EF4-FFF2-40B4-BE49-F238E27FC236}">
              <a16:creationId xmlns:a16="http://schemas.microsoft.com/office/drawing/2014/main" id="{F2A09484-A51C-49D0-8DE3-AC1037CDC07B}"/>
            </a:ext>
          </a:extLst>
        </xdr:cNvPr>
        <xdr:cNvSpPr/>
      </xdr:nvSpPr>
      <xdr:spPr>
        <a:xfrm>
          <a:off x="13089890" y="1025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644" name="フローチャート: 判断 643">
          <a:extLst>
            <a:ext uri="{FF2B5EF4-FFF2-40B4-BE49-F238E27FC236}">
              <a16:creationId xmlns:a16="http://schemas.microsoft.com/office/drawing/2014/main" id="{18D47A02-D5EC-4357-A0CE-033637052A4D}"/>
            </a:ext>
          </a:extLst>
        </xdr:cNvPr>
        <xdr:cNvSpPr/>
      </xdr:nvSpPr>
      <xdr:spPr>
        <a:xfrm>
          <a:off x="12303760" y="101989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AF672D8C-C588-4091-846A-B73B6C800FFE}"/>
            </a:ext>
          </a:extLst>
        </xdr:cNvPr>
        <xdr:cNvSpPr/>
      </xdr:nvSpPr>
      <xdr:spPr>
        <a:xfrm>
          <a:off x="11487150" y="101820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49D943B-9E02-43DC-931F-E5FAF1AC4A0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F77DA9A-BED0-4581-85E0-8FAC61AE8B99}"/>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9E31B80-E6AC-4FD1-84C8-A1D850C03CD1}"/>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345FAAD-3704-451F-9862-95122FE8D3BE}"/>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E1FE399-61BC-457B-83A3-7D4E5D95696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51" name="楕円 650">
          <a:extLst>
            <a:ext uri="{FF2B5EF4-FFF2-40B4-BE49-F238E27FC236}">
              <a16:creationId xmlns:a16="http://schemas.microsoft.com/office/drawing/2014/main" id="{7ADCE300-85C9-480C-874D-B736DBB04AEE}"/>
            </a:ext>
          </a:extLst>
        </xdr:cNvPr>
        <xdr:cNvSpPr/>
      </xdr:nvSpPr>
      <xdr:spPr>
        <a:xfrm>
          <a:off x="14649450" y="102857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7E4548CD-742D-49C7-B66E-35D028747747}"/>
            </a:ext>
          </a:extLst>
        </xdr:cNvPr>
        <xdr:cNvSpPr txBox="1"/>
      </xdr:nvSpPr>
      <xdr:spPr>
        <a:xfrm>
          <a:off x="1474216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130447</xdr:rowOff>
    </xdr:from>
    <xdr:to>
      <xdr:col>81</xdr:col>
      <xdr:colOff>101600</xdr:colOff>
      <xdr:row>60</xdr:row>
      <xdr:rowOff>60597</xdr:rowOff>
    </xdr:to>
    <xdr:sp macro="" textlink="">
      <xdr:nvSpPr>
        <xdr:cNvPr id="653" name="楕円 652">
          <a:extLst>
            <a:ext uri="{FF2B5EF4-FFF2-40B4-BE49-F238E27FC236}">
              <a16:creationId xmlns:a16="http://schemas.microsoft.com/office/drawing/2014/main" id="{8EA42E47-6D40-4C02-B7AA-5A0E97CE68E9}"/>
            </a:ext>
          </a:extLst>
        </xdr:cNvPr>
        <xdr:cNvSpPr/>
      </xdr:nvSpPr>
      <xdr:spPr>
        <a:xfrm>
          <a:off x="13887450" y="102498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45720</xdr:rowOff>
    </xdr:to>
    <xdr:cxnSp macro="">
      <xdr:nvCxnSpPr>
        <xdr:cNvPr id="654" name="直線コネクタ 653">
          <a:extLst>
            <a:ext uri="{FF2B5EF4-FFF2-40B4-BE49-F238E27FC236}">
              <a16:creationId xmlns:a16="http://schemas.microsoft.com/office/drawing/2014/main" id="{986D8724-C1DE-4621-BEE8-57341D361DD1}"/>
            </a:ext>
          </a:extLst>
        </xdr:cNvPr>
        <xdr:cNvCxnSpPr/>
      </xdr:nvCxnSpPr>
      <xdr:spPr>
        <a:xfrm>
          <a:off x="13942060" y="10298702"/>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94524</xdr:rowOff>
    </xdr:from>
    <xdr:to>
      <xdr:col>76</xdr:col>
      <xdr:colOff>165100</xdr:colOff>
      <xdr:row>60</xdr:row>
      <xdr:rowOff>24674</xdr:rowOff>
    </xdr:to>
    <xdr:sp macro="" textlink="">
      <xdr:nvSpPr>
        <xdr:cNvPr id="655" name="楕円 654">
          <a:extLst>
            <a:ext uri="{FF2B5EF4-FFF2-40B4-BE49-F238E27FC236}">
              <a16:creationId xmlns:a16="http://schemas.microsoft.com/office/drawing/2014/main" id="{D78A21C7-73AC-4AA1-A957-83ADC24DC195}"/>
            </a:ext>
          </a:extLst>
        </xdr:cNvPr>
        <xdr:cNvSpPr/>
      </xdr:nvSpPr>
      <xdr:spPr>
        <a:xfrm>
          <a:off x="13089890" y="1021388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60</xdr:row>
      <xdr:rowOff>9797</xdr:rowOff>
    </xdr:to>
    <xdr:cxnSp macro="">
      <xdr:nvCxnSpPr>
        <xdr:cNvPr id="656" name="直線コネクタ 655">
          <a:extLst>
            <a:ext uri="{FF2B5EF4-FFF2-40B4-BE49-F238E27FC236}">
              <a16:creationId xmlns:a16="http://schemas.microsoft.com/office/drawing/2014/main" id="{66F2B7DB-2743-4957-9498-62213DE87412}"/>
            </a:ext>
          </a:extLst>
        </xdr:cNvPr>
        <xdr:cNvCxnSpPr/>
      </xdr:nvCxnSpPr>
      <xdr:spPr>
        <a:xfrm>
          <a:off x="13144500" y="10258969"/>
          <a:ext cx="79756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657" name="楕円 656">
          <a:extLst>
            <a:ext uri="{FF2B5EF4-FFF2-40B4-BE49-F238E27FC236}">
              <a16:creationId xmlns:a16="http://schemas.microsoft.com/office/drawing/2014/main" id="{D77D79B9-6BA9-4F7E-8B96-1D161BC446D0}"/>
            </a:ext>
          </a:extLst>
        </xdr:cNvPr>
        <xdr:cNvSpPr/>
      </xdr:nvSpPr>
      <xdr:spPr>
        <a:xfrm>
          <a:off x="12303760" y="1017034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145324</xdr:rowOff>
    </xdr:to>
    <xdr:cxnSp macro="">
      <xdr:nvCxnSpPr>
        <xdr:cNvPr id="658" name="直線コネクタ 657">
          <a:extLst>
            <a:ext uri="{FF2B5EF4-FFF2-40B4-BE49-F238E27FC236}">
              <a16:creationId xmlns:a16="http://schemas.microsoft.com/office/drawing/2014/main" id="{60E258C0-E64C-4331-BD52-FACC081FB26E}"/>
            </a:ext>
          </a:extLst>
        </xdr:cNvPr>
        <xdr:cNvCxnSpPr/>
      </xdr:nvCxnSpPr>
      <xdr:spPr>
        <a:xfrm>
          <a:off x="12346940" y="10223046"/>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59" name="楕円 658">
          <a:extLst>
            <a:ext uri="{FF2B5EF4-FFF2-40B4-BE49-F238E27FC236}">
              <a16:creationId xmlns:a16="http://schemas.microsoft.com/office/drawing/2014/main" id="{483073D2-B199-4496-9F5B-E4686BE27A3F}"/>
            </a:ext>
          </a:extLst>
        </xdr:cNvPr>
        <xdr:cNvSpPr/>
      </xdr:nvSpPr>
      <xdr:spPr>
        <a:xfrm>
          <a:off x="11487150" y="1013441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109401</xdr:rowOff>
    </xdr:to>
    <xdr:cxnSp macro="">
      <xdr:nvCxnSpPr>
        <xdr:cNvPr id="660" name="直線コネクタ 659">
          <a:extLst>
            <a:ext uri="{FF2B5EF4-FFF2-40B4-BE49-F238E27FC236}">
              <a16:creationId xmlns:a16="http://schemas.microsoft.com/office/drawing/2014/main" id="{3CCD8EC7-71A9-42F4-8873-6A4EBA1E3023}"/>
            </a:ext>
          </a:extLst>
        </xdr:cNvPr>
        <xdr:cNvCxnSpPr/>
      </xdr:nvCxnSpPr>
      <xdr:spPr>
        <a:xfrm>
          <a:off x="11541760" y="10189028"/>
          <a:ext cx="80518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C1878A16-A4B9-4573-A648-FB35C76D8E9C}"/>
            </a:ext>
          </a:extLst>
        </xdr:cNvPr>
        <xdr:cNvSpPr txBox="1"/>
      </xdr:nvSpPr>
      <xdr:spPr>
        <a:xfrm>
          <a:off x="1373823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104170DE-1C7C-4D42-A28F-556D029206E3}"/>
            </a:ext>
          </a:extLst>
        </xdr:cNvPr>
        <xdr:cNvSpPr txBox="1"/>
      </xdr:nvSpPr>
      <xdr:spPr>
        <a:xfrm>
          <a:off x="1295718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2739</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AECEE45F-E48E-446A-B839-96EDF4DDBBE0}"/>
            </a:ext>
          </a:extLst>
        </xdr:cNvPr>
        <xdr:cNvSpPr txBox="1"/>
      </xdr:nvSpPr>
      <xdr:spPr>
        <a:xfrm>
          <a:off x="1217105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5D8F041F-8A53-4137-AD4C-C150F613B2CF}"/>
            </a:ext>
          </a:extLst>
        </xdr:cNvPr>
        <xdr:cNvSpPr txBox="1"/>
      </xdr:nvSpPr>
      <xdr:spPr>
        <a:xfrm>
          <a:off x="11354444" y="1027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51724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1954C90A-6068-4DBB-B9E4-D96714B17468}"/>
            </a:ext>
          </a:extLst>
        </xdr:cNvPr>
        <xdr:cNvSpPr txBox="1"/>
      </xdr:nvSpPr>
      <xdr:spPr>
        <a:xfrm>
          <a:off x="13738234" y="103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41201</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60096134-EEBC-48A5-AA68-29C18FA3687F}"/>
            </a:ext>
          </a:extLst>
        </xdr:cNvPr>
        <xdr:cNvSpPr txBox="1"/>
      </xdr:nvSpPr>
      <xdr:spPr>
        <a:xfrm>
          <a:off x="1295718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5278</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8FAEB612-2811-4982-95B5-1836867CB9B0}"/>
            </a:ext>
          </a:extLst>
        </xdr:cNvPr>
        <xdr:cNvSpPr txBox="1"/>
      </xdr:nvSpPr>
      <xdr:spPr>
        <a:xfrm>
          <a:off x="12171054" y="995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D96CF927-5516-434F-8161-DCCE8E6DD31A}"/>
            </a:ext>
          </a:extLst>
        </xdr:cNvPr>
        <xdr:cNvSpPr txBox="1"/>
      </xdr:nvSpPr>
      <xdr:spPr>
        <a:xfrm>
          <a:off x="11354444" y="990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A2FAAF60-4B1F-47F2-8101-781ACDF096C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197879C1-BA09-4219-840D-1CF1C4DE963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DBC67CD-8FCD-4FCE-A0CC-79A1C2FC3D0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58209AB9-FBD4-41AC-9682-17E2EE00A3B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CF55D188-E375-4711-917A-25DC9E02C32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8C3799F2-D8A0-4715-A840-C83CE892422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C05AE658-2F55-47CD-9777-D938EB152EE3}"/>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E5E04CA2-5F59-4125-A679-1A809C7824B9}"/>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9BC46D9-B132-451D-B021-571304EA1F3C}"/>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92812F56-48F6-40E2-A30D-6775C9ADE32E}"/>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7E38F932-660C-49A6-A0CA-C48EDC74980F}"/>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8E5FDADB-6FE8-42E0-BB41-690B153F19F6}"/>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94EDC3FE-B832-4C21-A003-D5D5594945D7}"/>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a:extLst>
            <a:ext uri="{FF2B5EF4-FFF2-40B4-BE49-F238E27FC236}">
              <a16:creationId xmlns:a16="http://schemas.microsoft.com/office/drawing/2014/main" id="{00B9DDA3-DAEE-4E47-BC06-84CD41BB41D1}"/>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3E2A77DD-3A86-4958-9C6C-6F5E1BE6CC15}"/>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a:extLst>
            <a:ext uri="{FF2B5EF4-FFF2-40B4-BE49-F238E27FC236}">
              <a16:creationId xmlns:a16="http://schemas.microsoft.com/office/drawing/2014/main" id="{F89D501F-E828-4287-9DDC-8DAA32513DC2}"/>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CF59C562-E151-4766-AC4F-CA535A5C1EED}"/>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a:extLst>
            <a:ext uri="{FF2B5EF4-FFF2-40B4-BE49-F238E27FC236}">
              <a16:creationId xmlns:a16="http://schemas.microsoft.com/office/drawing/2014/main" id="{589B16C6-1EA1-45A2-AB69-6AE6E5FB64EC}"/>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6F6B80CB-B41F-433A-A9EA-B8D098A19E4F}"/>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A74CD7B7-F963-4C0B-8B15-1362FC5CE98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C26A1B9D-D798-44C0-B4B4-297EDA5B9B0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a:extLst>
            <a:ext uri="{FF2B5EF4-FFF2-40B4-BE49-F238E27FC236}">
              <a16:creationId xmlns:a16="http://schemas.microsoft.com/office/drawing/2014/main" id="{43F14E34-20E6-407E-B08D-C4B521E5AA07}"/>
            </a:ext>
          </a:extLst>
        </xdr:cNvPr>
        <xdr:cNvCxnSpPr/>
      </xdr:nvCxnSpPr>
      <xdr:spPr>
        <a:xfrm flipV="1">
          <a:off x="19947254" y="9560814"/>
          <a:ext cx="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5F9509D4-FB20-4F8C-864F-DD29B26059AA}"/>
            </a:ext>
          </a:extLst>
        </xdr:cNvPr>
        <xdr:cNvSpPr txBox="1"/>
      </xdr:nvSpPr>
      <xdr:spPr>
        <a:xfrm>
          <a:off x="1998599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a:extLst>
            <a:ext uri="{FF2B5EF4-FFF2-40B4-BE49-F238E27FC236}">
              <a16:creationId xmlns:a16="http://schemas.microsoft.com/office/drawing/2014/main" id="{EA268F54-96FD-4F35-ACA4-643158C537C2}"/>
            </a:ext>
          </a:extLst>
        </xdr:cNvPr>
        <xdr:cNvCxnSpPr/>
      </xdr:nvCxnSpPr>
      <xdr:spPr>
        <a:xfrm>
          <a:off x="19885660" y="109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B1AE0C12-99E1-4A7E-800E-E9C988E3B3B4}"/>
            </a:ext>
          </a:extLst>
        </xdr:cNvPr>
        <xdr:cNvSpPr txBox="1"/>
      </xdr:nvSpPr>
      <xdr:spPr>
        <a:xfrm>
          <a:off x="19985990" y="934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a:extLst>
            <a:ext uri="{FF2B5EF4-FFF2-40B4-BE49-F238E27FC236}">
              <a16:creationId xmlns:a16="http://schemas.microsoft.com/office/drawing/2014/main" id="{8959C9E7-F4A7-4B4B-B9DE-F385120F8B96}"/>
            </a:ext>
          </a:extLst>
        </xdr:cNvPr>
        <xdr:cNvCxnSpPr/>
      </xdr:nvCxnSpPr>
      <xdr:spPr>
        <a:xfrm>
          <a:off x="19885660" y="9560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C34F586D-B828-4801-BD71-ABF194D7259B}"/>
            </a:ext>
          </a:extLst>
        </xdr:cNvPr>
        <xdr:cNvSpPr txBox="1"/>
      </xdr:nvSpPr>
      <xdr:spPr>
        <a:xfrm>
          <a:off x="1998599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a:extLst>
            <a:ext uri="{FF2B5EF4-FFF2-40B4-BE49-F238E27FC236}">
              <a16:creationId xmlns:a16="http://schemas.microsoft.com/office/drawing/2014/main" id="{73B5DA12-0639-4157-B3ED-53AC13931D87}"/>
            </a:ext>
          </a:extLst>
        </xdr:cNvPr>
        <xdr:cNvSpPr/>
      </xdr:nvSpPr>
      <xdr:spPr>
        <a:xfrm>
          <a:off x="19904710" y="1059205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a:extLst>
            <a:ext uri="{FF2B5EF4-FFF2-40B4-BE49-F238E27FC236}">
              <a16:creationId xmlns:a16="http://schemas.microsoft.com/office/drawing/2014/main" id="{D2668164-2228-4E58-98D1-AED3B122AE45}"/>
            </a:ext>
          </a:extLst>
        </xdr:cNvPr>
        <xdr:cNvSpPr/>
      </xdr:nvSpPr>
      <xdr:spPr>
        <a:xfrm>
          <a:off x="19161760" y="106000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98" name="フローチャート: 判断 697">
          <a:extLst>
            <a:ext uri="{FF2B5EF4-FFF2-40B4-BE49-F238E27FC236}">
              <a16:creationId xmlns:a16="http://schemas.microsoft.com/office/drawing/2014/main" id="{E3C9A3C9-E357-4D17-8D68-928192FF430C}"/>
            </a:ext>
          </a:extLst>
        </xdr:cNvPr>
        <xdr:cNvSpPr/>
      </xdr:nvSpPr>
      <xdr:spPr>
        <a:xfrm>
          <a:off x="18345150" y="105699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79502</xdr:rowOff>
    </xdr:from>
    <xdr:to>
      <xdr:col>102</xdr:col>
      <xdr:colOff>165100</xdr:colOff>
      <xdr:row>62</xdr:row>
      <xdr:rowOff>9652</xdr:rowOff>
    </xdr:to>
    <xdr:sp macro="" textlink="">
      <xdr:nvSpPr>
        <xdr:cNvPr id="699" name="フローチャート: 判断 698">
          <a:extLst>
            <a:ext uri="{FF2B5EF4-FFF2-40B4-BE49-F238E27FC236}">
              <a16:creationId xmlns:a16="http://schemas.microsoft.com/office/drawing/2014/main" id="{8D285A97-2C9B-4671-A0CB-0DEEA8EF66E0}"/>
            </a:ext>
          </a:extLst>
        </xdr:cNvPr>
        <xdr:cNvSpPr/>
      </xdr:nvSpPr>
      <xdr:spPr>
        <a:xfrm>
          <a:off x="17547590" y="105379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700" name="フローチャート: 判断 699">
          <a:extLst>
            <a:ext uri="{FF2B5EF4-FFF2-40B4-BE49-F238E27FC236}">
              <a16:creationId xmlns:a16="http://schemas.microsoft.com/office/drawing/2014/main" id="{3DE998AA-6848-4584-BA34-BF2F293247A4}"/>
            </a:ext>
          </a:extLst>
        </xdr:cNvPr>
        <xdr:cNvSpPr/>
      </xdr:nvSpPr>
      <xdr:spPr>
        <a:xfrm>
          <a:off x="16761460" y="10589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F7D4ED2-3A84-490A-B48A-F7127643CABA}"/>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DA8723E-0160-4EAF-8B21-8B5686DCCA3C}"/>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87E215A-472B-4FBA-A058-B554F692E0F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636A11E-555A-4839-8308-D354E801FA22}"/>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50672BA-264C-4DCC-8444-637F93B257F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6" name="楕円 705">
          <a:extLst>
            <a:ext uri="{FF2B5EF4-FFF2-40B4-BE49-F238E27FC236}">
              <a16:creationId xmlns:a16="http://schemas.microsoft.com/office/drawing/2014/main" id="{620EFB83-D28C-47A6-805F-600588EC3E7A}"/>
            </a:ext>
          </a:extLst>
        </xdr:cNvPr>
        <xdr:cNvSpPr/>
      </xdr:nvSpPr>
      <xdr:spPr>
        <a:xfrm>
          <a:off x="19904710" y="10689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4F97FD5-42C5-4828-AB25-926A2B006292}"/>
            </a:ext>
          </a:extLst>
        </xdr:cNvPr>
        <xdr:cNvSpPr txBox="1"/>
      </xdr:nvSpPr>
      <xdr:spPr>
        <a:xfrm>
          <a:off x="1998599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8" name="楕円 707">
          <a:extLst>
            <a:ext uri="{FF2B5EF4-FFF2-40B4-BE49-F238E27FC236}">
              <a16:creationId xmlns:a16="http://schemas.microsoft.com/office/drawing/2014/main" id="{56EF3A1A-5D07-4450-BC25-ABF63C2E0401}"/>
            </a:ext>
          </a:extLst>
        </xdr:cNvPr>
        <xdr:cNvSpPr/>
      </xdr:nvSpPr>
      <xdr:spPr>
        <a:xfrm>
          <a:off x="19161760" y="10689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9" name="直線コネクタ 708">
          <a:extLst>
            <a:ext uri="{FF2B5EF4-FFF2-40B4-BE49-F238E27FC236}">
              <a16:creationId xmlns:a16="http://schemas.microsoft.com/office/drawing/2014/main" id="{A264AFC0-B2BD-43B3-AA63-C4CB53A42C6F}"/>
            </a:ext>
          </a:extLst>
        </xdr:cNvPr>
        <xdr:cNvCxnSpPr/>
      </xdr:nvCxnSpPr>
      <xdr:spPr>
        <a:xfrm>
          <a:off x="19204940" y="10744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710" name="楕円 709">
          <a:extLst>
            <a:ext uri="{FF2B5EF4-FFF2-40B4-BE49-F238E27FC236}">
              <a16:creationId xmlns:a16="http://schemas.microsoft.com/office/drawing/2014/main" id="{1CFE3B6A-5C73-431A-B47D-5C58931F71AE}"/>
            </a:ext>
          </a:extLst>
        </xdr:cNvPr>
        <xdr:cNvSpPr/>
      </xdr:nvSpPr>
      <xdr:spPr>
        <a:xfrm>
          <a:off x="18345150" y="106960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118872</xdr:rowOff>
    </xdr:to>
    <xdr:cxnSp macro="">
      <xdr:nvCxnSpPr>
        <xdr:cNvPr id="711" name="直線コネクタ 710">
          <a:extLst>
            <a:ext uri="{FF2B5EF4-FFF2-40B4-BE49-F238E27FC236}">
              <a16:creationId xmlns:a16="http://schemas.microsoft.com/office/drawing/2014/main" id="{047FBC6B-62E7-4304-B4E7-60BFEB9FC526}"/>
            </a:ext>
          </a:extLst>
        </xdr:cNvPr>
        <xdr:cNvCxnSpPr/>
      </xdr:nvCxnSpPr>
      <xdr:spPr>
        <a:xfrm flipV="1">
          <a:off x="18399760" y="10744200"/>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68072</xdr:rowOff>
    </xdr:from>
    <xdr:to>
      <xdr:col>102</xdr:col>
      <xdr:colOff>165100</xdr:colOff>
      <xdr:row>62</xdr:row>
      <xdr:rowOff>169672</xdr:rowOff>
    </xdr:to>
    <xdr:sp macro="" textlink="">
      <xdr:nvSpPr>
        <xdr:cNvPr id="712" name="楕円 711">
          <a:extLst>
            <a:ext uri="{FF2B5EF4-FFF2-40B4-BE49-F238E27FC236}">
              <a16:creationId xmlns:a16="http://schemas.microsoft.com/office/drawing/2014/main" id="{4B99E723-FE9B-47DC-8493-9C32FE79EB52}"/>
            </a:ext>
          </a:extLst>
        </xdr:cNvPr>
        <xdr:cNvSpPr/>
      </xdr:nvSpPr>
      <xdr:spPr>
        <a:xfrm>
          <a:off x="17547590" y="1069606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118872</xdr:rowOff>
    </xdr:to>
    <xdr:cxnSp macro="">
      <xdr:nvCxnSpPr>
        <xdr:cNvPr id="713" name="直線コネクタ 712">
          <a:extLst>
            <a:ext uri="{FF2B5EF4-FFF2-40B4-BE49-F238E27FC236}">
              <a16:creationId xmlns:a16="http://schemas.microsoft.com/office/drawing/2014/main" id="{F6DF6CD7-CC37-4726-BD25-7B0AC82077C3}"/>
            </a:ext>
          </a:extLst>
        </xdr:cNvPr>
        <xdr:cNvCxnSpPr/>
      </xdr:nvCxnSpPr>
      <xdr:spPr>
        <a:xfrm>
          <a:off x="17602200" y="1075067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714" name="楕円 713">
          <a:extLst>
            <a:ext uri="{FF2B5EF4-FFF2-40B4-BE49-F238E27FC236}">
              <a16:creationId xmlns:a16="http://schemas.microsoft.com/office/drawing/2014/main" id="{97238375-4A1D-4044-84F4-BD4E9F6FE373}"/>
            </a:ext>
          </a:extLst>
        </xdr:cNvPr>
        <xdr:cNvSpPr/>
      </xdr:nvSpPr>
      <xdr:spPr>
        <a:xfrm>
          <a:off x="16761460" y="107025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118872</xdr:rowOff>
    </xdr:from>
    <xdr:to>
      <xdr:col>102</xdr:col>
      <xdr:colOff>114300</xdr:colOff>
      <xdr:row>62</xdr:row>
      <xdr:rowOff>123444</xdr:rowOff>
    </xdr:to>
    <xdr:cxnSp macro="">
      <xdr:nvCxnSpPr>
        <xdr:cNvPr id="715" name="直線コネクタ 714">
          <a:extLst>
            <a:ext uri="{FF2B5EF4-FFF2-40B4-BE49-F238E27FC236}">
              <a16:creationId xmlns:a16="http://schemas.microsoft.com/office/drawing/2014/main" id="{C9A80851-1077-4C6D-ABBE-741009D4DBD2}"/>
            </a:ext>
          </a:extLst>
        </xdr:cNvPr>
        <xdr:cNvCxnSpPr/>
      </xdr:nvCxnSpPr>
      <xdr:spPr>
        <a:xfrm flipV="1">
          <a:off x="16804640" y="10750677"/>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6" name="n_1aveValue【保健センター・保健所】&#10;一人当たり面積">
          <a:extLst>
            <a:ext uri="{FF2B5EF4-FFF2-40B4-BE49-F238E27FC236}">
              <a16:creationId xmlns:a16="http://schemas.microsoft.com/office/drawing/2014/main" id="{C92AB01A-EC10-462C-B4FF-33AC36172BFB}"/>
            </a:ext>
          </a:extLst>
        </xdr:cNvPr>
        <xdr:cNvSpPr txBox="1"/>
      </xdr:nvSpPr>
      <xdr:spPr>
        <a:xfrm>
          <a:off x="18982132"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717" name="n_2aveValue【保健センター・保健所】&#10;一人当たり面積">
          <a:extLst>
            <a:ext uri="{FF2B5EF4-FFF2-40B4-BE49-F238E27FC236}">
              <a16:creationId xmlns:a16="http://schemas.microsoft.com/office/drawing/2014/main" id="{BA565DBB-EDBF-425F-9229-6EA09AEE0384}"/>
            </a:ext>
          </a:extLst>
        </xdr:cNvPr>
        <xdr:cNvSpPr txBox="1"/>
      </xdr:nvSpPr>
      <xdr:spPr>
        <a:xfrm>
          <a:off x="18182032"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26179</xdr:rowOff>
    </xdr:from>
    <xdr:ext cx="469744" cy="259045"/>
    <xdr:sp macro="" textlink="">
      <xdr:nvSpPr>
        <xdr:cNvPr id="718" name="n_3aveValue【保健センター・保健所】&#10;一人当たり面積">
          <a:extLst>
            <a:ext uri="{FF2B5EF4-FFF2-40B4-BE49-F238E27FC236}">
              <a16:creationId xmlns:a16="http://schemas.microsoft.com/office/drawing/2014/main" id="{209D5AE6-021B-4E7E-9C6E-CB84ACDB973B}"/>
            </a:ext>
          </a:extLst>
        </xdr:cNvPr>
        <xdr:cNvSpPr txBox="1"/>
      </xdr:nvSpPr>
      <xdr:spPr>
        <a:xfrm>
          <a:off x="17384472"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19" name="n_4aveValue【保健センター・保健所】&#10;一人当たり面積">
          <a:extLst>
            <a:ext uri="{FF2B5EF4-FFF2-40B4-BE49-F238E27FC236}">
              <a16:creationId xmlns:a16="http://schemas.microsoft.com/office/drawing/2014/main" id="{0B969C73-A526-415E-AC24-73D18599F65B}"/>
            </a:ext>
          </a:extLst>
        </xdr:cNvPr>
        <xdr:cNvSpPr txBox="1"/>
      </xdr:nvSpPr>
      <xdr:spPr>
        <a:xfrm>
          <a:off x="16588817" y="103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0" name="n_1mainValue【保健センター・保健所】&#10;一人当たり面積">
          <a:extLst>
            <a:ext uri="{FF2B5EF4-FFF2-40B4-BE49-F238E27FC236}">
              <a16:creationId xmlns:a16="http://schemas.microsoft.com/office/drawing/2014/main" id="{105F2A93-9AED-4349-B0F9-921FF6B253C8}"/>
            </a:ext>
          </a:extLst>
        </xdr:cNvPr>
        <xdr:cNvSpPr txBox="1"/>
      </xdr:nvSpPr>
      <xdr:spPr>
        <a:xfrm>
          <a:off x="18982132"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721" name="n_2mainValue【保健センター・保健所】&#10;一人当たり面積">
          <a:extLst>
            <a:ext uri="{FF2B5EF4-FFF2-40B4-BE49-F238E27FC236}">
              <a16:creationId xmlns:a16="http://schemas.microsoft.com/office/drawing/2014/main" id="{55F23A38-1D3A-4546-B193-105DF31E782C}"/>
            </a:ext>
          </a:extLst>
        </xdr:cNvPr>
        <xdr:cNvSpPr txBox="1"/>
      </xdr:nvSpPr>
      <xdr:spPr>
        <a:xfrm>
          <a:off x="18182032" y="107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160799</xdr:rowOff>
    </xdr:from>
    <xdr:ext cx="469744" cy="259045"/>
    <xdr:sp macro="" textlink="">
      <xdr:nvSpPr>
        <xdr:cNvPr id="722" name="n_3mainValue【保健センター・保健所】&#10;一人当たり面積">
          <a:extLst>
            <a:ext uri="{FF2B5EF4-FFF2-40B4-BE49-F238E27FC236}">
              <a16:creationId xmlns:a16="http://schemas.microsoft.com/office/drawing/2014/main" id="{AA792B05-8E97-4C96-8AED-50B4091C663C}"/>
            </a:ext>
          </a:extLst>
        </xdr:cNvPr>
        <xdr:cNvSpPr txBox="1"/>
      </xdr:nvSpPr>
      <xdr:spPr>
        <a:xfrm>
          <a:off x="17384472" y="107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23" name="n_4mainValue【保健センター・保健所】&#10;一人当たり面積">
          <a:extLst>
            <a:ext uri="{FF2B5EF4-FFF2-40B4-BE49-F238E27FC236}">
              <a16:creationId xmlns:a16="http://schemas.microsoft.com/office/drawing/2014/main" id="{3A3B5C5F-442C-40C3-92E3-86C45F468C36}"/>
            </a:ext>
          </a:extLst>
        </xdr:cNvPr>
        <xdr:cNvSpPr txBox="1"/>
      </xdr:nvSpPr>
      <xdr:spPr>
        <a:xfrm>
          <a:off x="1658881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8DB03787-E409-4995-BA27-EE4909A8C0A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CC8C877A-EE69-49C0-8ED5-DB742E6AA75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4D3D307D-12CC-4AAA-9BD7-BF076F1C0393}"/>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30BCB73B-17CF-4E0A-A0B4-721452A24AE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4F49CAE9-F17A-4501-ACF8-01CD1A42B39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C6CFA8B0-E921-4C31-A8C8-AA249301E28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7182D92C-CAB4-42BC-BBCA-FB4F2D260906}"/>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766973B5-5B7C-407B-A932-5435390C940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5C75672C-88D8-4882-8336-8223D8C15B6E}"/>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7477B076-A138-4FE9-B4F4-A367D90BF353}"/>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94F3DAB0-5B73-419B-9B7E-31A414A67DBB}"/>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A781C44-0C34-4232-A1F1-774A2FD5106E}"/>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E0D03A9E-9927-4693-97C0-F01FE20BD965}"/>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828EC676-85C7-4100-B413-F235AA6B6E7C}"/>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FF3686D-9654-4F66-8E37-455410B13C20}"/>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FA297579-6F9C-48A0-B31A-71904AE32D08}"/>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AAB0D522-5E13-4D69-A038-90E821AB1859}"/>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973AC85F-E1B2-4EE0-94A8-08C2F7C84173}"/>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D99ECFC1-77D8-48AD-896A-20C9677F73FD}"/>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7D2AF8B5-699E-4812-BE57-DB1FBD91E0D4}"/>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2345850A-09D0-489B-BEA0-91F9069C252A}"/>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7D908B49-A2BE-4B07-97C8-B88EE636CE61}"/>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1F81A860-9C9C-48AE-9E03-672C466982C2}"/>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4A8BAB7B-6631-4432-9839-FA7A28D0658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E45B20-0D9F-4673-9461-D3955ADED58E}"/>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FEBDC506-1B08-499F-8664-6753BEC49099}"/>
            </a:ext>
          </a:extLst>
        </xdr:cNvPr>
        <xdr:cNvCxnSpPr/>
      </xdr:nvCxnSpPr>
      <xdr:spPr>
        <a:xfrm flipV="1">
          <a:off x="14703424" y="13481140"/>
          <a:ext cx="0" cy="1436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610CE48-BD69-4A5A-A8CC-49418F83FBB8}"/>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9CC52C5-2C6E-4CA1-AF88-67E5E0C1318C}"/>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8287BF76-354B-4525-AEE1-4ABFB7338EF6}"/>
            </a:ext>
          </a:extLst>
        </xdr:cNvPr>
        <xdr:cNvSpPr txBox="1"/>
      </xdr:nvSpPr>
      <xdr:spPr>
        <a:xfrm>
          <a:off x="14742160" y="1326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007AE334-BF85-4419-9A63-5A3E5309FCE8}"/>
            </a:ext>
          </a:extLst>
        </xdr:cNvPr>
        <xdr:cNvCxnSpPr/>
      </xdr:nvCxnSpPr>
      <xdr:spPr>
        <a:xfrm>
          <a:off x="14611350" y="1348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52D7B0BE-746F-4EA4-B511-397660D8AAA6}"/>
            </a:ext>
          </a:extLst>
        </xdr:cNvPr>
        <xdr:cNvSpPr txBox="1"/>
      </xdr:nvSpPr>
      <xdr:spPr>
        <a:xfrm>
          <a:off x="1474216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a:extLst>
            <a:ext uri="{FF2B5EF4-FFF2-40B4-BE49-F238E27FC236}">
              <a16:creationId xmlns:a16="http://schemas.microsoft.com/office/drawing/2014/main" id="{A9CA22A7-A225-4DF8-8779-EE868D761AFC}"/>
            </a:ext>
          </a:extLst>
        </xdr:cNvPr>
        <xdr:cNvSpPr/>
      </xdr:nvSpPr>
      <xdr:spPr>
        <a:xfrm>
          <a:off x="14649450" y="141893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a:extLst>
            <a:ext uri="{FF2B5EF4-FFF2-40B4-BE49-F238E27FC236}">
              <a16:creationId xmlns:a16="http://schemas.microsoft.com/office/drawing/2014/main" id="{D825F8C7-63DF-43AB-98C3-E7C7D3A429B1}"/>
            </a:ext>
          </a:extLst>
        </xdr:cNvPr>
        <xdr:cNvSpPr/>
      </xdr:nvSpPr>
      <xdr:spPr>
        <a:xfrm>
          <a:off x="13887450" y="141534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757" name="フローチャート: 判断 756">
          <a:extLst>
            <a:ext uri="{FF2B5EF4-FFF2-40B4-BE49-F238E27FC236}">
              <a16:creationId xmlns:a16="http://schemas.microsoft.com/office/drawing/2014/main" id="{9A1B7CC5-9E2F-465B-8437-4C78ED611C83}"/>
            </a:ext>
          </a:extLst>
        </xdr:cNvPr>
        <xdr:cNvSpPr/>
      </xdr:nvSpPr>
      <xdr:spPr>
        <a:xfrm>
          <a:off x="13089890" y="1422282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758" name="フローチャート: 判断 757">
          <a:extLst>
            <a:ext uri="{FF2B5EF4-FFF2-40B4-BE49-F238E27FC236}">
              <a16:creationId xmlns:a16="http://schemas.microsoft.com/office/drawing/2014/main" id="{EDE02645-121C-4FD0-BD14-AD994B17A30F}"/>
            </a:ext>
          </a:extLst>
        </xdr:cNvPr>
        <xdr:cNvSpPr/>
      </xdr:nvSpPr>
      <xdr:spPr>
        <a:xfrm>
          <a:off x="12303760" y="142375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759" name="フローチャート: 判断 758">
          <a:extLst>
            <a:ext uri="{FF2B5EF4-FFF2-40B4-BE49-F238E27FC236}">
              <a16:creationId xmlns:a16="http://schemas.microsoft.com/office/drawing/2014/main" id="{A149EF20-58B8-4CBD-B93B-BD619A928F7F}"/>
            </a:ext>
          </a:extLst>
        </xdr:cNvPr>
        <xdr:cNvSpPr/>
      </xdr:nvSpPr>
      <xdr:spPr>
        <a:xfrm>
          <a:off x="11487150" y="1424976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190E0E8-DA76-4A9A-9A6B-51946C91C73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0C55D62-77D8-481B-9F5D-802E1D8EB78C}"/>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A4C0FA7-3722-47D4-947E-7ACC8321892C}"/>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404848C-A354-4600-8F35-6C9D23E7024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188FC07-3A90-4610-9887-5A546AC3C39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80373</xdr:rowOff>
    </xdr:from>
    <xdr:to>
      <xdr:col>85</xdr:col>
      <xdr:colOff>177800</xdr:colOff>
      <xdr:row>82</xdr:row>
      <xdr:rowOff>10523</xdr:rowOff>
    </xdr:to>
    <xdr:sp macro="" textlink="">
      <xdr:nvSpPr>
        <xdr:cNvPr id="765" name="楕円 764">
          <a:extLst>
            <a:ext uri="{FF2B5EF4-FFF2-40B4-BE49-F238E27FC236}">
              <a16:creationId xmlns:a16="http://schemas.microsoft.com/office/drawing/2014/main" id="{EFF3847F-166B-48AE-AED2-5C275716802A}"/>
            </a:ext>
          </a:extLst>
        </xdr:cNvPr>
        <xdr:cNvSpPr/>
      </xdr:nvSpPr>
      <xdr:spPr>
        <a:xfrm>
          <a:off x="14649450" y="139697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103250</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D90A6F4F-2BED-44B7-9E9C-9A4363436555}"/>
            </a:ext>
          </a:extLst>
        </xdr:cNvPr>
        <xdr:cNvSpPr txBox="1"/>
      </xdr:nvSpPr>
      <xdr:spPr>
        <a:xfrm>
          <a:off x="14742160" y="138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47716</xdr:rowOff>
    </xdr:from>
    <xdr:to>
      <xdr:col>81</xdr:col>
      <xdr:colOff>101600</xdr:colOff>
      <xdr:row>81</xdr:row>
      <xdr:rowOff>149316</xdr:rowOff>
    </xdr:to>
    <xdr:sp macro="" textlink="">
      <xdr:nvSpPr>
        <xdr:cNvPr id="767" name="楕円 766">
          <a:extLst>
            <a:ext uri="{FF2B5EF4-FFF2-40B4-BE49-F238E27FC236}">
              <a16:creationId xmlns:a16="http://schemas.microsoft.com/office/drawing/2014/main" id="{E345692C-B004-4394-9FA7-A37F78C43F4B}"/>
            </a:ext>
          </a:extLst>
        </xdr:cNvPr>
        <xdr:cNvSpPr/>
      </xdr:nvSpPr>
      <xdr:spPr>
        <a:xfrm>
          <a:off x="13887450" y="139370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81</xdr:row>
      <xdr:rowOff>131173</xdr:rowOff>
    </xdr:to>
    <xdr:cxnSp macro="">
      <xdr:nvCxnSpPr>
        <xdr:cNvPr id="768" name="直線コネクタ 767">
          <a:extLst>
            <a:ext uri="{FF2B5EF4-FFF2-40B4-BE49-F238E27FC236}">
              <a16:creationId xmlns:a16="http://schemas.microsoft.com/office/drawing/2014/main" id="{F5E5DD0F-F9E0-4BDA-B523-7D2B8F09D55D}"/>
            </a:ext>
          </a:extLst>
        </xdr:cNvPr>
        <xdr:cNvCxnSpPr/>
      </xdr:nvCxnSpPr>
      <xdr:spPr>
        <a:xfrm>
          <a:off x="13942060" y="13982156"/>
          <a:ext cx="762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60779</xdr:rowOff>
    </xdr:from>
    <xdr:to>
      <xdr:col>76</xdr:col>
      <xdr:colOff>165100</xdr:colOff>
      <xdr:row>81</xdr:row>
      <xdr:rowOff>162379</xdr:rowOff>
    </xdr:to>
    <xdr:sp macro="" textlink="">
      <xdr:nvSpPr>
        <xdr:cNvPr id="769" name="楕円 768">
          <a:extLst>
            <a:ext uri="{FF2B5EF4-FFF2-40B4-BE49-F238E27FC236}">
              <a16:creationId xmlns:a16="http://schemas.microsoft.com/office/drawing/2014/main" id="{41867897-C045-45E0-8EA7-46EED320D60A}"/>
            </a:ext>
          </a:extLst>
        </xdr:cNvPr>
        <xdr:cNvSpPr/>
      </xdr:nvSpPr>
      <xdr:spPr>
        <a:xfrm>
          <a:off x="13089890" y="1394441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98516</xdr:rowOff>
    </xdr:from>
    <xdr:to>
      <xdr:col>81</xdr:col>
      <xdr:colOff>50800</xdr:colOff>
      <xdr:row>81</xdr:row>
      <xdr:rowOff>111579</xdr:rowOff>
    </xdr:to>
    <xdr:cxnSp macro="">
      <xdr:nvCxnSpPr>
        <xdr:cNvPr id="770" name="直線コネクタ 769">
          <a:extLst>
            <a:ext uri="{FF2B5EF4-FFF2-40B4-BE49-F238E27FC236}">
              <a16:creationId xmlns:a16="http://schemas.microsoft.com/office/drawing/2014/main" id="{AD443ADD-D636-4FA9-AF4C-7499C2A1D301}"/>
            </a:ext>
          </a:extLst>
        </xdr:cNvPr>
        <xdr:cNvCxnSpPr/>
      </xdr:nvCxnSpPr>
      <xdr:spPr>
        <a:xfrm flipV="1">
          <a:off x="13144500" y="13982156"/>
          <a:ext cx="79756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155484</xdr:rowOff>
    </xdr:from>
    <xdr:to>
      <xdr:col>72</xdr:col>
      <xdr:colOff>38100</xdr:colOff>
      <xdr:row>83</xdr:row>
      <xdr:rowOff>85634</xdr:rowOff>
    </xdr:to>
    <xdr:sp macro="" textlink="">
      <xdr:nvSpPr>
        <xdr:cNvPr id="771" name="楕円 770">
          <a:extLst>
            <a:ext uri="{FF2B5EF4-FFF2-40B4-BE49-F238E27FC236}">
              <a16:creationId xmlns:a16="http://schemas.microsoft.com/office/drawing/2014/main" id="{8D401D57-1228-40AD-AC28-1DC4976501B9}"/>
            </a:ext>
          </a:extLst>
        </xdr:cNvPr>
        <xdr:cNvSpPr/>
      </xdr:nvSpPr>
      <xdr:spPr>
        <a:xfrm>
          <a:off x="12303760" y="142143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111579</xdr:rowOff>
    </xdr:from>
    <xdr:to>
      <xdr:col>76</xdr:col>
      <xdr:colOff>114300</xdr:colOff>
      <xdr:row>83</xdr:row>
      <xdr:rowOff>34834</xdr:rowOff>
    </xdr:to>
    <xdr:cxnSp macro="">
      <xdr:nvCxnSpPr>
        <xdr:cNvPr id="772" name="直線コネクタ 771">
          <a:extLst>
            <a:ext uri="{FF2B5EF4-FFF2-40B4-BE49-F238E27FC236}">
              <a16:creationId xmlns:a16="http://schemas.microsoft.com/office/drawing/2014/main" id="{F35B17FA-F5CC-4965-8BE7-E211DEE30D60}"/>
            </a:ext>
          </a:extLst>
        </xdr:cNvPr>
        <xdr:cNvCxnSpPr/>
      </xdr:nvCxnSpPr>
      <xdr:spPr>
        <a:xfrm flipV="1">
          <a:off x="12346940" y="13999029"/>
          <a:ext cx="797560" cy="2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166914</xdr:rowOff>
    </xdr:from>
    <xdr:to>
      <xdr:col>67</xdr:col>
      <xdr:colOff>101600</xdr:colOff>
      <xdr:row>81</xdr:row>
      <xdr:rowOff>97064</xdr:rowOff>
    </xdr:to>
    <xdr:sp macro="" textlink="">
      <xdr:nvSpPr>
        <xdr:cNvPr id="773" name="楕円 772">
          <a:extLst>
            <a:ext uri="{FF2B5EF4-FFF2-40B4-BE49-F238E27FC236}">
              <a16:creationId xmlns:a16="http://schemas.microsoft.com/office/drawing/2014/main" id="{2A4A1DD7-EF52-453E-ABD1-B2C894CAE59D}"/>
            </a:ext>
          </a:extLst>
        </xdr:cNvPr>
        <xdr:cNvSpPr/>
      </xdr:nvSpPr>
      <xdr:spPr>
        <a:xfrm>
          <a:off x="11487150" y="138867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46264</xdr:rowOff>
    </xdr:from>
    <xdr:to>
      <xdr:col>71</xdr:col>
      <xdr:colOff>177800</xdr:colOff>
      <xdr:row>83</xdr:row>
      <xdr:rowOff>34834</xdr:rowOff>
    </xdr:to>
    <xdr:cxnSp macro="">
      <xdr:nvCxnSpPr>
        <xdr:cNvPr id="774" name="直線コネクタ 773">
          <a:extLst>
            <a:ext uri="{FF2B5EF4-FFF2-40B4-BE49-F238E27FC236}">
              <a16:creationId xmlns:a16="http://schemas.microsoft.com/office/drawing/2014/main" id="{F0493AFC-9B4D-4D89-8E16-FA88B56074EC}"/>
            </a:ext>
          </a:extLst>
        </xdr:cNvPr>
        <xdr:cNvCxnSpPr/>
      </xdr:nvCxnSpPr>
      <xdr:spPr>
        <a:xfrm>
          <a:off x="11541760" y="13935619"/>
          <a:ext cx="80518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775" name="n_1aveValue【消防施設】&#10;有形固定資産減価償却率">
          <a:extLst>
            <a:ext uri="{FF2B5EF4-FFF2-40B4-BE49-F238E27FC236}">
              <a16:creationId xmlns:a16="http://schemas.microsoft.com/office/drawing/2014/main" id="{62320AB2-AF17-4E98-9342-59B15727628E}"/>
            </a:ext>
          </a:extLst>
        </xdr:cNvPr>
        <xdr:cNvSpPr txBox="1"/>
      </xdr:nvSpPr>
      <xdr:spPr>
        <a:xfrm>
          <a:off x="13738234" y="1424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776" name="n_2aveValue【消防施設】&#10;有形固定資産減価償却率">
          <a:extLst>
            <a:ext uri="{FF2B5EF4-FFF2-40B4-BE49-F238E27FC236}">
              <a16:creationId xmlns:a16="http://schemas.microsoft.com/office/drawing/2014/main" id="{85F00A83-3AD9-4B54-9E6D-B21172D86708}"/>
            </a:ext>
          </a:extLst>
        </xdr:cNvPr>
        <xdr:cNvSpPr txBox="1"/>
      </xdr:nvSpPr>
      <xdr:spPr>
        <a:xfrm>
          <a:off x="12957184" y="1431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777" name="n_3aveValue【消防施設】&#10;有形固定資産減価償却率">
          <a:extLst>
            <a:ext uri="{FF2B5EF4-FFF2-40B4-BE49-F238E27FC236}">
              <a16:creationId xmlns:a16="http://schemas.microsoft.com/office/drawing/2014/main" id="{EA691F6F-C70B-4E6C-8F65-217F98DE55D9}"/>
            </a:ext>
          </a:extLst>
        </xdr:cNvPr>
        <xdr:cNvSpPr txBox="1"/>
      </xdr:nvSpPr>
      <xdr:spPr>
        <a:xfrm>
          <a:off x="12171054" y="1432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778" name="n_4aveValue【消防施設】&#10;有形固定資産減価償却率">
          <a:extLst>
            <a:ext uri="{FF2B5EF4-FFF2-40B4-BE49-F238E27FC236}">
              <a16:creationId xmlns:a16="http://schemas.microsoft.com/office/drawing/2014/main" id="{BAF6E186-78E1-4E55-A548-839F20B5B177}"/>
            </a:ext>
          </a:extLst>
        </xdr:cNvPr>
        <xdr:cNvSpPr txBox="1"/>
      </xdr:nvSpPr>
      <xdr:spPr>
        <a:xfrm>
          <a:off x="113544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165843</xdr:rowOff>
    </xdr:from>
    <xdr:ext cx="405111" cy="259045"/>
    <xdr:sp macro="" textlink="">
      <xdr:nvSpPr>
        <xdr:cNvPr id="779" name="n_1mainValue【消防施設】&#10;有形固定資産減価償却率">
          <a:extLst>
            <a:ext uri="{FF2B5EF4-FFF2-40B4-BE49-F238E27FC236}">
              <a16:creationId xmlns:a16="http://schemas.microsoft.com/office/drawing/2014/main" id="{D5BBCC01-7E3F-4FA4-95F6-565A4284CE23}"/>
            </a:ext>
          </a:extLst>
        </xdr:cNvPr>
        <xdr:cNvSpPr txBox="1"/>
      </xdr:nvSpPr>
      <xdr:spPr>
        <a:xfrm>
          <a:off x="13738234" y="137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7456</xdr:rowOff>
    </xdr:from>
    <xdr:ext cx="405111" cy="259045"/>
    <xdr:sp macro="" textlink="">
      <xdr:nvSpPr>
        <xdr:cNvPr id="780" name="n_2mainValue【消防施設】&#10;有形固定資産減価償却率">
          <a:extLst>
            <a:ext uri="{FF2B5EF4-FFF2-40B4-BE49-F238E27FC236}">
              <a16:creationId xmlns:a16="http://schemas.microsoft.com/office/drawing/2014/main" id="{736B61EC-52AB-48F7-99A1-002E36578D8B}"/>
            </a:ext>
          </a:extLst>
        </xdr:cNvPr>
        <xdr:cNvSpPr txBox="1"/>
      </xdr:nvSpPr>
      <xdr:spPr>
        <a:xfrm>
          <a:off x="12957184" y="1372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102161</xdr:rowOff>
    </xdr:from>
    <xdr:ext cx="405111" cy="259045"/>
    <xdr:sp macro="" textlink="">
      <xdr:nvSpPr>
        <xdr:cNvPr id="781" name="n_3mainValue【消防施設】&#10;有形固定資産減価償却率">
          <a:extLst>
            <a:ext uri="{FF2B5EF4-FFF2-40B4-BE49-F238E27FC236}">
              <a16:creationId xmlns:a16="http://schemas.microsoft.com/office/drawing/2014/main" id="{34CCC431-D2F1-48EA-8742-E412CAE78321}"/>
            </a:ext>
          </a:extLst>
        </xdr:cNvPr>
        <xdr:cNvSpPr txBox="1"/>
      </xdr:nvSpPr>
      <xdr:spPr>
        <a:xfrm>
          <a:off x="12171054"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782" name="n_4mainValue【消防施設】&#10;有形固定資産減価償却率">
          <a:extLst>
            <a:ext uri="{FF2B5EF4-FFF2-40B4-BE49-F238E27FC236}">
              <a16:creationId xmlns:a16="http://schemas.microsoft.com/office/drawing/2014/main" id="{EE1CD185-9D56-493D-9089-AB40659E4783}"/>
            </a:ext>
          </a:extLst>
        </xdr:cNvPr>
        <xdr:cNvSpPr txBox="1"/>
      </xdr:nvSpPr>
      <xdr:spPr>
        <a:xfrm>
          <a:off x="113544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C9648E2E-7B9F-490C-A65C-BB104ADFB0B4}"/>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A9BFE0BA-948A-446C-918C-1C3B1940A425}"/>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2FC3F998-7507-4571-A465-FCE13F01F82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60D48CCA-88B3-4A22-A28F-39CBD309D6C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1B03660F-B5B3-4359-AF33-ABB5D0E179CA}"/>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FF35F1B1-AD05-4679-8293-F321696B630C}"/>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A5C0BAD9-EB55-408C-BF65-8B9420D6D76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956EE4EF-431A-4793-80EA-2280E5A9382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EFF7FFDD-A68E-4574-86FB-8C2908847F1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F0B17C85-369E-45E4-9077-3BB5F954997C}"/>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A43982D9-ADA8-4434-8323-7EF227988357}"/>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DB6CFDA2-80D1-4804-8F43-66DF3930FA35}"/>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5801D95A-5A69-482C-A137-A4E955F4C200}"/>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41AE1C12-07FF-4452-90DC-69AB1429E33F}"/>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E538F1A3-FB63-421D-856F-4BADE253ADBA}"/>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C4C2BFA7-D7E8-48F0-853E-C77749FDA3FF}"/>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3F57515D-2C03-4FAB-99AC-2F4B26727B26}"/>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7E804CA9-902B-43DE-A499-E50F5D3D9764}"/>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1902436D-F7BF-4763-A3D2-77325320C7EB}"/>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68170DC-6B0B-4AA3-B3B4-C80279686234}"/>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E45CD449-E1A9-4068-A212-6F817A6E9110}"/>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A856F35C-1919-43AE-82C9-795DF0DD29B4}"/>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56B0725E-411E-4CD2-A388-2204714EFED9}"/>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124206</xdr:rowOff>
    </xdr:from>
    <xdr:to>
      <xdr:col>116</xdr:col>
      <xdr:colOff>62864</xdr:colOff>
      <xdr:row>86</xdr:row>
      <xdr:rowOff>110489</xdr:rowOff>
    </xdr:to>
    <xdr:cxnSp macro="">
      <xdr:nvCxnSpPr>
        <xdr:cNvPr id="806" name="直線コネクタ 805">
          <a:extLst>
            <a:ext uri="{FF2B5EF4-FFF2-40B4-BE49-F238E27FC236}">
              <a16:creationId xmlns:a16="http://schemas.microsoft.com/office/drawing/2014/main" id="{074DF9A8-4277-4EF9-8E34-0687FE5A88FC}"/>
            </a:ext>
          </a:extLst>
        </xdr:cNvPr>
        <xdr:cNvCxnSpPr/>
      </xdr:nvCxnSpPr>
      <xdr:spPr>
        <a:xfrm flipV="1">
          <a:off x="19947254" y="14356461"/>
          <a:ext cx="0" cy="4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7" name="【消防施設】&#10;一人当たり面積最小値テキスト">
          <a:extLst>
            <a:ext uri="{FF2B5EF4-FFF2-40B4-BE49-F238E27FC236}">
              <a16:creationId xmlns:a16="http://schemas.microsoft.com/office/drawing/2014/main" id="{CB6B4D43-0960-436F-A158-4E87E4C1E09A}"/>
            </a:ext>
          </a:extLst>
        </xdr:cNvPr>
        <xdr:cNvSpPr txBox="1"/>
      </xdr:nvSpPr>
      <xdr:spPr>
        <a:xfrm>
          <a:off x="1998599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8" name="直線コネクタ 807">
          <a:extLst>
            <a:ext uri="{FF2B5EF4-FFF2-40B4-BE49-F238E27FC236}">
              <a16:creationId xmlns:a16="http://schemas.microsoft.com/office/drawing/2014/main" id="{6F50FCCB-AEBE-4D6D-AD78-E3789A186156}"/>
            </a:ext>
          </a:extLst>
        </xdr:cNvPr>
        <xdr:cNvCxnSpPr/>
      </xdr:nvCxnSpPr>
      <xdr:spPr>
        <a:xfrm>
          <a:off x="19885660" y="14853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70883</xdr:rowOff>
    </xdr:from>
    <xdr:ext cx="469744" cy="259045"/>
    <xdr:sp macro="" textlink="">
      <xdr:nvSpPr>
        <xdr:cNvPr id="809" name="【消防施設】&#10;一人当たり面積最大値テキスト">
          <a:extLst>
            <a:ext uri="{FF2B5EF4-FFF2-40B4-BE49-F238E27FC236}">
              <a16:creationId xmlns:a16="http://schemas.microsoft.com/office/drawing/2014/main" id="{809A6904-28A1-4C6E-8A1F-3D538287CE18}"/>
            </a:ext>
          </a:extLst>
        </xdr:cNvPr>
        <xdr:cNvSpPr txBox="1"/>
      </xdr:nvSpPr>
      <xdr:spPr>
        <a:xfrm>
          <a:off x="19985990" y="1412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124206</xdr:rowOff>
    </xdr:from>
    <xdr:to>
      <xdr:col>116</xdr:col>
      <xdr:colOff>152400</xdr:colOff>
      <xdr:row>83</xdr:row>
      <xdr:rowOff>124206</xdr:rowOff>
    </xdr:to>
    <xdr:cxnSp macro="">
      <xdr:nvCxnSpPr>
        <xdr:cNvPr id="810" name="直線コネクタ 809">
          <a:extLst>
            <a:ext uri="{FF2B5EF4-FFF2-40B4-BE49-F238E27FC236}">
              <a16:creationId xmlns:a16="http://schemas.microsoft.com/office/drawing/2014/main" id="{96E4DEC3-8966-456D-9276-7CA719F1709A}"/>
            </a:ext>
          </a:extLst>
        </xdr:cNvPr>
        <xdr:cNvCxnSpPr/>
      </xdr:nvCxnSpPr>
      <xdr:spPr>
        <a:xfrm>
          <a:off x="19885660" y="14356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13225</xdr:rowOff>
    </xdr:from>
    <xdr:ext cx="469744" cy="259045"/>
    <xdr:sp macro="" textlink="">
      <xdr:nvSpPr>
        <xdr:cNvPr id="811" name="【消防施設】&#10;一人当たり面積平均値テキスト">
          <a:extLst>
            <a:ext uri="{FF2B5EF4-FFF2-40B4-BE49-F238E27FC236}">
              <a16:creationId xmlns:a16="http://schemas.microsoft.com/office/drawing/2014/main" id="{11B0911A-9004-4D8E-8697-4CD892290326}"/>
            </a:ext>
          </a:extLst>
        </xdr:cNvPr>
        <xdr:cNvSpPr txBox="1"/>
      </xdr:nvSpPr>
      <xdr:spPr>
        <a:xfrm>
          <a:off x="19985990" y="1459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812" name="フローチャート: 判断 811">
          <a:extLst>
            <a:ext uri="{FF2B5EF4-FFF2-40B4-BE49-F238E27FC236}">
              <a16:creationId xmlns:a16="http://schemas.microsoft.com/office/drawing/2014/main" id="{0DC516BC-2C8A-4F73-8A06-6F9BEEBCC1E7}"/>
            </a:ext>
          </a:extLst>
        </xdr:cNvPr>
        <xdr:cNvSpPr/>
      </xdr:nvSpPr>
      <xdr:spPr>
        <a:xfrm>
          <a:off x="19904710" y="14736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162561</xdr:rowOff>
    </xdr:from>
    <xdr:to>
      <xdr:col>112</xdr:col>
      <xdr:colOff>38100</xdr:colOff>
      <xdr:row>86</xdr:row>
      <xdr:rowOff>92711</xdr:rowOff>
    </xdr:to>
    <xdr:sp macro="" textlink="">
      <xdr:nvSpPr>
        <xdr:cNvPr id="813" name="フローチャート: 判断 812">
          <a:extLst>
            <a:ext uri="{FF2B5EF4-FFF2-40B4-BE49-F238E27FC236}">
              <a16:creationId xmlns:a16="http://schemas.microsoft.com/office/drawing/2014/main" id="{F4738305-2D5B-4434-9DDD-0852028A2D8E}"/>
            </a:ext>
          </a:extLst>
        </xdr:cNvPr>
        <xdr:cNvSpPr/>
      </xdr:nvSpPr>
      <xdr:spPr>
        <a:xfrm>
          <a:off x="19161760" y="14737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4" name="フローチャート: 判断 813">
          <a:extLst>
            <a:ext uri="{FF2B5EF4-FFF2-40B4-BE49-F238E27FC236}">
              <a16:creationId xmlns:a16="http://schemas.microsoft.com/office/drawing/2014/main" id="{AF864E4B-5B2F-4138-AC61-58FA07C6B927}"/>
            </a:ext>
          </a:extLst>
        </xdr:cNvPr>
        <xdr:cNvSpPr/>
      </xdr:nvSpPr>
      <xdr:spPr>
        <a:xfrm>
          <a:off x="18345150" y="133463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5" name="フローチャート: 判断 814">
          <a:extLst>
            <a:ext uri="{FF2B5EF4-FFF2-40B4-BE49-F238E27FC236}">
              <a16:creationId xmlns:a16="http://schemas.microsoft.com/office/drawing/2014/main" id="{753659D5-3761-4938-BB78-DE5E08ECA733}"/>
            </a:ext>
          </a:extLst>
        </xdr:cNvPr>
        <xdr:cNvSpPr/>
      </xdr:nvSpPr>
      <xdr:spPr>
        <a:xfrm>
          <a:off x="17547590" y="1470837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6" name="フローチャート: 判断 815">
          <a:extLst>
            <a:ext uri="{FF2B5EF4-FFF2-40B4-BE49-F238E27FC236}">
              <a16:creationId xmlns:a16="http://schemas.microsoft.com/office/drawing/2014/main" id="{0FEF01C1-2278-4148-82C5-2383BFE094E1}"/>
            </a:ext>
          </a:extLst>
        </xdr:cNvPr>
        <xdr:cNvSpPr/>
      </xdr:nvSpPr>
      <xdr:spPr>
        <a:xfrm>
          <a:off x="16761460" y="1470990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BA53CBC-1452-4A31-A3D6-ABCA182BBDE6}"/>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354CA9F-A90F-477D-AB48-3436BE43752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97F520D-62F2-47BB-BC5E-50FAE34E575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EF452B4-31FB-49AE-AEFE-96C263920BD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6C4D9D1-55C2-4A1E-9E5C-4316A9286C7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17018</xdr:rowOff>
    </xdr:from>
    <xdr:to>
      <xdr:col>116</xdr:col>
      <xdr:colOff>114300</xdr:colOff>
      <xdr:row>86</xdr:row>
      <xdr:rowOff>118618</xdr:rowOff>
    </xdr:to>
    <xdr:sp macro="" textlink="">
      <xdr:nvSpPr>
        <xdr:cNvPr id="822" name="楕円 821">
          <a:extLst>
            <a:ext uri="{FF2B5EF4-FFF2-40B4-BE49-F238E27FC236}">
              <a16:creationId xmlns:a16="http://schemas.microsoft.com/office/drawing/2014/main" id="{AE7D0949-CECD-4206-94F7-919FC7D99D1F}"/>
            </a:ext>
          </a:extLst>
        </xdr:cNvPr>
        <xdr:cNvSpPr/>
      </xdr:nvSpPr>
      <xdr:spPr>
        <a:xfrm>
          <a:off x="19904710" y="147655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140225</xdr:rowOff>
    </xdr:from>
    <xdr:ext cx="469744" cy="259045"/>
    <xdr:sp macro="" textlink="">
      <xdr:nvSpPr>
        <xdr:cNvPr id="823" name="【消防施設】&#10;一人当たり面積該当値テキスト">
          <a:extLst>
            <a:ext uri="{FF2B5EF4-FFF2-40B4-BE49-F238E27FC236}">
              <a16:creationId xmlns:a16="http://schemas.microsoft.com/office/drawing/2014/main" id="{5DC12601-192D-4197-A755-92D731303EE8}"/>
            </a:ext>
          </a:extLst>
        </xdr:cNvPr>
        <xdr:cNvSpPr txBox="1"/>
      </xdr:nvSpPr>
      <xdr:spPr>
        <a:xfrm>
          <a:off x="19985990" y="1470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xdr:rowOff>
    </xdr:from>
    <xdr:to>
      <xdr:col>112</xdr:col>
      <xdr:colOff>38100</xdr:colOff>
      <xdr:row>86</xdr:row>
      <xdr:rowOff>115570</xdr:rowOff>
    </xdr:to>
    <xdr:sp macro="" textlink="">
      <xdr:nvSpPr>
        <xdr:cNvPr id="824" name="楕円 823">
          <a:extLst>
            <a:ext uri="{FF2B5EF4-FFF2-40B4-BE49-F238E27FC236}">
              <a16:creationId xmlns:a16="http://schemas.microsoft.com/office/drawing/2014/main" id="{282A6D5B-9DDE-458D-9234-F1D76D9B1E76}"/>
            </a:ext>
          </a:extLst>
        </xdr:cNvPr>
        <xdr:cNvSpPr/>
      </xdr:nvSpPr>
      <xdr:spPr>
        <a:xfrm>
          <a:off x="19161760" y="14762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64770</xdr:rowOff>
    </xdr:from>
    <xdr:to>
      <xdr:col>116</xdr:col>
      <xdr:colOff>63500</xdr:colOff>
      <xdr:row>86</xdr:row>
      <xdr:rowOff>67818</xdr:rowOff>
    </xdr:to>
    <xdr:cxnSp macro="">
      <xdr:nvCxnSpPr>
        <xdr:cNvPr id="825" name="直線コネクタ 824">
          <a:extLst>
            <a:ext uri="{FF2B5EF4-FFF2-40B4-BE49-F238E27FC236}">
              <a16:creationId xmlns:a16="http://schemas.microsoft.com/office/drawing/2014/main" id="{BEDB583A-FA3E-40B2-AF9E-C01417377496}"/>
            </a:ext>
          </a:extLst>
        </xdr:cNvPr>
        <xdr:cNvCxnSpPr/>
      </xdr:nvCxnSpPr>
      <xdr:spPr>
        <a:xfrm>
          <a:off x="19204940" y="14807565"/>
          <a:ext cx="7429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21589</xdr:rowOff>
    </xdr:from>
    <xdr:to>
      <xdr:col>107</xdr:col>
      <xdr:colOff>101600</xdr:colOff>
      <xdr:row>86</xdr:row>
      <xdr:rowOff>123189</xdr:rowOff>
    </xdr:to>
    <xdr:sp macro="" textlink="">
      <xdr:nvSpPr>
        <xdr:cNvPr id="826" name="楕円 825">
          <a:extLst>
            <a:ext uri="{FF2B5EF4-FFF2-40B4-BE49-F238E27FC236}">
              <a16:creationId xmlns:a16="http://schemas.microsoft.com/office/drawing/2014/main" id="{5257B84F-9BE9-4458-A349-5C14ABE655E5}"/>
            </a:ext>
          </a:extLst>
        </xdr:cNvPr>
        <xdr:cNvSpPr/>
      </xdr:nvSpPr>
      <xdr:spPr>
        <a:xfrm>
          <a:off x="18345150" y="147624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64770</xdr:rowOff>
    </xdr:from>
    <xdr:to>
      <xdr:col>111</xdr:col>
      <xdr:colOff>177800</xdr:colOff>
      <xdr:row>86</xdr:row>
      <xdr:rowOff>72389</xdr:rowOff>
    </xdr:to>
    <xdr:cxnSp macro="">
      <xdr:nvCxnSpPr>
        <xdr:cNvPr id="827" name="直線コネクタ 826">
          <a:extLst>
            <a:ext uri="{FF2B5EF4-FFF2-40B4-BE49-F238E27FC236}">
              <a16:creationId xmlns:a16="http://schemas.microsoft.com/office/drawing/2014/main" id="{B7480234-62A4-4A82-AB52-051A458CC8FD}"/>
            </a:ext>
          </a:extLst>
        </xdr:cNvPr>
        <xdr:cNvCxnSpPr/>
      </xdr:nvCxnSpPr>
      <xdr:spPr>
        <a:xfrm flipV="1">
          <a:off x="18399760" y="14807565"/>
          <a:ext cx="80518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21589</xdr:rowOff>
    </xdr:from>
    <xdr:to>
      <xdr:col>102</xdr:col>
      <xdr:colOff>165100</xdr:colOff>
      <xdr:row>86</xdr:row>
      <xdr:rowOff>123189</xdr:rowOff>
    </xdr:to>
    <xdr:sp macro="" textlink="">
      <xdr:nvSpPr>
        <xdr:cNvPr id="828" name="楕円 827">
          <a:extLst>
            <a:ext uri="{FF2B5EF4-FFF2-40B4-BE49-F238E27FC236}">
              <a16:creationId xmlns:a16="http://schemas.microsoft.com/office/drawing/2014/main" id="{DA2A0728-9971-48CC-9AA6-BEA41C43E180}"/>
            </a:ext>
          </a:extLst>
        </xdr:cNvPr>
        <xdr:cNvSpPr/>
      </xdr:nvSpPr>
      <xdr:spPr>
        <a:xfrm>
          <a:off x="17547590" y="1476247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72389</xdr:rowOff>
    </xdr:from>
    <xdr:to>
      <xdr:col>107</xdr:col>
      <xdr:colOff>50800</xdr:colOff>
      <xdr:row>86</xdr:row>
      <xdr:rowOff>72389</xdr:rowOff>
    </xdr:to>
    <xdr:cxnSp macro="">
      <xdr:nvCxnSpPr>
        <xdr:cNvPr id="829" name="直線コネクタ 828">
          <a:extLst>
            <a:ext uri="{FF2B5EF4-FFF2-40B4-BE49-F238E27FC236}">
              <a16:creationId xmlns:a16="http://schemas.microsoft.com/office/drawing/2014/main" id="{9915CA62-A16D-4864-A41A-87D280C70BC6}"/>
            </a:ext>
          </a:extLst>
        </xdr:cNvPr>
        <xdr:cNvCxnSpPr/>
      </xdr:nvCxnSpPr>
      <xdr:spPr>
        <a:xfrm>
          <a:off x="17602200" y="1481518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22352</xdr:rowOff>
    </xdr:from>
    <xdr:to>
      <xdr:col>98</xdr:col>
      <xdr:colOff>38100</xdr:colOff>
      <xdr:row>86</xdr:row>
      <xdr:rowOff>123952</xdr:rowOff>
    </xdr:to>
    <xdr:sp macro="" textlink="">
      <xdr:nvSpPr>
        <xdr:cNvPr id="830" name="楕円 829">
          <a:extLst>
            <a:ext uri="{FF2B5EF4-FFF2-40B4-BE49-F238E27FC236}">
              <a16:creationId xmlns:a16="http://schemas.microsoft.com/office/drawing/2014/main" id="{29D8F11A-0056-44B7-98AE-C77D7865C3C1}"/>
            </a:ext>
          </a:extLst>
        </xdr:cNvPr>
        <xdr:cNvSpPr/>
      </xdr:nvSpPr>
      <xdr:spPr>
        <a:xfrm>
          <a:off x="16761460" y="1476324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72389</xdr:rowOff>
    </xdr:from>
    <xdr:to>
      <xdr:col>102</xdr:col>
      <xdr:colOff>114300</xdr:colOff>
      <xdr:row>86</xdr:row>
      <xdr:rowOff>73152</xdr:rowOff>
    </xdr:to>
    <xdr:cxnSp macro="">
      <xdr:nvCxnSpPr>
        <xdr:cNvPr id="831" name="直線コネクタ 830">
          <a:extLst>
            <a:ext uri="{FF2B5EF4-FFF2-40B4-BE49-F238E27FC236}">
              <a16:creationId xmlns:a16="http://schemas.microsoft.com/office/drawing/2014/main" id="{1B2A0766-8FD0-4A48-9D20-292A07EBE664}"/>
            </a:ext>
          </a:extLst>
        </xdr:cNvPr>
        <xdr:cNvCxnSpPr/>
      </xdr:nvCxnSpPr>
      <xdr:spPr>
        <a:xfrm flipV="1">
          <a:off x="16804640" y="14815184"/>
          <a:ext cx="79756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109238</xdr:rowOff>
    </xdr:from>
    <xdr:ext cx="469744" cy="259045"/>
    <xdr:sp macro="" textlink="">
      <xdr:nvSpPr>
        <xdr:cNvPr id="832" name="n_1aveValue【消防施設】&#10;一人当たり面積">
          <a:extLst>
            <a:ext uri="{FF2B5EF4-FFF2-40B4-BE49-F238E27FC236}">
              <a16:creationId xmlns:a16="http://schemas.microsoft.com/office/drawing/2014/main" id="{7445077A-9255-4C73-9B09-74A007AECEDB}"/>
            </a:ext>
          </a:extLst>
        </xdr:cNvPr>
        <xdr:cNvSpPr txBox="1"/>
      </xdr:nvSpPr>
      <xdr:spPr>
        <a:xfrm>
          <a:off x="18982132" y="1450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3" name="n_2aveValue【消防施設】&#10;一人当たり面積">
          <a:extLst>
            <a:ext uri="{FF2B5EF4-FFF2-40B4-BE49-F238E27FC236}">
              <a16:creationId xmlns:a16="http://schemas.microsoft.com/office/drawing/2014/main" id="{65188BA1-7B4D-4442-8B6B-C852D6D4B7CF}"/>
            </a:ext>
          </a:extLst>
        </xdr:cNvPr>
        <xdr:cNvSpPr txBox="1"/>
      </xdr:nvSpPr>
      <xdr:spPr>
        <a:xfrm>
          <a:off x="18182032" y="131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34" name="n_3aveValue【消防施設】&#10;一人当たり面積">
          <a:extLst>
            <a:ext uri="{FF2B5EF4-FFF2-40B4-BE49-F238E27FC236}">
              <a16:creationId xmlns:a16="http://schemas.microsoft.com/office/drawing/2014/main" id="{1F77282F-82EA-45B4-840C-E6DB3FA0C29A}"/>
            </a:ext>
          </a:extLst>
        </xdr:cNvPr>
        <xdr:cNvSpPr txBox="1"/>
      </xdr:nvSpPr>
      <xdr:spPr>
        <a:xfrm>
          <a:off x="17384472"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35" name="n_4aveValue【消防施設】&#10;一人当たり面積">
          <a:extLst>
            <a:ext uri="{FF2B5EF4-FFF2-40B4-BE49-F238E27FC236}">
              <a16:creationId xmlns:a16="http://schemas.microsoft.com/office/drawing/2014/main" id="{F3274BF8-B091-4719-9D4E-BD7373CBBAF9}"/>
            </a:ext>
          </a:extLst>
        </xdr:cNvPr>
        <xdr:cNvSpPr txBox="1"/>
      </xdr:nvSpPr>
      <xdr:spPr>
        <a:xfrm>
          <a:off x="1658881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106697</xdr:rowOff>
    </xdr:from>
    <xdr:ext cx="469744" cy="259045"/>
    <xdr:sp macro="" textlink="">
      <xdr:nvSpPr>
        <xdr:cNvPr id="836" name="n_1mainValue【消防施設】&#10;一人当たり面積">
          <a:extLst>
            <a:ext uri="{FF2B5EF4-FFF2-40B4-BE49-F238E27FC236}">
              <a16:creationId xmlns:a16="http://schemas.microsoft.com/office/drawing/2014/main" id="{8EF72112-8002-43E0-9013-0B880E27C031}"/>
            </a:ext>
          </a:extLst>
        </xdr:cNvPr>
        <xdr:cNvSpPr txBox="1"/>
      </xdr:nvSpPr>
      <xdr:spPr>
        <a:xfrm>
          <a:off x="18982132" y="148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114316</xdr:rowOff>
    </xdr:from>
    <xdr:ext cx="469744" cy="259045"/>
    <xdr:sp macro="" textlink="">
      <xdr:nvSpPr>
        <xdr:cNvPr id="837" name="n_2mainValue【消防施設】&#10;一人当たり面積">
          <a:extLst>
            <a:ext uri="{FF2B5EF4-FFF2-40B4-BE49-F238E27FC236}">
              <a16:creationId xmlns:a16="http://schemas.microsoft.com/office/drawing/2014/main" id="{0E49DE71-C0F6-44BE-9BEF-19BB81327E45}"/>
            </a:ext>
          </a:extLst>
        </xdr:cNvPr>
        <xdr:cNvSpPr txBox="1"/>
      </xdr:nvSpPr>
      <xdr:spPr>
        <a:xfrm>
          <a:off x="18182032"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114316</xdr:rowOff>
    </xdr:from>
    <xdr:ext cx="469744" cy="259045"/>
    <xdr:sp macro="" textlink="">
      <xdr:nvSpPr>
        <xdr:cNvPr id="838" name="n_3mainValue【消防施設】&#10;一人当たり面積">
          <a:extLst>
            <a:ext uri="{FF2B5EF4-FFF2-40B4-BE49-F238E27FC236}">
              <a16:creationId xmlns:a16="http://schemas.microsoft.com/office/drawing/2014/main" id="{48C44D8A-42B5-4414-98D7-35FB44EE2C04}"/>
            </a:ext>
          </a:extLst>
        </xdr:cNvPr>
        <xdr:cNvSpPr txBox="1"/>
      </xdr:nvSpPr>
      <xdr:spPr>
        <a:xfrm>
          <a:off x="17384472"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115079</xdr:rowOff>
    </xdr:from>
    <xdr:ext cx="469744" cy="259045"/>
    <xdr:sp macro="" textlink="">
      <xdr:nvSpPr>
        <xdr:cNvPr id="839" name="n_4mainValue【消防施設】&#10;一人当たり面積">
          <a:extLst>
            <a:ext uri="{FF2B5EF4-FFF2-40B4-BE49-F238E27FC236}">
              <a16:creationId xmlns:a16="http://schemas.microsoft.com/office/drawing/2014/main" id="{B019808C-E6CF-4451-AE34-89DB99510EE3}"/>
            </a:ext>
          </a:extLst>
        </xdr:cNvPr>
        <xdr:cNvSpPr txBox="1"/>
      </xdr:nvSpPr>
      <xdr:spPr>
        <a:xfrm>
          <a:off x="1658881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D872FFF9-51C5-49DA-89B7-545A62B1014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2ECA6340-736F-49E8-8B30-892EC3D7062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26576940-8BC3-476B-A297-D1030B12308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F1BCC93A-BEB4-4D2C-9121-C9702AF20D0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4F3B1E6-AE9A-49EA-9CA2-A8EC66287D1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B23B309F-A278-45A0-9813-F8E84C133DA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6A3531C-B15A-4C5F-A042-4CCCEDDB761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BB1AB54A-8F13-481B-B384-8DCDEDBFA9B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44EF62E5-1A0A-4ECF-A784-0449EDE651A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26AB589D-D5BF-4507-B905-2DA82C586F5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DF7E6A7B-867A-4294-8254-B5A207C43B6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FE841FB-702E-4C70-B067-BCCCC2861F7E}"/>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6C1629E6-2A38-499F-8A47-DA85F98FE705}"/>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820EBE50-143D-430F-8916-B4D95344C966}"/>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6A2F4C0F-76AA-47AD-B43E-5542F23C47B5}"/>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5EB7A86-468D-46B6-A76B-8E4A5D1E85C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62B2FB51-1246-4424-9699-7A1C8688377C}"/>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78EC2415-7CE0-4E4C-8E0B-75AC455C7278}"/>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F21A4226-4AA8-46B6-9AE6-A3E64A2A20A2}"/>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2AC58473-8E39-411F-AE20-1E0C9526DD0A}"/>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686F106E-5800-4E68-9ECF-22A75BA58C64}"/>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805493D6-9DFE-465B-B5B9-EC66B5932A32}"/>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CE62F019-9623-4B74-956A-3D5998700BEF}"/>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9BD133ED-1A4E-4768-8A39-BCA79C0ADF2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57B59C34-CA6D-40D7-B09E-B3DB7543C9FC}"/>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a:extLst>
            <a:ext uri="{FF2B5EF4-FFF2-40B4-BE49-F238E27FC236}">
              <a16:creationId xmlns:a16="http://schemas.microsoft.com/office/drawing/2014/main" id="{695F9D70-C3FA-4959-B4A3-6687ABD26B35}"/>
            </a:ext>
          </a:extLst>
        </xdr:cNvPr>
        <xdr:cNvCxnSpPr/>
      </xdr:nvCxnSpPr>
      <xdr:spPr>
        <a:xfrm flipV="1">
          <a:off x="14703424" y="17138197"/>
          <a:ext cx="0" cy="150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a:extLst>
            <a:ext uri="{FF2B5EF4-FFF2-40B4-BE49-F238E27FC236}">
              <a16:creationId xmlns:a16="http://schemas.microsoft.com/office/drawing/2014/main" id="{3D88E2B7-52C7-47D1-B8D0-BAF02AAF9508}"/>
            </a:ext>
          </a:extLst>
        </xdr:cNvPr>
        <xdr:cNvSpPr txBox="1"/>
      </xdr:nvSpPr>
      <xdr:spPr>
        <a:xfrm>
          <a:off x="14742160"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a:extLst>
            <a:ext uri="{FF2B5EF4-FFF2-40B4-BE49-F238E27FC236}">
              <a16:creationId xmlns:a16="http://schemas.microsoft.com/office/drawing/2014/main" id="{3B0D0EC3-696B-449A-8E83-52994AB0E3DC}"/>
            </a:ext>
          </a:extLst>
        </xdr:cNvPr>
        <xdr:cNvCxnSpPr/>
      </xdr:nvCxnSpPr>
      <xdr:spPr>
        <a:xfrm>
          <a:off x="14611350" y="1864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a:extLst>
            <a:ext uri="{FF2B5EF4-FFF2-40B4-BE49-F238E27FC236}">
              <a16:creationId xmlns:a16="http://schemas.microsoft.com/office/drawing/2014/main" id="{B126DE4E-B50F-49EA-8CB6-E9DBD5174FA8}"/>
            </a:ext>
          </a:extLst>
        </xdr:cNvPr>
        <xdr:cNvSpPr txBox="1"/>
      </xdr:nvSpPr>
      <xdr:spPr>
        <a:xfrm>
          <a:off x="14742160" y="16909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a:extLst>
            <a:ext uri="{FF2B5EF4-FFF2-40B4-BE49-F238E27FC236}">
              <a16:creationId xmlns:a16="http://schemas.microsoft.com/office/drawing/2014/main" id="{01916B64-6D27-4089-A9F5-2C3F22F056F8}"/>
            </a:ext>
          </a:extLst>
        </xdr:cNvPr>
        <xdr:cNvCxnSpPr/>
      </xdr:nvCxnSpPr>
      <xdr:spPr>
        <a:xfrm>
          <a:off x="14611350" y="17138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870" name="【庁舎】&#10;有形固定資産減価償却率平均値テキスト">
          <a:extLst>
            <a:ext uri="{FF2B5EF4-FFF2-40B4-BE49-F238E27FC236}">
              <a16:creationId xmlns:a16="http://schemas.microsoft.com/office/drawing/2014/main" id="{90788D6F-CA03-4F4A-8B67-0D05818F8D44}"/>
            </a:ext>
          </a:extLst>
        </xdr:cNvPr>
        <xdr:cNvSpPr txBox="1"/>
      </xdr:nvSpPr>
      <xdr:spPr>
        <a:xfrm>
          <a:off x="14742160" y="17614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a:extLst>
            <a:ext uri="{FF2B5EF4-FFF2-40B4-BE49-F238E27FC236}">
              <a16:creationId xmlns:a16="http://schemas.microsoft.com/office/drawing/2014/main" id="{BABB29A2-5134-4347-851C-73FE50852899}"/>
            </a:ext>
          </a:extLst>
        </xdr:cNvPr>
        <xdr:cNvSpPr/>
      </xdr:nvSpPr>
      <xdr:spPr>
        <a:xfrm>
          <a:off x="14649450" y="177576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a:extLst>
            <a:ext uri="{FF2B5EF4-FFF2-40B4-BE49-F238E27FC236}">
              <a16:creationId xmlns:a16="http://schemas.microsoft.com/office/drawing/2014/main" id="{F306170E-147C-4EE9-B2C8-DC85269C1056}"/>
            </a:ext>
          </a:extLst>
        </xdr:cNvPr>
        <xdr:cNvSpPr/>
      </xdr:nvSpPr>
      <xdr:spPr>
        <a:xfrm>
          <a:off x="13887450" y="177454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3" name="フローチャート: 判断 872">
          <a:extLst>
            <a:ext uri="{FF2B5EF4-FFF2-40B4-BE49-F238E27FC236}">
              <a16:creationId xmlns:a16="http://schemas.microsoft.com/office/drawing/2014/main" id="{A86A4A3C-1115-487F-A759-1FD7B5F35FFA}"/>
            </a:ext>
          </a:extLst>
        </xdr:cNvPr>
        <xdr:cNvSpPr/>
      </xdr:nvSpPr>
      <xdr:spPr>
        <a:xfrm>
          <a:off x="13089890" y="1787089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4" name="フローチャート: 判断 873">
          <a:extLst>
            <a:ext uri="{FF2B5EF4-FFF2-40B4-BE49-F238E27FC236}">
              <a16:creationId xmlns:a16="http://schemas.microsoft.com/office/drawing/2014/main" id="{A0AE209E-9EFF-4BDA-9A67-F43C59DD7181}"/>
            </a:ext>
          </a:extLst>
        </xdr:cNvPr>
        <xdr:cNvSpPr/>
      </xdr:nvSpPr>
      <xdr:spPr>
        <a:xfrm>
          <a:off x="12303760" y="178809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5" name="フローチャート: 判断 874">
          <a:extLst>
            <a:ext uri="{FF2B5EF4-FFF2-40B4-BE49-F238E27FC236}">
              <a16:creationId xmlns:a16="http://schemas.microsoft.com/office/drawing/2014/main" id="{B8CA3547-1327-4899-9BD9-49FB396AE7D5}"/>
            </a:ext>
          </a:extLst>
        </xdr:cNvPr>
        <xdr:cNvSpPr/>
      </xdr:nvSpPr>
      <xdr:spPr>
        <a:xfrm>
          <a:off x="11487150" y="1792532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46CC0C8-A803-4429-880A-24866AF6CE6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0290B0C-4159-495D-AF1B-39544FC0222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3538D75-910A-4C97-9974-A2E4507E664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F1D0201-D01B-4B46-984D-47A32D37704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B5DAF908-C7BB-4CF4-9759-A849401C9943}"/>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881" name="楕円 880">
          <a:extLst>
            <a:ext uri="{FF2B5EF4-FFF2-40B4-BE49-F238E27FC236}">
              <a16:creationId xmlns:a16="http://schemas.microsoft.com/office/drawing/2014/main" id="{9A3E00ED-229D-4D96-9032-CBBC18E03C5D}"/>
            </a:ext>
          </a:extLst>
        </xdr:cNvPr>
        <xdr:cNvSpPr/>
      </xdr:nvSpPr>
      <xdr:spPr>
        <a:xfrm>
          <a:off x="14649450" y="182940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882" name="【庁舎】&#10;有形固定資産減価償却率該当値テキスト">
          <a:extLst>
            <a:ext uri="{FF2B5EF4-FFF2-40B4-BE49-F238E27FC236}">
              <a16:creationId xmlns:a16="http://schemas.microsoft.com/office/drawing/2014/main" id="{E92E0609-A774-48BB-B02C-CC0F360CBDEC}"/>
            </a:ext>
          </a:extLst>
        </xdr:cNvPr>
        <xdr:cNvSpPr txBox="1"/>
      </xdr:nvSpPr>
      <xdr:spPr>
        <a:xfrm>
          <a:off x="14742160" y="1826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97245</xdr:rowOff>
    </xdr:from>
    <xdr:to>
      <xdr:col>81</xdr:col>
      <xdr:colOff>101600</xdr:colOff>
      <xdr:row>107</xdr:row>
      <xdr:rowOff>27395</xdr:rowOff>
    </xdr:to>
    <xdr:sp macro="" textlink="">
      <xdr:nvSpPr>
        <xdr:cNvPr id="883" name="楕円 882">
          <a:extLst>
            <a:ext uri="{FF2B5EF4-FFF2-40B4-BE49-F238E27FC236}">
              <a16:creationId xmlns:a16="http://schemas.microsoft.com/office/drawing/2014/main" id="{61712FA3-678A-439E-B273-5F0B07CDD8C3}"/>
            </a:ext>
          </a:extLst>
        </xdr:cNvPr>
        <xdr:cNvSpPr/>
      </xdr:nvSpPr>
      <xdr:spPr>
        <a:xfrm>
          <a:off x="13887450" y="18267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148045</xdr:rowOff>
    </xdr:from>
    <xdr:to>
      <xdr:col>85</xdr:col>
      <xdr:colOff>127000</xdr:colOff>
      <xdr:row>106</xdr:row>
      <xdr:rowOff>169273</xdr:rowOff>
    </xdr:to>
    <xdr:cxnSp macro="">
      <xdr:nvCxnSpPr>
        <xdr:cNvPr id="884" name="直線コネクタ 883">
          <a:extLst>
            <a:ext uri="{FF2B5EF4-FFF2-40B4-BE49-F238E27FC236}">
              <a16:creationId xmlns:a16="http://schemas.microsoft.com/office/drawing/2014/main" id="{005693A4-B3BD-4EF9-B096-DDFDBAB8AF7F}"/>
            </a:ext>
          </a:extLst>
        </xdr:cNvPr>
        <xdr:cNvCxnSpPr/>
      </xdr:nvCxnSpPr>
      <xdr:spPr>
        <a:xfrm>
          <a:off x="13942060" y="18319840"/>
          <a:ext cx="762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885" name="楕円 884">
          <a:extLst>
            <a:ext uri="{FF2B5EF4-FFF2-40B4-BE49-F238E27FC236}">
              <a16:creationId xmlns:a16="http://schemas.microsoft.com/office/drawing/2014/main" id="{2713E3C2-F078-47DE-9F28-DF88AE46A45A}"/>
            </a:ext>
          </a:extLst>
        </xdr:cNvPr>
        <xdr:cNvSpPr/>
      </xdr:nvSpPr>
      <xdr:spPr>
        <a:xfrm>
          <a:off x="13089890" y="1825135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148045</xdr:rowOff>
    </xdr:to>
    <xdr:cxnSp macro="">
      <xdr:nvCxnSpPr>
        <xdr:cNvPr id="886" name="直線コネクタ 885">
          <a:extLst>
            <a:ext uri="{FF2B5EF4-FFF2-40B4-BE49-F238E27FC236}">
              <a16:creationId xmlns:a16="http://schemas.microsoft.com/office/drawing/2014/main" id="{6D985129-BAF0-419D-8F2D-88E642242206}"/>
            </a:ext>
          </a:extLst>
        </xdr:cNvPr>
        <xdr:cNvCxnSpPr/>
      </xdr:nvCxnSpPr>
      <xdr:spPr>
        <a:xfrm>
          <a:off x="13144500" y="18305961"/>
          <a:ext cx="79756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64588</xdr:rowOff>
    </xdr:from>
    <xdr:to>
      <xdr:col>72</xdr:col>
      <xdr:colOff>38100</xdr:colOff>
      <xdr:row>106</xdr:row>
      <xdr:rowOff>166188</xdr:rowOff>
    </xdr:to>
    <xdr:sp macro="" textlink="">
      <xdr:nvSpPr>
        <xdr:cNvPr id="887" name="楕円 886">
          <a:extLst>
            <a:ext uri="{FF2B5EF4-FFF2-40B4-BE49-F238E27FC236}">
              <a16:creationId xmlns:a16="http://schemas.microsoft.com/office/drawing/2014/main" id="{EE0ACDD4-2E3F-4132-BFDB-E14FF8E79F1A}"/>
            </a:ext>
          </a:extLst>
        </xdr:cNvPr>
        <xdr:cNvSpPr/>
      </xdr:nvSpPr>
      <xdr:spPr>
        <a:xfrm>
          <a:off x="12303760" y="1823447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115388</xdr:rowOff>
    </xdr:from>
    <xdr:to>
      <xdr:col>76</xdr:col>
      <xdr:colOff>114300</xdr:colOff>
      <xdr:row>106</xdr:row>
      <xdr:rowOff>128451</xdr:rowOff>
    </xdr:to>
    <xdr:cxnSp macro="">
      <xdr:nvCxnSpPr>
        <xdr:cNvPr id="888" name="直線コネクタ 887">
          <a:extLst>
            <a:ext uri="{FF2B5EF4-FFF2-40B4-BE49-F238E27FC236}">
              <a16:creationId xmlns:a16="http://schemas.microsoft.com/office/drawing/2014/main" id="{3CB6D03B-75DE-4E80-BFEF-DBA2B43DA774}"/>
            </a:ext>
          </a:extLst>
        </xdr:cNvPr>
        <xdr:cNvCxnSpPr/>
      </xdr:nvCxnSpPr>
      <xdr:spPr>
        <a:xfrm>
          <a:off x="12346940" y="18289088"/>
          <a:ext cx="79756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889" name="楕円 888">
          <a:extLst>
            <a:ext uri="{FF2B5EF4-FFF2-40B4-BE49-F238E27FC236}">
              <a16:creationId xmlns:a16="http://schemas.microsoft.com/office/drawing/2014/main" id="{F4D7F01B-EB19-4096-A466-FAB70C780B3B}"/>
            </a:ext>
          </a:extLst>
        </xdr:cNvPr>
        <xdr:cNvSpPr/>
      </xdr:nvSpPr>
      <xdr:spPr>
        <a:xfrm>
          <a:off x="11487150" y="182222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106</xdr:row>
      <xdr:rowOff>115388</xdr:rowOff>
    </xdr:to>
    <xdr:cxnSp macro="">
      <xdr:nvCxnSpPr>
        <xdr:cNvPr id="890" name="直線コネクタ 889">
          <a:extLst>
            <a:ext uri="{FF2B5EF4-FFF2-40B4-BE49-F238E27FC236}">
              <a16:creationId xmlns:a16="http://schemas.microsoft.com/office/drawing/2014/main" id="{0606974D-02E2-43CD-B5B1-798FA32EA274}"/>
            </a:ext>
          </a:extLst>
        </xdr:cNvPr>
        <xdr:cNvCxnSpPr/>
      </xdr:nvCxnSpPr>
      <xdr:spPr>
        <a:xfrm>
          <a:off x="11541760" y="18267317"/>
          <a:ext cx="80518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891" name="n_1aveValue【庁舎】&#10;有形固定資産減価償却率">
          <a:extLst>
            <a:ext uri="{FF2B5EF4-FFF2-40B4-BE49-F238E27FC236}">
              <a16:creationId xmlns:a16="http://schemas.microsoft.com/office/drawing/2014/main" id="{55E8FAB7-E8CC-417E-AD6C-9A43BF82E48A}"/>
            </a:ext>
          </a:extLst>
        </xdr:cNvPr>
        <xdr:cNvSpPr txBox="1"/>
      </xdr:nvSpPr>
      <xdr:spPr>
        <a:xfrm>
          <a:off x="13738234" y="175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92" name="n_2aveValue【庁舎】&#10;有形固定資産減価償却率">
          <a:extLst>
            <a:ext uri="{FF2B5EF4-FFF2-40B4-BE49-F238E27FC236}">
              <a16:creationId xmlns:a16="http://schemas.microsoft.com/office/drawing/2014/main" id="{F1437F45-670A-4304-B17B-304C29AD46FA}"/>
            </a:ext>
          </a:extLst>
        </xdr:cNvPr>
        <xdr:cNvSpPr txBox="1"/>
      </xdr:nvSpPr>
      <xdr:spPr>
        <a:xfrm>
          <a:off x="1295718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3" name="n_3aveValue【庁舎】&#10;有形固定資産減価償却率">
          <a:extLst>
            <a:ext uri="{FF2B5EF4-FFF2-40B4-BE49-F238E27FC236}">
              <a16:creationId xmlns:a16="http://schemas.microsoft.com/office/drawing/2014/main" id="{0A4952D4-D80A-4CCD-95E7-D359366714C5}"/>
            </a:ext>
          </a:extLst>
        </xdr:cNvPr>
        <xdr:cNvSpPr txBox="1"/>
      </xdr:nvSpPr>
      <xdr:spPr>
        <a:xfrm>
          <a:off x="1217105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4" name="n_4aveValue【庁舎】&#10;有形固定資産減価償却率">
          <a:extLst>
            <a:ext uri="{FF2B5EF4-FFF2-40B4-BE49-F238E27FC236}">
              <a16:creationId xmlns:a16="http://schemas.microsoft.com/office/drawing/2014/main" id="{8F9FE589-90B5-4D43-8487-56ACBEC0E539}"/>
            </a:ext>
          </a:extLst>
        </xdr:cNvPr>
        <xdr:cNvSpPr txBox="1"/>
      </xdr:nvSpPr>
      <xdr:spPr>
        <a:xfrm>
          <a:off x="113544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18522</xdr:rowOff>
    </xdr:from>
    <xdr:ext cx="405111" cy="259045"/>
    <xdr:sp macro="" textlink="">
      <xdr:nvSpPr>
        <xdr:cNvPr id="895" name="n_1mainValue【庁舎】&#10;有形固定資産減価償却率">
          <a:extLst>
            <a:ext uri="{FF2B5EF4-FFF2-40B4-BE49-F238E27FC236}">
              <a16:creationId xmlns:a16="http://schemas.microsoft.com/office/drawing/2014/main" id="{F5ADDFE0-FAD9-4E83-A19E-31D2278F2F4A}"/>
            </a:ext>
          </a:extLst>
        </xdr:cNvPr>
        <xdr:cNvSpPr txBox="1"/>
      </xdr:nvSpPr>
      <xdr:spPr>
        <a:xfrm>
          <a:off x="13738234" y="1836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896" name="n_2mainValue【庁舎】&#10;有形固定資産減価償却率">
          <a:extLst>
            <a:ext uri="{FF2B5EF4-FFF2-40B4-BE49-F238E27FC236}">
              <a16:creationId xmlns:a16="http://schemas.microsoft.com/office/drawing/2014/main" id="{A08551CA-628B-4ED0-ABDD-221EAB5A9D3C}"/>
            </a:ext>
          </a:extLst>
        </xdr:cNvPr>
        <xdr:cNvSpPr txBox="1"/>
      </xdr:nvSpPr>
      <xdr:spPr>
        <a:xfrm>
          <a:off x="12957184" y="183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157315</xdr:rowOff>
    </xdr:from>
    <xdr:ext cx="405111" cy="259045"/>
    <xdr:sp macro="" textlink="">
      <xdr:nvSpPr>
        <xdr:cNvPr id="897" name="n_3mainValue【庁舎】&#10;有形固定資産減価償却率">
          <a:extLst>
            <a:ext uri="{FF2B5EF4-FFF2-40B4-BE49-F238E27FC236}">
              <a16:creationId xmlns:a16="http://schemas.microsoft.com/office/drawing/2014/main" id="{16EA5962-71DB-44A3-8DCA-D66CB51322BC}"/>
            </a:ext>
          </a:extLst>
        </xdr:cNvPr>
        <xdr:cNvSpPr txBox="1"/>
      </xdr:nvSpPr>
      <xdr:spPr>
        <a:xfrm>
          <a:off x="12171054" y="1833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898" name="n_4mainValue【庁舎】&#10;有形固定資産減価償却率">
          <a:extLst>
            <a:ext uri="{FF2B5EF4-FFF2-40B4-BE49-F238E27FC236}">
              <a16:creationId xmlns:a16="http://schemas.microsoft.com/office/drawing/2014/main" id="{D96FEFDA-7B42-49FE-B003-D9336F73A234}"/>
            </a:ext>
          </a:extLst>
        </xdr:cNvPr>
        <xdr:cNvSpPr txBox="1"/>
      </xdr:nvSpPr>
      <xdr:spPr>
        <a:xfrm>
          <a:off x="11354444" y="1830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DD2E4007-CB94-434D-8AF3-413D32289B4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A3860940-6FEF-4AEC-ACF6-3AA3C8B5059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771D2EB4-086D-40FA-9340-8F3078F34C3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634F554-7480-4EB2-95BA-C9F9990104A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8EAA5F43-8CDA-45A1-AC44-45D8DA4642A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2AB049D2-93C5-4460-90A8-54DA7422EB3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867EF571-DE4C-4C11-99A7-669F9841CDF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2E88DE0D-F8BE-4754-97A0-13272D62C04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9B0FAE14-7F35-4646-8BF2-0967B7B2741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A2D69AAB-94E4-4414-9998-5BC09448DFE0}"/>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59A4D2C2-07CB-4A1A-A3DE-29069936451E}"/>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CCD54AC5-C4BF-4010-A02B-99782E232194}"/>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C07126F1-A543-4BBC-A366-4335068C0BC0}"/>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3847B889-CCF2-4ACC-A750-175F5F6D56CC}"/>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6C9B7C85-3455-4EB8-8849-03BD59565BD0}"/>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46AAEDC5-E5ED-4A15-8093-D4978AE3A787}"/>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97AE68B8-1088-4D5E-9B6E-8D5A7BE0C476}"/>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8D3E49C6-027F-4604-83AE-AD7A51AFE308}"/>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E72D85CD-4778-491A-8636-6843FBCA512C}"/>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794F7C3B-85C7-4FF6-9CB5-9D8DDA5CA1EC}"/>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5819A7BE-F978-4B37-B1A9-1A1DA692C064}"/>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91481A7A-D7EA-41C2-B57B-199321D40A45}"/>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E278524D-CE36-4C75-BF46-D255AE52A46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C5AB7B24-B536-412B-95C0-F2CED7419FFF}"/>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9BDA1E9F-8385-4C79-9A6B-A8237A9EBAF5}"/>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a:extLst>
            <a:ext uri="{FF2B5EF4-FFF2-40B4-BE49-F238E27FC236}">
              <a16:creationId xmlns:a16="http://schemas.microsoft.com/office/drawing/2014/main" id="{D246D351-3D31-40B2-B326-2795BA1235C8}"/>
            </a:ext>
          </a:extLst>
        </xdr:cNvPr>
        <xdr:cNvCxnSpPr/>
      </xdr:nvCxnSpPr>
      <xdr:spPr>
        <a:xfrm flipV="1">
          <a:off x="19947254" y="17071522"/>
          <a:ext cx="0" cy="151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a:extLst>
            <a:ext uri="{FF2B5EF4-FFF2-40B4-BE49-F238E27FC236}">
              <a16:creationId xmlns:a16="http://schemas.microsoft.com/office/drawing/2014/main" id="{B32EB25A-5D09-4682-8743-53D57BA0B37D}"/>
            </a:ext>
          </a:extLst>
        </xdr:cNvPr>
        <xdr:cNvSpPr txBox="1"/>
      </xdr:nvSpPr>
      <xdr:spPr>
        <a:xfrm>
          <a:off x="1998599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a:extLst>
            <a:ext uri="{FF2B5EF4-FFF2-40B4-BE49-F238E27FC236}">
              <a16:creationId xmlns:a16="http://schemas.microsoft.com/office/drawing/2014/main" id="{F7B39123-1F95-4DF0-894C-D89B4E7C4634}"/>
            </a:ext>
          </a:extLst>
        </xdr:cNvPr>
        <xdr:cNvCxnSpPr/>
      </xdr:nvCxnSpPr>
      <xdr:spPr>
        <a:xfrm>
          <a:off x="19885660" y="18591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a:extLst>
            <a:ext uri="{FF2B5EF4-FFF2-40B4-BE49-F238E27FC236}">
              <a16:creationId xmlns:a16="http://schemas.microsoft.com/office/drawing/2014/main" id="{59E8355C-FE50-45B8-83F8-EBE52EC4BF45}"/>
            </a:ext>
          </a:extLst>
        </xdr:cNvPr>
        <xdr:cNvSpPr txBox="1"/>
      </xdr:nvSpPr>
      <xdr:spPr>
        <a:xfrm>
          <a:off x="1998599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a:extLst>
            <a:ext uri="{FF2B5EF4-FFF2-40B4-BE49-F238E27FC236}">
              <a16:creationId xmlns:a16="http://schemas.microsoft.com/office/drawing/2014/main" id="{F3B854CE-3FA2-4D45-9140-CF1375822CC9}"/>
            </a:ext>
          </a:extLst>
        </xdr:cNvPr>
        <xdr:cNvCxnSpPr/>
      </xdr:nvCxnSpPr>
      <xdr:spPr>
        <a:xfrm>
          <a:off x="19885660" y="17071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29" name="【庁舎】&#10;一人当たり面積平均値テキスト">
          <a:extLst>
            <a:ext uri="{FF2B5EF4-FFF2-40B4-BE49-F238E27FC236}">
              <a16:creationId xmlns:a16="http://schemas.microsoft.com/office/drawing/2014/main" id="{25C0F21D-C584-46BF-92D9-6478303480AF}"/>
            </a:ext>
          </a:extLst>
        </xdr:cNvPr>
        <xdr:cNvSpPr txBox="1"/>
      </xdr:nvSpPr>
      <xdr:spPr>
        <a:xfrm>
          <a:off x="1998599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a:extLst>
            <a:ext uri="{FF2B5EF4-FFF2-40B4-BE49-F238E27FC236}">
              <a16:creationId xmlns:a16="http://schemas.microsoft.com/office/drawing/2014/main" id="{56DBBFC4-A8C7-4512-B711-E432155A1436}"/>
            </a:ext>
          </a:extLst>
        </xdr:cNvPr>
        <xdr:cNvSpPr/>
      </xdr:nvSpPr>
      <xdr:spPr>
        <a:xfrm>
          <a:off x="19904710" y="181914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a:extLst>
            <a:ext uri="{FF2B5EF4-FFF2-40B4-BE49-F238E27FC236}">
              <a16:creationId xmlns:a16="http://schemas.microsoft.com/office/drawing/2014/main" id="{335051F4-7B00-4DF6-8884-90506CE6D1CE}"/>
            </a:ext>
          </a:extLst>
        </xdr:cNvPr>
        <xdr:cNvSpPr/>
      </xdr:nvSpPr>
      <xdr:spPr>
        <a:xfrm>
          <a:off x="19161760" y="1820046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932" name="フローチャート: 判断 931">
          <a:extLst>
            <a:ext uri="{FF2B5EF4-FFF2-40B4-BE49-F238E27FC236}">
              <a16:creationId xmlns:a16="http://schemas.microsoft.com/office/drawing/2014/main" id="{F24DBC95-C53B-4059-BC19-0AC55AF136E0}"/>
            </a:ext>
          </a:extLst>
        </xdr:cNvPr>
        <xdr:cNvSpPr/>
      </xdr:nvSpPr>
      <xdr:spPr>
        <a:xfrm>
          <a:off x="18345150" y="1805976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933" name="フローチャート: 判断 932">
          <a:extLst>
            <a:ext uri="{FF2B5EF4-FFF2-40B4-BE49-F238E27FC236}">
              <a16:creationId xmlns:a16="http://schemas.microsoft.com/office/drawing/2014/main" id="{810D89DE-7448-48F0-A9E2-67A078DD43D6}"/>
            </a:ext>
          </a:extLst>
        </xdr:cNvPr>
        <xdr:cNvSpPr/>
      </xdr:nvSpPr>
      <xdr:spPr>
        <a:xfrm>
          <a:off x="17547590" y="180592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934" name="フローチャート: 判断 933">
          <a:extLst>
            <a:ext uri="{FF2B5EF4-FFF2-40B4-BE49-F238E27FC236}">
              <a16:creationId xmlns:a16="http://schemas.microsoft.com/office/drawing/2014/main" id="{4EACE72B-5EA4-4269-BC20-17BB2290BB41}"/>
            </a:ext>
          </a:extLst>
        </xdr:cNvPr>
        <xdr:cNvSpPr/>
      </xdr:nvSpPr>
      <xdr:spPr>
        <a:xfrm>
          <a:off x="16761460" y="180850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4003AEC-5FB6-44AF-BE9C-320519BE061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F7C453C-8564-4144-B546-E905EAC5F01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966B750-A3F2-4A6E-BBD4-F2BA22383E9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2CDFCC7-3A8E-4B4C-9654-0DC1CD2D5A86}"/>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65AE3A96-A27A-4D5F-A9D2-4B4AD316F31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17236</xdr:rowOff>
    </xdr:from>
    <xdr:to>
      <xdr:col>116</xdr:col>
      <xdr:colOff>114300</xdr:colOff>
      <xdr:row>106</xdr:row>
      <xdr:rowOff>118836</xdr:rowOff>
    </xdr:to>
    <xdr:sp macro="" textlink="">
      <xdr:nvSpPr>
        <xdr:cNvPr id="940" name="楕円 939">
          <a:extLst>
            <a:ext uri="{FF2B5EF4-FFF2-40B4-BE49-F238E27FC236}">
              <a16:creationId xmlns:a16="http://schemas.microsoft.com/office/drawing/2014/main" id="{6248FB2E-D3EC-414F-8836-CBC151C9DF30}"/>
            </a:ext>
          </a:extLst>
        </xdr:cNvPr>
        <xdr:cNvSpPr/>
      </xdr:nvSpPr>
      <xdr:spPr>
        <a:xfrm>
          <a:off x="19904710" y="181947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167113</xdr:rowOff>
    </xdr:from>
    <xdr:ext cx="469744" cy="259045"/>
    <xdr:sp macro="" textlink="">
      <xdr:nvSpPr>
        <xdr:cNvPr id="941" name="【庁舎】&#10;一人当たり面積該当値テキスト">
          <a:extLst>
            <a:ext uri="{FF2B5EF4-FFF2-40B4-BE49-F238E27FC236}">
              <a16:creationId xmlns:a16="http://schemas.microsoft.com/office/drawing/2014/main" id="{77CDC5FA-1FC0-4426-9892-AE1E9757F0C7}"/>
            </a:ext>
          </a:extLst>
        </xdr:cNvPr>
        <xdr:cNvSpPr txBox="1"/>
      </xdr:nvSpPr>
      <xdr:spPr>
        <a:xfrm>
          <a:off x="19985990" y="181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942" name="楕円 941">
          <a:extLst>
            <a:ext uri="{FF2B5EF4-FFF2-40B4-BE49-F238E27FC236}">
              <a16:creationId xmlns:a16="http://schemas.microsoft.com/office/drawing/2014/main" id="{61A28B78-FB59-4986-B575-851B27586DD5}"/>
            </a:ext>
          </a:extLst>
        </xdr:cNvPr>
        <xdr:cNvSpPr/>
      </xdr:nvSpPr>
      <xdr:spPr>
        <a:xfrm>
          <a:off x="19161760" y="1819202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68036</xdr:rowOff>
    </xdr:from>
    <xdr:to>
      <xdr:col>116</xdr:col>
      <xdr:colOff>63500</xdr:colOff>
      <xdr:row>106</xdr:row>
      <xdr:rowOff>72934</xdr:rowOff>
    </xdr:to>
    <xdr:cxnSp macro="">
      <xdr:nvCxnSpPr>
        <xdr:cNvPr id="943" name="直線コネクタ 942">
          <a:extLst>
            <a:ext uri="{FF2B5EF4-FFF2-40B4-BE49-F238E27FC236}">
              <a16:creationId xmlns:a16="http://schemas.microsoft.com/office/drawing/2014/main" id="{68869445-1613-4F4F-9B7C-B16D5FB7E702}"/>
            </a:ext>
          </a:extLst>
        </xdr:cNvPr>
        <xdr:cNvCxnSpPr/>
      </xdr:nvCxnSpPr>
      <xdr:spPr>
        <a:xfrm flipV="1">
          <a:off x="19204940" y="18239831"/>
          <a:ext cx="74295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28666</xdr:rowOff>
    </xdr:from>
    <xdr:to>
      <xdr:col>107</xdr:col>
      <xdr:colOff>101600</xdr:colOff>
      <xdr:row>106</xdr:row>
      <xdr:rowOff>130266</xdr:rowOff>
    </xdr:to>
    <xdr:sp macro="" textlink="">
      <xdr:nvSpPr>
        <xdr:cNvPr id="944" name="楕円 943">
          <a:extLst>
            <a:ext uri="{FF2B5EF4-FFF2-40B4-BE49-F238E27FC236}">
              <a16:creationId xmlns:a16="http://schemas.microsoft.com/office/drawing/2014/main" id="{327FB460-B291-4D0E-B7AC-B5054A3331B4}"/>
            </a:ext>
          </a:extLst>
        </xdr:cNvPr>
        <xdr:cNvSpPr/>
      </xdr:nvSpPr>
      <xdr:spPr>
        <a:xfrm>
          <a:off x="18345150" y="182004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79466</xdr:rowOff>
    </xdr:to>
    <xdr:cxnSp macro="">
      <xdr:nvCxnSpPr>
        <xdr:cNvPr id="945" name="直線コネクタ 944">
          <a:extLst>
            <a:ext uri="{FF2B5EF4-FFF2-40B4-BE49-F238E27FC236}">
              <a16:creationId xmlns:a16="http://schemas.microsoft.com/office/drawing/2014/main" id="{21B478BC-8A70-4BB8-8ACA-3128A8277995}"/>
            </a:ext>
          </a:extLst>
        </xdr:cNvPr>
        <xdr:cNvCxnSpPr/>
      </xdr:nvCxnSpPr>
      <xdr:spPr>
        <a:xfrm flipV="1">
          <a:off x="18399760" y="18246634"/>
          <a:ext cx="80518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33564</xdr:rowOff>
    </xdr:from>
    <xdr:to>
      <xdr:col>102</xdr:col>
      <xdr:colOff>165100</xdr:colOff>
      <xdr:row>106</xdr:row>
      <xdr:rowOff>135164</xdr:rowOff>
    </xdr:to>
    <xdr:sp macro="" textlink="">
      <xdr:nvSpPr>
        <xdr:cNvPr id="946" name="楕円 945">
          <a:extLst>
            <a:ext uri="{FF2B5EF4-FFF2-40B4-BE49-F238E27FC236}">
              <a16:creationId xmlns:a16="http://schemas.microsoft.com/office/drawing/2014/main" id="{78B71CCD-C5FC-4635-8C52-9D597CFDE81A}"/>
            </a:ext>
          </a:extLst>
        </xdr:cNvPr>
        <xdr:cNvSpPr/>
      </xdr:nvSpPr>
      <xdr:spPr>
        <a:xfrm>
          <a:off x="17547590" y="1820535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79466</xdr:rowOff>
    </xdr:from>
    <xdr:to>
      <xdr:col>107</xdr:col>
      <xdr:colOff>50800</xdr:colOff>
      <xdr:row>106</xdr:row>
      <xdr:rowOff>84364</xdr:rowOff>
    </xdr:to>
    <xdr:cxnSp macro="">
      <xdr:nvCxnSpPr>
        <xdr:cNvPr id="947" name="直線コネクタ 946">
          <a:extLst>
            <a:ext uri="{FF2B5EF4-FFF2-40B4-BE49-F238E27FC236}">
              <a16:creationId xmlns:a16="http://schemas.microsoft.com/office/drawing/2014/main" id="{CCDFCEE2-E9C4-4E27-9DCE-22A1C6EB6279}"/>
            </a:ext>
          </a:extLst>
        </xdr:cNvPr>
        <xdr:cNvCxnSpPr/>
      </xdr:nvCxnSpPr>
      <xdr:spPr>
        <a:xfrm flipV="1">
          <a:off x="17602200" y="18253166"/>
          <a:ext cx="79756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40095</xdr:rowOff>
    </xdr:from>
    <xdr:to>
      <xdr:col>98</xdr:col>
      <xdr:colOff>38100</xdr:colOff>
      <xdr:row>106</xdr:row>
      <xdr:rowOff>141695</xdr:rowOff>
    </xdr:to>
    <xdr:sp macro="" textlink="">
      <xdr:nvSpPr>
        <xdr:cNvPr id="948" name="楕円 947">
          <a:extLst>
            <a:ext uri="{FF2B5EF4-FFF2-40B4-BE49-F238E27FC236}">
              <a16:creationId xmlns:a16="http://schemas.microsoft.com/office/drawing/2014/main" id="{8DAC60D2-D2ED-419F-8D03-D0813BDF3C86}"/>
            </a:ext>
          </a:extLst>
        </xdr:cNvPr>
        <xdr:cNvSpPr/>
      </xdr:nvSpPr>
      <xdr:spPr>
        <a:xfrm>
          <a:off x="16761460" y="182137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84364</xdr:rowOff>
    </xdr:from>
    <xdr:to>
      <xdr:col>102</xdr:col>
      <xdr:colOff>114300</xdr:colOff>
      <xdr:row>106</xdr:row>
      <xdr:rowOff>90895</xdr:rowOff>
    </xdr:to>
    <xdr:cxnSp macro="">
      <xdr:nvCxnSpPr>
        <xdr:cNvPr id="949" name="直線コネクタ 948">
          <a:extLst>
            <a:ext uri="{FF2B5EF4-FFF2-40B4-BE49-F238E27FC236}">
              <a16:creationId xmlns:a16="http://schemas.microsoft.com/office/drawing/2014/main" id="{EDF6CFD1-0179-46C6-BAD4-5FAEA3A20F79}"/>
            </a:ext>
          </a:extLst>
        </xdr:cNvPr>
        <xdr:cNvCxnSpPr/>
      </xdr:nvCxnSpPr>
      <xdr:spPr>
        <a:xfrm flipV="1">
          <a:off x="16804640" y="18259969"/>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950" name="n_1aveValue【庁舎】&#10;一人当たり面積">
          <a:extLst>
            <a:ext uri="{FF2B5EF4-FFF2-40B4-BE49-F238E27FC236}">
              <a16:creationId xmlns:a16="http://schemas.microsoft.com/office/drawing/2014/main" id="{93D7613D-8602-41C9-BE1D-B74EA4DD48BD}"/>
            </a:ext>
          </a:extLst>
        </xdr:cNvPr>
        <xdr:cNvSpPr txBox="1"/>
      </xdr:nvSpPr>
      <xdr:spPr>
        <a:xfrm>
          <a:off x="18982132" y="182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8000</xdr:rowOff>
    </xdr:from>
    <xdr:ext cx="469744" cy="259045"/>
    <xdr:sp macro="" textlink="">
      <xdr:nvSpPr>
        <xdr:cNvPr id="951" name="n_2aveValue【庁舎】&#10;一人当たり面積">
          <a:extLst>
            <a:ext uri="{FF2B5EF4-FFF2-40B4-BE49-F238E27FC236}">
              <a16:creationId xmlns:a16="http://schemas.microsoft.com/office/drawing/2014/main" id="{03B65146-E5F2-4491-878E-E4D4FF310E05}"/>
            </a:ext>
          </a:extLst>
        </xdr:cNvPr>
        <xdr:cNvSpPr txBox="1"/>
      </xdr:nvSpPr>
      <xdr:spPr>
        <a:xfrm>
          <a:off x="18182032" y="178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952" name="n_3aveValue【庁舎】&#10;一人当たり面積">
          <a:extLst>
            <a:ext uri="{FF2B5EF4-FFF2-40B4-BE49-F238E27FC236}">
              <a16:creationId xmlns:a16="http://schemas.microsoft.com/office/drawing/2014/main" id="{A12A84A8-D2A4-43D5-AF90-CD8FC047636B}"/>
            </a:ext>
          </a:extLst>
        </xdr:cNvPr>
        <xdr:cNvSpPr txBox="1"/>
      </xdr:nvSpPr>
      <xdr:spPr>
        <a:xfrm>
          <a:off x="17384472" y="1783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27595</xdr:rowOff>
    </xdr:from>
    <xdr:ext cx="469744" cy="259045"/>
    <xdr:sp macro="" textlink="">
      <xdr:nvSpPr>
        <xdr:cNvPr id="953" name="n_4aveValue【庁舎】&#10;一人当たり面積">
          <a:extLst>
            <a:ext uri="{FF2B5EF4-FFF2-40B4-BE49-F238E27FC236}">
              <a16:creationId xmlns:a16="http://schemas.microsoft.com/office/drawing/2014/main" id="{12EFD736-F040-46E6-9C61-36068BCDB19E}"/>
            </a:ext>
          </a:extLst>
        </xdr:cNvPr>
        <xdr:cNvSpPr txBox="1"/>
      </xdr:nvSpPr>
      <xdr:spPr>
        <a:xfrm>
          <a:off x="16588817" y="1785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140261</xdr:rowOff>
    </xdr:from>
    <xdr:ext cx="469744" cy="259045"/>
    <xdr:sp macro="" textlink="">
      <xdr:nvSpPr>
        <xdr:cNvPr id="954" name="n_1mainValue【庁舎】&#10;一人当たり面積">
          <a:extLst>
            <a:ext uri="{FF2B5EF4-FFF2-40B4-BE49-F238E27FC236}">
              <a16:creationId xmlns:a16="http://schemas.microsoft.com/office/drawing/2014/main" id="{E8B217F8-907A-4941-956D-7AC89E4E965A}"/>
            </a:ext>
          </a:extLst>
        </xdr:cNvPr>
        <xdr:cNvSpPr txBox="1"/>
      </xdr:nvSpPr>
      <xdr:spPr>
        <a:xfrm>
          <a:off x="18982132" y="1796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121393</xdr:rowOff>
    </xdr:from>
    <xdr:ext cx="469744" cy="259045"/>
    <xdr:sp macro="" textlink="">
      <xdr:nvSpPr>
        <xdr:cNvPr id="955" name="n_2mainValue【庁舎】&#10;一人当たり面積">
          <a:extLst>
            <a:ext uri="{FF2B5EF4-FFF2-40B4-BE49-F238E27FC236}">
              <a16:creationId xmlns:a16="http://schemas.microsoft.com/office/drawing/2014/main" id="{0395FFAD-FFCF-4060-A970-2BA8AF57B788}"/>
            </a:ext>
          </a:extLst>
        </xdr:cNvPr>
        <xdr:cNvSpPr txBox="1"/>
      </xdr:nvSpPr>
      <xdr:spPr>
        <a:xfrm>
          <a:off x="18182032" y="182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126291</xdr:rowOff>
    </xdr:from>
    <xdr:ext cx="469744" cy="259045"/>
    <xdr:sp macro="" textlink="">
      <xdr:nvSpPr>
        <xdr:cNvPr id="956" name="n_3mainValue【庁舎】&#10;一人当たり面積">
          <a:extLst>
            <a:ext uri="{FF2B5EF4-FFF2-40B4-BE49-F238E27FC236}">
              <a16:creationId xmlns:a16="http://schemas.microsoft.com/office/drawing/2014/main" id="{365E80B7-6450-4DBD-A2A5-980FD71C0B6C}"/>
            </a:ext>
          </a:extLst>
        </xdr:cNvPr>
        <xdr:cNvSpPr txBox="1"/>
      </xdr:nvSpPr>
      <xdr:spPr>
        <a:xfrm>
          <a:off x="17384472"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132822</xdr:rowOff>
    </xdr:from>
    <xdr:ext cx="469744" cy="259045"/>
    <xdr:sp macro="" textlink="">
      <xdr:nvSpPr>
        <xdr:cNvPr id="957" name="n_4mainValue【庁舎】&#10;一人当たり面積">
          <a:extLst>
            <a:ext uri="{FF2B5EF4-FFF2-40B4-BE49-F238E27FC236}">
              <a16:creationId xmlns:a16="http://schemas.microsoft.com/office/drawing/2014/main" id="{BAD36C64-5DD7-4C80-8EBB-132C88871B8E}"/>
            </a:ext>
          </a:extLst>
        </xdr:cNvPr>
        <xdr:cNvSpPr txBox="1"/>
      </xdr:nvSpPr>
      <xdr:spPr>
        <a:xfrm>
          <a:off x="16588817" y="1831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6F04037-F677-4364-8898-ACDDD5882F9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FDD06234-7DDB-462C-AA5F-E729D42DB27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C4CF159A-E011-4ED5-8C5C-DCAD90A6C33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類似団体と比較して特に有形固定資産</a:t>
          </a:r>
          <a:r>
            <a:rPr kumimoji="1" lang="ja-JP" altLang="en-US" sz="1100" baseline="0">
              <a:solidFill>
                <a:sysClr val="windowText" lastClr="000000"/>
              </a:solidFill>
              <a:effectLst/>
              <a:latin typeface="+mn-lt"/>
              <a:ea typeface="+mn-ea"/>
              <a:cs typeface="+mn-cs"/>
            </a:rPr>
            <a:t>減価</a:t>
          </a:r>
          <a:r>
            <a:rPr kumimoji="1" lang="ja-JP" altLang="ja-JP" sz="1100" baseline="0">
              <a:solidFill>
                <a:sysClr val="windowText" lastClr="000000"/>
              </a:solidFill>
              <a:effectLst/>
              <a:latin typeface="+mn-lt"/>
              <a:ea typeface="+mn-ea"/>
              <a:cs typeface="+mn-cs"/>
            </a:rPr>
            <a:t>償却率が高くなっている施設は、図書館、福祉施設、庁舎となっている。各施設ともに老朽化してきている為、今後は</a:t>
          </a:r>
          <a:r>
            <a:rPr kumimoji="1" lang="ja-JP" altLang="en-US" sz="1100" baseline="0">
              <a:solidFill>
                <a:sysClr val="windowText" lastClr="000000"/>
              </a:solidFill>
              <a:effectLst/>
              <a:latin typeface="+mn-lt"/>
              <a:ea typeface="+mn-ea"/>
              <a:cs typeface="+mn-cs"/>
            </a:rPr>
            <a:t>令和５年度</a:t>
          </a:r>
          <a:r>
            <a:rPr kumimoji="1" lang="ja-JP" altLang="ja-JP" sz="1100">
              <a:solidFill>
                <a:sysClr val="windowText" lastClr="000000"/>
              </a:solidFill>
              <a:effectLst/>
              <a:latin typeface="+mn-lt"/>
              <a:ea typeface="+mn-ea"/>
              <a:cs typeface="+mn-cs"/>
            </a:rPr>
            <a:t>に策定した「公共施設等総合管理計画」</a:t>
          </a:r>
          <a:r>
            <a:rPr kumimoji="1" lang="ja-JP" altLang="ja-JP" sz="1100" baseline="0">
              <a:solidFill>
                <a:sysClr val="windowText" lastClr="000000"/>
              </a:solidFill>
              <a:effectLst/>
              <a:latin typeface="+mn-lt"/>
              <a:ea typeface="+mn-ea"/>
              <a:cs typeface="+mn-cs"/>
            </a:rPr>
            <a:t>及び令和</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年度策定の「公共施設等個別施設計画」に基づき、改修等の長寿命化対策及び施設の集約化等の検討が必要となる。</a:t>
          </a:r>
          <a:r>
            <a:rPr kumimoji="1" lang="ja-JP" altLang="en-US" sz="1100" baseline="0">
              <a:solidFill>
                <a:sysClr val="windowText" lastClr="000000"/>
              </a:solidFill>
              <a:effectLst/>
              <a:latin typeface="+mn-lt"/>
              <a:ea typeface="+mn-ea"/>
              <a:cs typeface="+mn-cs"/>
            </a:rPr>
            <a:t>体育館・プールについては、令和４年度に</a:t>
          </a:r>
          <a:r>
            <a:rPr lang="ja-JP" altLang="en-US" sz="1100" b="0" i="0" u="none" strike="noStrike" baseline="0">
              <a:solidFill>
                <a:sysClr val="windowText" lastClr="000000"/>
              </a:solidFill>
              <a:latin typeface="+mn-lt"/>
              <a:ea typeface="+mn-ea"/>
              <a:cs typeface="+mn-cs"/>
            </a:rPr>
            <a:t>旧市体育館の解体を行ったため有形固定資産減価償却率が低くなり、一人当たりの面積が小さくなっている。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21572074</v>
      </c>
      <c r="BO4" s="462"/>
      <c r="BP4" s="462"/>
      <c r="BQ4" s="462"/>
      <c r="BR4" s="462"/>
      <c r="BS4" s="462"/>
      <c r="BT4" s="462"/>
      <c r="BU4" s="463"/>
      <c r="BV4" s="461">
        <v>21253578</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9.9</v>
      </c>
      <c r="CU4" s="602"/>
      <c r="CV4" s="602"/>
      <c r="CW4" s="602"/>
      <c r="CX4" s="602"/>
      <c r="CY4" s="602"/>
      <c r="CZ4" s="602"/>
      <c r="DA4" s="603"/>
      <c r="DB4" s="601">
        <v>10.7</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20603033</v>
      </c>
      <c r="BO5" s="433"/>
      <c r="BP5" s="433"/>
      <c r="BQ5" s="433"/>
      <c r="BR5" s="433"/>
      <c r="BS5" s="433"/>
      <c r="BT5" s="433"/>
      <c r="BU5" s="434"/>
      <c r="BV5" s="432">
        <v>20033797</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85.2</v>
      </c>
      <c r="CU5" s="430"/>
      <c r="CV5" s="430"/>
      <c r="CW5" s="430"/>
      <c r="CX5" s="430"/>
      <c r="CY5" s="430"/>
      <c r="CZ5" s="430"/>
      <c r="DA5" s="431"/>
      <c r="DB5" s="429">
        <v>83.4</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969041</v>
      </c>
      <c r="BO6" s="433"/>
      <c r="BP6" s="433"/>
      <c r="BQ6" s="433"/>
      <c r="BR6" s="433"/>
      <c r="BS6" s="433"/>
      <c r="BT6" s="433"/>
      <c r="BU6" s="434"/>
      <c r="BV6" s="432">
        <v>1219781</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86.3</v>
      </c>
      <c r="CU6" s="576"/>
      <c r="CV6" s="576"/>
      <c r="CW6" s="576"/>
      <c r="CX6" s="576"/>
      <c r="CY6" s="576"/>
      <c r="CZ6" s="576"/>
      <c r="DA6" s="577"/>
      <c r="DB6" s="575">
        <v>86</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96</v>
      </c>
      <c r="AV7" s="491"/>
      <c r="AW7" s="491"/>
      <c r="AX7" s="491"/>
      <c r="AY7" s="446" t="s">
        <v>107</v>
      </c>
      <c r="AZ7" s="447"/>
      <c r="BA7" s="447"/>
      <c r="BB7" s="447"/>
      <c r="BC7" s="447"/>
      <c r="BD7" s="447"/>
      <c r="BE7" s="447"/>
      <c r="BF7" s="447"/>
      <c r="BG7" s="447"/>
      <c r="BH7" s="447"/>
      <c r="BI7" s="447"/>
      <c r="BJ7" s="447"/>
      <c r="BK7" s="447"/>
      <c r="BL7" s="447"/>
      <c r="BM7" s="448"/>
      <c r="BN7" s="432">
        <v>172678</v>
      </c>
      <c r="BO7" s="433"/>
      <c r="BP7" s="433"/>
      <c r="BQ7" s="433"/>
      <c r="BR7" s="433"/>
      <c r="BS7" s="433"/>
      <c r="BT7" s="433"/>
      <c r="BU7" s="434"/>
      <c r="BV7" s="432">
        <v>339715</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8031048</v>
      </c>
      <c r="CU7" s="433"/>
      <c r="CV7" s="433"/>
      <c r="CW7" s="433"/>
      <c r="CX7" s="433"/>
      <c r="CY7" s="433"/>
      <c r="CZ7" s="433"/>
      <c r="DA7" s="434"/>
      <c r="DB7" s="432">
        <v>8241326</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96</v>
      </c>
      <c r="AV8" s="491"/>
      <c r="AW8" s="491"/>
      <c r="AX8" s="491"/>
      <c r="AY8" s="446" t="s">
        <v>110</v>
      </c>
      <c r="AZ8" s="447"/>
      <c r="BA8" s="447"/>
      <c r="BB8" s="447"/>
      <c r="BC8" s="447"/>
      <c r="BD8" s="447"/>
      <c r="BE8" s="447"/>
      <c r="BF8" s="447"/>
      <c r="BG8" s="447"/>
      <c r="BH8" s="447"/>
      <c r="BI8" s="447"/>
      <c r="BJ8" s="447"/>
      <c r="BK8" s="447"/>
      <c r="BL8" s="447"/>
      <c r="BM8" s="448"/>
      <c r="BN8" s="432">
        <v>796363</v>
      </c>
      <c r="BO8" s="433"/>
      <c r="BP8" s="433"/>
      <c r="BQ8" s="433"/>
      <c r="BR8" s="433"/>
      <c r="BS8" s="433"/>
      <c r="BT8" s="433"/>
      <c r="BU8" s="434"/>
      <c r="BV8" s="432">
        <v>880066</v>
      </c>
      <c r="BW8" s="433"/>
      <c r="BX8" s="433"/>
      <c r="BY8" s="433"/>
      <c r="BZ8" s="433"/>
      <c r="CA8" s="433"/>
      <c r="CB8" s="433"/>
      <c r="CC8" s="434"/>
      <c r="CD8" s="472" t="s">
        <v>111</v>
      </c>
      <c r="CE8" s="392"/>
      <c r="CF8" s="392"/>
      <c r="CG8" s="392"/>
      <c r="CH8" s="392"/>
      <c r="CI8" s="392"/>
      <c r="CJ8" s="392"/>
      <c r="CK8" s="392"/>
      <c r="CL8" s="392"/>
      <c r="CM8" s="392"/>
      <c r="CN8" s="392"/>
      <c r="CO8" s="392"/>
      <c r="CP8" s="392"/>
      <c r="CQ8" s="392"/>
      <c r="CR8" s="392"/>
      <c r="CS8" s="473"/>
      <c r="CT8" s="535">
        <v>0.37</v>
      </c>
      <c r="CU8" s="536"/>
      <c r="CV8" s="536"/>
      <c r="CW8" s="536"/>
      <c r="CX8" s="536"/>
      <c r="CY8" s="536"/>
      <c r="CZ8" s="536"/>
      <c r="DA8" s="537"/>
      <c r="DB8" s="535">
        <v>0.37</v>
      </c>
      <c r="DC8" s="536"/>
      <c r="DD8" s="536"/>
      <c r="DE8" s="536"/>
      <c r="DF8" s="536"/>
      <c r="DG8" s="536"/>
      <c r="DH8" s="536"/>
      <c r="DI8" s="537"/>
    </row>
    <row r="9" spans="1:119" ht="18.75" customHeight="1" thickBot="1" x14ac:dyDescent="0.25">
      <c r="A9" s="175"/>
      <c r="B9" s="564" t="s">
        <v>112</v>
      </c>
      <c r="C9" s="565"/>
      <c r="D9" s="565"/>
      <c r="E9" s="565"/>
      <c r="F9" s="565"/>
      <c r="G9" s="565"/>
      <c r="H9" s="565"/>
      <c r="I9" s="565"/>
      <c r="J9" s="565"/>
      <c r="K9" s="483"/>
      <c r="L9" s="566" t="s">
        <v>113</v>
      </c>
      <c r="M9" s="567"/>
      <c r="N9" s="567"/>
      <c r="O9" s="567"/>
      <c r="P9" s="567"/>
      <c r="Q9" s="568"/>
      <c r="R9" s="569">
        <v>25848</v>
      </c>
      <c r="S9" s="570"/>
      <c r="T9" s="570"/>
      <c r="U9" s="570"/>
      <c r="V9" s="571"/>
      <c r="W9" s="501" t="s">
        <v>114</v>
      </c>
      <c r="X9" s="502"/>
      <c r="Y9" s="502"/>
      <c r="Z9" s="502"/>
      <c r="AA9" s="502"/>
      <c r="AB9" s="502"/>
      <c r="AC9" s="502"/>
      <c r="AD9" s="502"/>
      <c r="AE9" s="502"/>
      <c r="AF9" s="502"/>
      <c r="AG9" s="502"/>
      <c r="AH9" s="502"/>
      <c r="AI9" s="502"/>
      <c r="AJ9" s="502"/>
      <c r="AK9" s="502"/>
      <c r="AL9" s="572"/>
      <c r="AM9" s="489" t="s">
        <v>115</v>
      </c>
      <c r="AN9" s="389"/>
      <c r="AO9" s="389"/>
      <c r="AP9" s="389"/>
      <c r="AQ9" s="389"/>
      <c r="AR9" s="389"/>
      <c r="AS9" s="389"/>
      <c r="AT9" s="390"/>
      <c r="AU9" s="490" t="s">
        <v>96</v>
      </c>
      <c r="AV9" s="491"/>
      <c r="AW9" s="491"/>
      <c r="AX9" s="491"/>
      <c r="AY9" s="446" t="s">
        <v>116</v>
      </c>
      <c r="AZ9" s="447"/>
      <c r="BA9" s="447"/>
      <c r="BB9" s="447"/>
      <c r="BC9" s="447"/>
      <c r="BD9" s="447"/>
      <c r="BE9" s="447"/>
      <c r="BF9" s="447"/>
      <c r="BG9" s="447"/>
      <c r="BH9" s="447"/>
      <c r="BI9" s="447"/>
      <c r="BJ9" s="447"/>
      <c r="BK9" s="447"/>
      <c r="BL9" s="447"/>
      <c r="BM9" s="448"/>
      <c r="BN9" s="432">
        <v>-83703</v>
      </c>
      <c r="BO9" s="433"/>
      <c r="BP9" s="433"/>
      <c r="BQ9" s="433"/>
      <c r="BR9" s="433"/>
      <c r="BS9" s="433"/>
      <c r="BT9" s="433"/>
      <c r="BU9" s="434"/>
      <c r="BV9" s="432">
        <v>227496</v>
      </c>
      <c r="BW9" s="433"/>
      <c r="BX9" s="433"/>
      <c r="BY9" s="433"/>
      <c r="BZ9" s="433"/>
      <c r="CA9" s="433"/>
      <c r="CB9" s="433"/>
      <c r="CC9" s="434"/>
      <c r="CD9" s="472" t="s">
        <v>117</v>
      </c>
      <c r="CE9" s="392"/>
      <c r="CF9" s="392"/>
      <c r="CG9" s="392"/>
      <c r="CH9" s="392"/>
      <c r="CI9" s="392"/>
      <c r="CJ9" s="392"/>
      <c r="CK9" s="392"/>
      <c r="CL9" s="392"/>
      <c r="CM9" s="392"/>
      <c r="CN9" s="392"/>
      <c r="CO9" s="392"/>
      <c r="CP9" s="392"/>
      <c r="CQ9" s="392"/>
      <c r="CR9" s="392"/>
      <c r="CS9" s="473"/>
      <c r="CT9" s="429">
        <v>13.9</v>
      </c>
      <c r="CU9" s="430"/>
      <c r="CV9" s="430"/>
      <c r="CW9" s="430"/>
      <c r="CX9" s="430"/>
      <c r="CY9" s="430"/>
      <c r="CZ9" s="430"/>
      <c r="DA9" s="431"/>
      <c r="DB9" s="429">
        <v>13.5</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118</v>
      </c>
      <c r="M10" s="389"/>
      <c r="N10" s="389"/>
      <c r="O10" s="389"/>
      <c r="P10" s="389"/>
      <c r="Q10" s="390"/>
      <c r="R10" s="385">
        <v>27336</v>
      </c>
      <c r="S10" s="386"/>
      <c r="T10" s="386"/>
      <c r="U10" s="386"/>
      <c r="V10" s="445"/>
      <c r="W10" s="573"/>
      <c r="X10" s="383"/>
      <c r="Y10" s="383"/>
      <c r="Z10" s="383"/>
      <c r="AA10" s="383"/>
      <c r="AB10" s="383"/>
      <c r="AC10" s="383"/>
      <c r="AD10" s="383"/>
      <c r="AE10" s="383"/>
      <c r="AF10" s="383"/>
      <c r="AG10" s="383"/>
      <c r="AH10" s="383"/>
      <c r="AI10" s="383"/>
      <c r="AJ10" s="383"/>
      <c r="AK10" s="383"/>
      <c r="AL10" s="574"/>
      <c r="AM10" s="489" t="s">
        <v>119</v>
      </c>
      <c r="AN10" s="389"/>
      <c r="AO10" s="389"/>
      <c r="AP10" s="389"/>
      <c r="AQ10" s="389"/>
      <c r="AR10" s="389"/>
      <c r="AS10" s="389"/>
      <c r="AT10" s="390"/>
      <c r="AU10" s="490" t="s">
        <v>120</v>
      </c>
      <c r="AV10" s="491"/>
      <c r="AW10" s="491"/>
      <c r="AX10" s="491"/>
      <c r="AY10" s="446" t="s">
        <v>121</v>
      </c>
      <c r="AZ10" s="447"/>
      <c r="BA10" s="447"/>
      <c r="BB10" s="447"/>
      <c r="BC10" s="447"/>
      <c r="BD10" s="447"/>
      <c r="BE10" s="447"/>
      <c r="BF10" s="447"/>
      <c r="BG10" s="447"/>
      <c r="BH10" s="447"/>
      <c r="BI10" s="447"/>
      <c r="BJ10" s="447"/>
      <c r="BK10" s="447"/>
      <c r="BL10" s="447"/>
      <c r="BM10" s="448"/>
      <c r="BN10" s="432">
        <v>451823</v>
      </c>
      <c r="BO10" s="433"/>
      <c r="BP10" s="433"/>
      <c r="BQ10" s="433"/>
      <c r="BR10" s="433"/>
      <c r="BS10" s="433"/>
      <c r="BT10" s="433"/>
      <c r="BU10" s="434"/>
      <c r="BV10" s="432">
        <v>332376</v>
      </c>
      <c r="BW10" s="433"/>
      <c r="BX10" s="433"/>
      <c r="BY10" s="433"/>
      <c r="BZ10" s="433"/>
      <c r="CA10" s="433"/>
      <c r="CB10" s="433"/>
      <c r="CC10" s="434"/>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123</v>
      </c>
      <c r="M11" s="394"/>
      <c r="N11" s="394"/>
      <c r="O11" s="394"/>
      <c r="P11" s="394"/>
      <c r="Q11" s="395"/>
      <c r="R11" s="561" t="s">
        <v>124</v>
      </c>
      <c r="S11" s="562"/>
      <c r="T11" s="562"/>
      <c r="U11" s="562"/>
      <c r="V11" s="563"/>
      <c r="W11" s="573"/>
      <c r="X11" s="383"/>
      <c r="Y11" s="383"/>
      <c r="Z11" s="383"/>
      <c r="AA11" s="383"/>
      <c r="AB11" s="383"/>
      <c r="AC11" s="383"/>
      <c r="AD11" s="383"/>
      <c r="AE11" s="383"/>
      <c r="AF11" s="383"/>
      <c r="AG11" s="383"/>
      <c r="AH11" s="383"/>
      <c r="AI11" s="383"/>
      <c r="AJ11" s="383"/>
      <c r="AK11" s="383"/>
      <c r="AL11" s="574"/>
      <c r="AM11" s="489" t="s">
        <v>125</v>
      </c>
      <c r="AN11" s="389"/>
      <c r="AO11" s="389"/>
      <c r="AP11" s="389"/>
      <c r="AQ11" s="389"/>
      <c r="AR11" s="389"/>
      <c r="AS11" s="389"/>
      <c r="AT11" s="390"/>
      <c r="AU11" s="490" t="s">
        <v>120</v>
      </c>
      <c r="AV11" s="491"/>
      <c r="AW11" s="491"/>
      <c r="AX11" s="491"/>
      <c r="AY11" s="446" t="s">
        <v>126</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127</v>
      </c>
      <c r="CE11" s="392"/>
      <c r="CF11" s="392"/>
      <c r="CG11" s="392"/>
      <c r="CH11" s="392"/>
      <c r="CI11" s="392"/>
      <c r="CJ11" s="392"/>
      <c r="CK11" s="392"/>
      <c r="CL11" s="392"/>
      <c r="CM11" s="392"/>
      <c r="CN11" s="392"/>
      <c r="CO11" s="392"/>
      <c r="CP11" s="392"/>
      <c r="CQ11" s="392"/>
      <c r="CR11" s="392"/>
      <c r="CS11" s="473"/>
      <c r="CT11" s="535" t="s">
        <v>128</v>
      </c>
      <c r="CU11" s="536"/>
      <c r="CV11" s="536"/>
      <c r="CW11" s="536"/>
      <c r="CX11" s="536"/>
      <c r="CY11" s="536"/>
      <c r="CZ11" s="536"/>
      <c r="DA11" s="537"/>
      <c r="DB11" s="535" t="s">
        <v>129</v>
      </c>
      <c r="DC11" s="536"/>
      <c r="DD11" s="536"/>
      <c r="DE11" s="536"/>
      <c r="DF11" s="536"/>
      <c r="DG11" s="536"/>
      <c r="DH11" s="536"/>
      <c r="DI11" s="537"/>
    </row>
    <row r="12" spans="1:119" ht="18.75" customHeight="1" x14ac:dyDescent="0.2">
      <c r="A12" s="175"/>
      <c r="B12" s="538" t="s">
        <v>130</v>
      </c>
      <c r="C12" s="539"/>
      <c r="D12" s="539"/>
      <c r="E12" s="539"/>
      <c r="F12" s="539"/>
      <c r="G12" s="539"/>
      <c r="H12" s="539"/>
      <c r="I12" s="539"/>
      <c r="J12" s="539"/>
      <c r="K12" s="540"/>
      <c r="L12" s="547" t="s">
        <v>131</v>
      </c>
      <c r="M12" s="548"/>
      <c r="N12" s="548"/>
      <c r="O12" s="548"/>
      <c r="P12" s="548"/>
      <c r="Q12" s="549"/>
      <c r="R12" s="550">
        <v>25090</v>
      </c>
      <c r="S12" s="551"/>
      <c r="T12" s="551"/>
      <c r="U12" s="551"/>
      <c r="V12" s="552"/>
      <c r="W12" s="553" t="s">
        <v>1</v>
      </c>
      <c r="X12" s="491"/>
      <c r="Y12" s="491"/>
      <c r="Z12" s="491"/>
      <c r="AA12" s="491"/>
      <c r="AB12" s="554"/>
      <c r="AC12" s="555" t="s">
        <v>132</v>
      </c>
      <c r="AD12" s="556"/>
      <c r="AE12" s="556"/>
      <c r="AF12" s="556"/>
      <c r="AG12" s="557"/>
      <c r="AH12" s="555" t="s">
        <v>133</v>
      </c>
      <c r="AI12" s="556"/>
      <c r="AJ12" s="556"/>
      <c r="AK12" s="556"/>
      <c r="AL12" s="558"/>
      <c r="AM12" s="489" t="s">
        <v>134</v>
      </c>
      <c r="AN12" s="389"/>
      <c r="AO12" s="389"/>
      <c r="AP12" s="389"/>
      <c r="AQ12" s="389"/>
      <c r="AR12" s="389"/>
      <c r="AS12" s="389"/>
      <c r="AT12" s="390"/>
      <c r="AU12" s="490" t="s">
        <v>135</v>
      </c>
      <c r="AV12" s="491"/>
      <c r="AW12" s="491"/>
      <c r="AX12" s="491"/>
      <c r="AY12" s="446" t="s">
        <v>136</v>
      </c>
      <c r="AZ12" s="447"/>
      <c r="BA12" s="447"/>
      <c r="BB12" s="447"/>
      <c r="BC12" s="447"/>
      <c r="BD12" s="447"/>
      <c r="BE12" s="447"/>
      <c r="BF12" s="447"/>
      <c r="BG12" s="447"/>
      <c r="BH12" s="447"/>
      <c r="BI12" s="447"/>
      <c r="BJ12" s="447"/>
      <c r="BK12" s="447"/>
      <c r="BL12" s="447"/>
      <c r="BM12" s="448"/>
      <c r="BN12" s="432">
        <v>63888</v>
      </c>
      <c r="BO12" s="433"/>
      <c r="BP12" s="433"/>
      <c r="BQ12" s="433"/>
      <c r="BR12" s="433"/>
      <c r="BS12" s="433"/>
      <c r="BT12" s="433"/>
      <c r="BU12" s="434"/>
      <c r="BV12" s="432">
        <v>0</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128</v>
      </c>
      <c r="CU12" s="536"/>
      <c r="CV12" s="536"/>
      <c r="CW12" s="536"/>
      <c r="CX12" s="536"/>
      <c r="CY12" s="536"/>
      <c r="CZ12" s="536"/>
      <c r="DA12" s="537"/>
      <c r="DB12" s="535" t="s">
        <v>128</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138</v>
      </c>
      <c r="N13" s="517"/>
      <c r="O13" s="517"/>
      <c r="P13" s="517"/>
      <c r="Q13" s="518"/>
      <c r="R13" s="519">
        <v>24883</v>
      </c>
      <c r="S13" s="520"/>
      <c r="T13" s="520"/>
      <c r="U13" s="520"/>
      <c r="V13" s="521"/>
      <c r="W13" s="522" t="s">
        <v>139</v>
      </c>
      <c r="X13" s="418"/>
      <c r="Y13" s="418"/>
      <c r="Z13" s="418"/>
      <c r="AA13" s="418"/>
      <c r="AB13" s="419"/>
      <c r="AC13" s="385">
        <v>1031</v>
      </c>
      <c r="AD13" s="386"/>
      <c r="AE13" s="386"/>
      <c r="AF13" s="386"/>
      <c r="AG13" s="387"/>
      <c r="AH13" s="385">
        <v>1258</v>
      </c>
      <c r="AI13" s="386"/>
      <c r="AJ13" s="386"/>
      <c r="AK13" s="386"/>
      <c r="AL13" s="445"/>
      <c r="AM13" s="489" t="s">
        <v>140</v>
      </c>
      <c r="AN13" s="389"/>
      <c r="AO13" s="389"/>
      <c r="AP13" s="389"/>
      <c r="AQ13" s="389"/>
      <c r="AR13" s="389"/>
      <c r="AS13" s="389"/>
      <c r="AT13" s="390"/>
      <c r="AU13" s="490" t="s">
        <v>141</v>
      </c>
      <c r="AV13" s="491"/>
      <c r="AW13" s="491"/>
      <c r="AX13" s="491"/>
      <c r="AY13" s="446" t="s">
        <v>142</v>
      </c>
      <c r="AZ13" s="447"/>
      <c r="BA13" s="447"/>
      <c r="BB13" s="447"/>
      <c r="BC13" s="447"/>
      <c r="BD13" s="447"/>
      <c r="BE13" s="447"/>
      <c r="BF13" s="447"/>
      <c r="BG13" s="447"/>
      <c r="BH13" s="447"/>
      <c r="BI13" s="447"/>
      <c r="BJ13" s="447"/>
      <c r="BK13" s="447"/>
      <c r="BL13" s="447"/>
      <c r="BM13" s="448"/>
      <c r="BN13" s="432">
        <v>304232</v>
      </c>
      <c r="BO13" s="433"/>
      <c r="BP13" s="433"/>
      <c r="BQ13" s="433"/>
      <c r="BR13" s="433"/>
      <c r="BS13" s="433"/>
      <c r="BT13" s="433"/>
      <c r="BU13" s="434"/>
      <c r="BV13" s="432">
        <v>559872</v>
      </c>
      <c r="BW13" s="433"/>
      <c r="BX13" s="433"/>
      <c r="BY13" s="433"/>
      <c r="BZ13" s="433"/>
      <c r="CA13" s="433"/>
      <c r="CB13" s="433"/>
      <c r="CC13" s="434"/>
      <c r="CD13" s="472" t="s">
        <v>143</v>
      </c>
      <c r="CE13" s="392"/>
      <c r="CF13" s="392"/>
      <c r="CG13" s="392"/>
      <c r="CH13" s="392"/>
      <c r="CI13" s="392"/>
      <c r="CJ13" s="392"/>
      <c r="CK13" s="392"/>
      <c r="CL13" s="392"/>
      <c r="CM13" s="392"/>
      <c r="CN13" s="392"/>
      <c r="CO13" s="392"/>
      <c r="CP13" s="392"/>
      <c r="CQ13" s="392"/>
      <c r="CR13" s="392"/>
      <c r="CS13" s="473"/>
      <c r="CT13" s="429">
        <v>9.1</v>
      </c>
      <c r="CU13" s="430"/>
      <c r="CV13" s="430"/>
      <c r="CW13" s="430"/>
      <c r="CX13" s="430"/>
      <c r="CY13" s="430"/>
      <c r="CZ13" s="430"/>
      <c r="DA13" s="431"/>
      <c r="DB13" s="429">
        <v>9.8000000000000007</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144</v>
      </c>
      <c r="M14" s="559"/>
      <c r="N14" s="559"/>
      <c r="O14" s="559"/>
      <c r="P14" s="559"/>
      <c r="Q14" s="560"/>
      <c r="R14" s="519">
        <v>25323</v>
      </c>
      <c r="S14" s="520"/>
      <c r="T14" s="520"/>
      <c r="U14" s="520"/>
      <c r="V14" s="521"/>
      <c r="W14" s="523"/>
      <c r="X14" s="421"/>
      <c r="Y14" s="421"/>
      <c r="Z14" s="421"/>
      <c r="AA14" s="421"/>
      <c r="AB14" s="422"/>
      <c r="AC14" s="512">
        <v>7.8</v>
      </c>
      <c r="AD14" s="513"/>
      <c r="AE14" s="513"/>
      <c r="AF14" s="513"/>
      <c r="AG14" s="514"/>
      <c r="AH14" s="512">
        <v>9.1</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145</v>
      </c>
      <c r="CE14" s="470"/>
      <c r="CF14" s="470"/>
      <c r="CG14" s="470"/>
      <c r="CH14" s="470"/>
      <c r="CI14" s="470"/>
      <c r="CJ14" s="470"/>
      <c r="CK14" s="470"/>
      <c r="CL14" s="470"/>
      <c r="CM14" s="470"/>
      <c r="CN14" s="470"/>
      <c r="CO14" s="470"/>
      <c r="CP14" s="470"/>
      <c r="CQ14" s="470"/>
      <c r="CR14" s="470"/>
      <c r="CS14" s="471"/>
      <c r="CT14" s="529" t="s">
        <v>146</v>
      </c>
      <c r="CU14" s="530"/>
      <c r="CV14" s="530"/>
      <c r="CW14" s="530"/>
      <c r="CX14" s="530"/>
      <c r="CY14" s="530"/>
      <c r="CZ14" s="530"/>
      <c r="DA14" s="531"/>
      <c r="DB14" s="529">
        <v>8.6999999999999993</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147</v>
      </c>
      <c r="N15" s="517"/>
      <c r="O15" s="517"/>
      <c r="P15" s="517"/>
      <c r="Q15" s="518"/>
      <c r="R15" s="519">
        <v>25165</v>
      </c>
      <c r="S15" s="520"/>
      <c r="T15" s="520"/>
      <c r="U15" s="520"/>
      <c r="V15" s="521"/>
      <c r="W15" s="522" t="s">
        <v>148</v>
      </c>
      <c r="X15" s="418"/>
      <c r="Y15" s="418"/>
      <c r="Z15" s="418"/>
      <c r="AA15" s="418"/>
      <c r="AB15" s="419"/>
      <c r="AC15" s="385">
        <v>3160</v>
      </c>
      <c r="AD15" s="386"/>
      <c r="AE15" s="386"/>
      <c r="AF15" s="386"/>
      <c r="AG15" s="387"/>
      <c r="AH15" s="385">
        <v>3442</v>
      </c>
      <c r="AI15" s="386"/>
      <c r="AJ15" s="386"/>
      <c r="AK15" s="386"/>
      <c r="AL15" s="445"/>
      <c r="AM15" s="489"/>
      <c r="AN15" s="389"/>
      <c r="AO15" s="389"/>
      <c r="AP15" s="389"/>
      <c r="AQ15" s="389"/>
      <c r="AR15" s="389"/>
      <c r="AS15" s="389"/>
      <c r="AT15" s="390"/>
      <c r="AU15" s="490"/>
      <c r="AV15" s="491"/>
      <c r="AW15" s="491"/>
      <c r="AX15" s="491"/>
      <c r="AY15" s="458" t="s">
        <v>149</v>
      </c>
      <c r="AZ15" s="459"/>
      <c r="BA15" s="459"/>
      <c r="BB15" s="459"/>
      <c r="BC15" s="459"/>
      <c r="BD15" s="459"/>
      <c r="BE15" s="459"/>
      <c r="BF15" s="459"/>
      <c r="BG15" s="459"/>
      <c r="BH15" s="459"/>
      <c r="BI15" s="459"/>
      <c r="BJ15" s="459"/>
      <c r="BK15" s="459"/>
      <c r="BL15" s="459"/>
      <c r="BM15" s="460"/>
      <c r="BN15" s="461">
        <v>2686817</v>
      </c>
      <c r="BO15" s="462"/>
      <c r="BP15" s="462"/>
      <c r="BQ15" s="462"/>
      <c r="BR15" s="462"/>
      <c r="BS15" s="462"/>
      <c r="BT15" s="462"/>
      <c r="BU15" s="463"/>
      <c r="BV15" s="461">
        <v>2617217</v>
      </c>
      <c r="BW15" s="462"/>
      <c r="BX15" s="462"/>
      <c r="BY15" s="462"/>
      <c r="BZ15" s="462"/>
      <c r="CA15" s="462"/>
      <c r="CB15" s="462"/>
      <c r="CC15" s="463"/>
      <c r="CD15" s="532" t="s">
        <v>150</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151</v>
      </c>
      <c r="M16" s="507"/>
      <c r="N16" s="507"/>
      <c r="O16" s="507"/>
      <c r="P16" s="507"/>
      <c r="Q16" s="508"/>
      <c r="R16" s="509" t="s">
        <v>152</v>
      </c>
      <c r="S16" s="510"/>
      <c r="T16" s="510"/>
      <c r="U16" s="510"/>
      <c r="V16" s="511"/>
      <c r="W16" s="523"/>
      <c r="X16" s="421"/>
      <c r="Y16" s="421"/>
      <c r="Z16" s="421"/>
      <c r="AA16" s="421"/>
      <c r="AB16" s="422"/>
      <c r="AC16" s="512">
        <v>24.1</v>
      </c>
      <c r="AD16" s="513"/>
      <c r="AE16" s="513"/>
      <c r="AF16" s="513"/>
      <c r="AG16" s="514"/>
      <c r="AH16" s="512">
        <v>25</v>
      </c>
      <c r="AI16" s="513"/>
      <c r="AJ16" s="513"/>
      <c r="AK16" s="513"/>
      <c r="AL16" s="515"/>
      <c r="AM16" s="489"/>
      <c r="AN16" s="389"/>
      <c r="AO16" s="389"/>
      <c r="AP16" s="389"/>
      <c r="AQ16" s="389"/>
      <c r="AR16" s="389"/>
      <c r="AS16" s="389"/>
      <c r="AT16" s="390"/>
      <c r="AU16" s="490"/>
      <c r="AV16" s="491"/>
      <c r="AW16" s="491"/>
      <c r="AX16" s="491"/>
      <c r="AY16" s="446" t="s">
        <v>153</v>
      </c>
      <c r="AZ16" s="447"/>
      <c r="BA16" s="447"/>
      <c r="BB16" s="447"/>
      <c r="BC16" s="447"/>
      <c r="BD16" s="447"/>
      <c r="BE16" s="447"/>
      <c r="BF16" s="447"/>
      <c r="BG16" s="447"/>
      <c r="BH16" s="447"/>
      <c r="BI16" s="447"/>
      <c r="BJ16" s="447"/>
      <c r="BK16" s="447"/>
      <c r="BL16" s="447"/>
      <c r="BM16" s="448"/>
      <c r="BN16" s="432">
        <v>7261071</v>
      </c>
      <c r="BO16" s="433"/>
      <c r="BP16" s="433"/>
      <c r="BQ16" s="433"/>
      <c r="BR16" s="433"/>
      <c r="BS16" s="433"/>
      <c r="BT16" s="433"/>
      <c r="BU16" s="434"/>
      <c r="BV16" s="432">
        <v>7218829</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154</v>
      </c>
      <c r="N17" s="526"/>
      <c r="O17" s="526"/>
      <c r="P17" s="526"/>
      <c r="Q17" s="527"/>
      <c r="R17" s="509" t="s">
        <v>155</v>
      </c>
      <c r="S17" s="510"/>
      <c r="T17" s="510"/>
      <c r="U17" s="510"/>
      <c r="V17" s="511"/>
      <c r="W17" s="522" t="s">
        <v>156</v>
      </c>
      <c r="X17" s="418"/>
      <c r="Y17" s="418"/>
      <c r="Z17" s="418"/>
      <c r="AA17" s="418"/>
      <c r="AB17" s="419"/>
      <c r="AC17" s="385">
        <v>8947</v>
      </c>
      <c r="AD17" s="386"/>
      <c r="AE17" s="386"/>
      <c r="AF17" s="386"/>
      <c r="AG17" s="387"/>
      <c r="AH17" s="385">
        <v>9078</v>
      </c>
      <c r="AI17" s="386"/>
      <c r="AJ17" s="386"/>
      <c r="AK17" s="386"/>
      <c r="AL17" s="445"/>
      <c r="AM17" s="489"/>
      <c r="AN17" s="389"/>
      <c r="AO17" s="389"/>
      <c r="AP17" s="389"/>
      <c r="AQ17" s="389"/>
      <c r="AR17" s="389"/>
      <c r="AS17" s="389"/>
      <c r="AT17" s="390"/>
      <c r="AU17" s="490"/>
      <c r="AV17" s="491"/>
      <c r="AW17" s="491"/>
      <c r="AX17" s="491"/>
      <c r="AY17" s="446" t="s">
        <v>157</v>
      </c>
      <c r="AZ17" s="447"/>
      <c r="BA17" s="447"/>
      <c r="BB17" s="447"/>
      <c r="BC17" s="447"/>
      <c r="BD17" s="447"/>
      <c r="BE17" s="447"/>
      <c r="BF17" s="447"/>
      <c r="BG17" s="447"/>
      <c r="BH17" s="447"/>
      <c r="BI17" s="447"/>
      <c r="BJ17" s="447"/>
      <c r="BK17" s="447"/>
      <c r="BL17" s="447"/>
      <c r="BM17" s="448"/>
      <c r="BN17" s="432">
        <v>3357911</v>
      </c>
      <c r="BO17" s="433"/>
      <c r="BP17" s="433"/>
      <c r="BQ17" s="433"/>
      <c r="BR17" s="433"/>
      <c r="BS17" s="433"/>
      <c r="BT17" s="433"/>
      <c r="BU17" s="434"/>
      <c r="BV17" s="432">
        <v>3276312</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158</v>
      </c>
      <c r="C18" s="483"/>
      <c r="D18" s="483"/>
      <c r="E18" s="484"/>
      <c r="F18" s="484"/>
      <c r="G18" s="484"/>
      <c r="H18" s="484"/>
      <c r="I18" s="484"/>
      <c r="J18" s="484"/>
      <c r="K18" s="484"/>
      <c r="L18" s="485">
        <v>126.41</v>
      </c>
      <c r="M18" s="485"/>
      <c r="N18" s="485"/>
      <c r="O18" s="485"/>
      <c r="P18" s="485"/>
      <c r="Q18" s="485"/>
      <c r="R18" s="486"/>
      <c r="S18" s="486"/>
      <c r="T18" s="486"/>
      <c r="U18" s="486"/>
      <c r="V18" s="487"/>
      <c r="W18" s="503"/>
      <c r="X18" s="504"/>
      <c r="Y18" s="504"/>
      <c r="Z18" s="504"/>
      <c r="AA18" s="504"/>
      <c r="AB18" s="528"/>
      <c r="AC18" s="402">
        <v>68.099999999999994</v>
      </c>
      <c r="AD18" s="403"/>
      <c r="AE18" s="403"/>
      <c r="AF18" s="403"/>
      <c r="AG18" s="488"/>
      <c r="AH18" s="402">
        <v>65.900000000000006</v>
      </c>
      <c r="AI18" s="403"/>
      <c r="AJ18" s="403"/>
      <c r="AK18" s="403"/>
      <c r="AL18" s="404"/>
      <c r="AM18" s="489"/>
      <c r="AN18" s="389"/>
      <c r="AO18" s="389"/>
      <c r="AP18" s="389"/>
      <c r="AQ18" s="389"/>
      <c r="AR18" s="389"/>
      <c r="AS18" s="389"/>
      <c r="AT18" s="390"/>
      <c r="AU18" s="490"/>
      <c r="AV18" s="491"/>
      <c r="AW18" s="491"/>
      <c r="AX18" s="491"/>
      <c r="AY18" s="446" t="s">
        <v>159</v>
      </c>
      <c r="AZ18" s="447"/>
      <c r="BA18" s="447"/>
      <c r="BB18" s="447"/>
      <c r="BC18" s="447"/>
      <c r="BD18" s="447"/>
      <c r="BE18" s="447"/>
      <c r="BF18" s="447"/>
      <c r="BG18" s="447"/>
      <c r="BH18" s="447"/>
      <c r="BI18" s="447"/>
      <c r="BJ18" s="447"/>
      <c r="BK18" s="447"/>
      <c r="BL18" s="447"/>
      <c r="BM18" s="448"/>
      <c r="BN18" s="432">
        <v>6994649</v>
      </c>
      <c r="BO18" s="433"/>
      <c r="BP18" s="433"/>
      <c r="BQ18" s="433"/>
      <c r="BR18" s="433"/>
      <c r="BS18" s="433"/>
      <c r="BT18" s="433"/>
      <c r="BU18" s="434"/>
      <c r="BV18" s="432">
        <v>6990563</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160</v>
      </c>
      <c r="C19" s="483"/>
      <c r="D19" s="483"/>
      <c r="E19" s="484"/>
      <c r="F19" s="484"/>
      <c r="G19" s="484"/>
      <c r="H19" s="484"/>
      <c r="I19" s="484"/>
      <c r="J19" s="484"/>
      <c r="K19" s="484"/>
      <c r="L19" s="492">
        <v>204</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161</v>
      </c>
      <c r="AZ19" s="447"/>
      <c r="BA19" s="447"/>
      <c r="BB19" s="447"/>
      <c r="BC19" s="447"/>
      <c r="BD19" s="447"/>
      <c r="BE19" s="447"/>
      <c r="BF19" s="447"/>
      <c r="BG19" s="447"/>
      <c r="BH19" s="447"/>
      <c r="BI19" s="447"/>
      <c r="BJ19" s="447"/>
      <c r="BK19" s="447"/>
      <c r="BL19" s="447"/>
      <c r="BM19" s="448"/>
      <c r="BN19" s="432">
        <v>10221042</v>
      </c>
      <c r="BO19" s="433"/>
      <c r="BP19" s="433"/>
      <c r="BQ19" s="433"/>
      <c r="BR19" s="433"/>
      <c r="BS19" s="433"/>
      <c r="BT19" s="433"/>
      <c r="BU19" s="434"/>
      <c r="BV19" s="432">
        <v>10473527</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162</v>
      </c>
      <c r="C20" s="483"/>
      <c r="D20" s="483"/>
      <c r="E20" s="484"/>
      <c r="F20" s="484"/>
      <c r="G20" s="484"/>
      <c r="H20" s="484"/>
      <c r="I20" s="484"/>
      <c r="J20" s="484"/>
      <c r="K20" s="484"/>
      <c r="L20" s="492">
        <v>9157</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163</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164</v>
      </c>
      <c r="C22" s="409"/>
      <c r="D22" s="410"/>
      <c r="E22" s="417" t="s">
        <v>1</v>
      </c>
      <c r="F22" s="418"/>
      <c r="G22" s="418"/>
      <c r="H22" s="418"/>
      <c r="I22" s="418"/>
      <c r="J22" s="418"/>
      <c r="K22" s="419"/>
      <c r="L22" s="417" t="s">
        <v>165</v>
      </c>
      <c r="M22" s="418"/>
      <c r="N22" s="418"/>
      <c r="O22" s="418"/>
      <c r="P22" s="419"/>
      <c r="Q22" s="423" t="s">
        <v>166</v>
      </c>
      <c r="R22" s="424"/>
      <c r="S22" s="424"/>
      <c r="T22" s="424"/>
      <c r="U22" s="424"/>
      <c r="V22" s="425"/>
      <c r="W22" s="474" t="s">
        <v>167</v>
      </c>
      <c r="X22" s="409"/>
      <c r="Y22" s="410"/>
      <c r="Z22" s="417" t="s">
        <v>1</v>
      </c>
      <c r="AA22" s="418"/>
      <c r="AB22" s="418"/>
      <c r="AC22" s="418"/>
      <c r="AD22" s="418"/>
      <c r="AE22" s="418"/>
      <c r="AF22" s="418"/>
      <c r="AG22" s="419"/>
      <c r="AH22" s="435" t="s">
        <v>168</v>
      </c>
      <c r="AI22" s="418"/>
      <c r="AJ22" s="418"/>
      <c r="AK22" s="418"/>
      <c r="AL22" s="419"/>
      <c r="AM22" s="435" t="s">
        <v>169</v>
      </c>
      <c r="AN22" s="436"/>
      <c r="AO22" s="436"/>
      <c r="AP22" s="436"/>
      <c r="AQ22" s="436"/>
      <c r="AR22" s="437"/>
      <c r="AS22" s="423" t="s">
        <v>166</v>
      </c>
      <c r="AT22" s="424"/>
      <c r="AU22" s="424"/>
      <c r="AV22" s="424"/>
      <c r="AW22" s="424"/>
      <c r="AX22" s="441"/>
      <c r="AY22" s="458" t="s">
        <v>170</v>
      </c>
      <c r="AZ22" s="459"/>
      <c r="BA22" s="459"/>
      <c r="BB22" s="459"/>
      <c r="BC22" s="459"/>
      <c r="BD22" s="459"/>
      <c r="BE22" s="459"/>
      <c r="BF22" s="459"/>
      <c r="BG22" s="459"/>
      <c r="BH22" s="459"/>
      <c r="BI22" s="459"/>
      <c r="BJ22" s="459"/>
      <c r="BK22" s="459"/>
      <c r="BL22" s="459"/>
      <c r="BM22" s="460"/>
      <c r="BN22" s="461">
        <v>10227179</v>
      </c>
      <c r="BO22" s="462"/>
      <c r="BP22" s="462"/>
      <c r="BQ22" s="462"/>
      <c r="BR22" s="462"/>
      <c r="BS22" s="462"/>
      <c r="BT22" s="462"/>
      <c r="BU22" s="463"/>
      <c r="BV22" s="461">
        <v>10777044</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171</v>
      </c>
      <c r="AZ23" s="447"/>
      <c r="BA23" s="447"/>
      <c r="BB23" s="447"/>
      <c r="BC23" s="447"/>
      <c r="BD23" s="447"/>
      <c r="BE23" s="447"/>
      <c r="BF23" s="447"/>
      <c r="BG23" s="447"/>
      <c r="BH23" s="447"/>
      <c r="BI23" s="447"/>
      <c r="BJ23" s="447"/>
      <c r="BK23" s="447"/>
      <c r="BL23" s="447"/>
      <c r="BM23" s="448"/>
      <c r="BN23" s="432">
        <v>8237240</v>
      </c>
      <c r="BO23" s="433"/>
      <c r="BP23" s="433"/>
      <c r="BQ23" s="433"/>
      <c r="BR23" s="433"/>
      <c r="BS23" s="433"/>
      <c r="BT23" s="433"/>
      <c r="BU23" s="434"/>
      <c r="BV23" s="432">
        <v>8318647</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172</v>
      </c>
      <c r="F24" s="389"/>
      <c r="G24" s="389"/>
      <c r="H24" s="389"/>
      <c r="I24" s="389"/>
      <c r="J24" s="389"/>
      <c r="K24" s="390"/>
      <c r="L24" s="385">
        <v>1</v>
      </c>
      <c r="M24" s="386"/>
      <c r="N24" s="386"/>
      <c r="O24" s="386"/>
      <c r="P24" s="387"/>
      <c r="Q24" s="385">
        <v>7680</v>
      </c>
      <c r="R24" s="386"/>
      <c r="S24" s="386"/>
      <c r="T24" s="386"/>
      <c r="U24" s="386"/>
      <c r="V24" s="387"/>
      <c r="W24" s="475"/>
      <c r="X24" s="412"/>
      <c r="Y24" s="413"/>
      <c r="Z24" s="388" t="s">
        <v>173</v>
      </c>
      <c r="AA24" s="389"/>
      <c r="AB24" s="389"/>
      <c r="AC24" s="389"/>
      <c r="AD24" s="389"/>
      <c r="AE24" s="389"/>
      <c r="AF24" s="389"/>
      <c r="AG24" s="390"/>
      <c r="AH24" s="385">
        <v>203</v>
      </c>
      <c r="AI24" s="386"/>
      <c r="AJ24" s="386"/>
      <c r="AK24" s="386"/>
      <c r="AL24" s="387"/>
      <c r="AM24" s="385">
        <v>606564</v>
      </c>
      <c r="AN24" s="386"/>
      <c r="AO24" s="386"/>
      <c r="AP24" s="386"/>
      <c r="AQ24" s="386"/>
      <c r="AR24" s="387"/>
      <c r="AS24" s="385">
        <v>2988</v>
      </c>
      <c r="AT24" s="386"/>
      <c r="AU24" s="386"/>
      <c r="AV24" s="386"/>
      <c r="AW24" s="386"/>
      <c r="AX24" s="445"/>
      <c r="AY24" s="405" t="s">
        <v>174</v>
      </c>
      <c r="AZ24" s="406"/>
      <c r="BA24" s="406"/>
      <c r="BB24" s="406"/>
      <c r="BC24" s="406"/>
      <c r="BD24" s="406"/>
      <c r="BE24" s="406"/>
      <c r="BF24" s="406"/>
      <c r="BG24" s="406"/>
      <c r="BH24" s="406"/>
      <c r="BI24" s="406"/>
      <c r="BJ24" s="406"/>
      <c r="BK24" s="406"/>
      <c r="BL24" s="406"/>
      <c r="BM24" s="407"/>
      <c r="BN24" s="432">
        <v>6009045</v>
      </c>
      <c r="BO24" s="433"/>
      <c r="BP24" s="433"/>
      <c r="BQ24" s="433"/>
      <c r="BR24" s="433"/>
      <c r="BS24" s="433"/>
      <c r="BT24" s="433"/>
      <c r="BU24" s="434"/>
      <c r="BV24" s="432">
        <v>6194754</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175</v>
      </c>
      <c r="F25" s="389"/>
      <c r="G25" s="389"/>
      <c r="H25" s="389"/>
      <c r="I25" s="389"/>
      <c r="J25" s="389"/>
      <c r="K25" s="390"/>
      <c r="L25" s="385">
        <v>1</v>
      </c>
      <c r="M25" s="386"/>
      <c r="N25" s="386"/>
      <c r="O25" s="386"/>
      <c r="P25" s="387"/>
      <c r="Q25" s="385">
        <v>6350</v>
      </c>
      <c r="R25" s="386"/>
      <c r="S25" s="386"/>
      <c r="T25" s="386"/>
      <c r="U25" s="386"/>
      <c r="V25" s="387"/>
      <c r="W25" s="475"/>
      <c r="X25" s="412"/>
      <c r="Y25" s="413"/>
      <c r="Z25" s="388" t="s">
        <v>176</v>
      </c>
      <c r="AA25" s="389"/>
      <c r="AB25" s="389"/>
      <c r="AC25" s="389"/>
      <c r="AD25" s="389"/>
      <c r="AE25" s="389"/>
      <c r="AF25" s="389"/>
      <c r="AG25" s="390"/>
      <c r="AH25" s="385" t="s">
        <v>177</v>
      </c>
      <c r="AI25" s="386"/>
      <c r="AJ25" s="386"/>
      <c r="AK25" s="386"/>
      <c r="AL25" s="387"/>
      <c r="AM25" s="385" t="s">
        <v>177</v>
      </c>
      <c r="AN25" s="386"/>
      <c r="AO25" s="386"/>
      <c r="AP25" s="386"/>
      <c r="AQ25" s="386"/>
      <c r="AR25" s="387"/>
      <c r="AS25" s="385" t="s">
        <v>177</v>
      </c>
      <c r="AT25" s="386"/>
      <c r="AU25" s="386"/>
      <c r="AV25" s="386"/>
      <c r="AW25" s="386"/>
      <c r="AX25" s="445"/>
      <c r="AY25" s="458" t="s">
        <v>178</v>
      </c>
      <c r="AZ25" s="459"/>
      <c r="BA25" s="459"/>
      <c r="BB25" s="459"/>
      <c r="BC25" s="459"/>
      <c r="BD25" s="459"/>
      <c r="BE25" s="459"/>
      <c r="BF25" s="459"/>
      <c r="BG25" s="459"/>
      <c r="BH25" s="459"/>
      <c r="BI25" s="459"/>
      <c r="BJ25" s="459"/>
      <c r="BK25" s="459"/>
      <c r="BL25" s="459"/>
      <c r="BM25" s="460"/>
      <c r="BN25" s="461">
        <v>4313873</v>
      </c>
      <c r="BO25" s="462"/>
      <c r="BP25" s="462"/>
      <c r="BQ25" s="462"/>
      <c r="BR25" s="462"/>
      <c r="BS25" s="462"/>
      <c r="BT25" s="462"/>
      <c r="BU25" s="463"/>
      <c r="BV25" s="461">
        <v>3657824</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179</v>
      </c>
      <c r="F26" s="389"/>
      <c r="G26" s="389"/>
      <c r="H26" s="389"/>
      <c r="I26" s="389"/>
      <c r="J26" s="389"/>
      <c r="K26" s="390"/>
      <c r="L26" s="385">
        <v>1</v>
      </c>
      <c r="M26" s="386"/>
      <c r="N26" s="386"/>
      <c r="O26" s="386"/>
      <c r="P26" s="387"/>
      <c r="Q26" s="385">
        <v>5620</v>
      </c>
      <c r="R26" s="386"/>
      <c r="S26" s="386"/>
      <c r="T26" s="386"/>
      <c r="U26" s="386"/>
      <c r="V26" s="387"/>
      <c r="W26" s="475"/>
      <c r="X26" s="412"/>
      <c r="Y26" s="413"/>
      <c r="Z26" s="388" t="s">
        <v>180</v>
      </c>
      <c r="AA26" s="443"/>
      <c r="AB26" s="443"/>
      <c r="AC26" s="443"/>
      <c r="AD26" s="443"/>
      <c r="AE26" s="443"/>
      <c r="AF26" s="443"/>
      <c r="AG26" s="444"/>
      <c r="AH26" s="385">
        <v>1</v>
      </c>
      <c r="AI26" s="386"/>
      <c r="AJ26" s="386"/>
      <c r="AK26" s="386"/>
      <c r="AL26" s="387"/>
      <c r="AM26" s="385" t="s">
        <v>181</v>
      </c>
      <c r="AN26" s="386"/>
      <c r="AO26" s="386"/>
      <c r="AP26" s="386"/>
      <c r="AQ26" s="386"/>
      <c r="AR26" s="387"/>
      <c r="AS26" s="385" t="s">
        <v>181</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177</v>
      </c>
      <c r="BO26" s="433"/>
      <c r="BP26" s="433"/>
      <c r="BQ26" s="433"/>
      <c r="BR26" s="433"/>
      <c r="BS26" s="433"/>
      <c r="BT26" s="433"/>
      <c r="BU26" s="434"/>
      <c r="BV26" s="432" t="s">
        <v>177</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183</v>
      </c>
      <c r="F27" s="389"/>
      <c r="G27" s="389"/>
      <c r="H27" s="389"/>
      <c r="I27" s="389"/>
      <c r="J27" s="389"/>
      <c r="K27" s="390"/>
      <c r="L27" s="385">
        <v>1</v>
      </c>
      <c r="M27" s="386"/>
      <c r="N27" s="386"/>
      <c r="O27" s="386"/>
      <c r="P27" s="387"/>
      <c r="Q27" s="385">
        <v>4000</v>
      </c>
      <c r="R27" s="386"/>
      <c r="S27" s="386"/>
      <c r="T27" s="386"/>
      <c r="U27" s="386"/>
      <c r="V27" s="387"/>
      <c r="W27" s="475"/>
      <c r="X27" s="412"/>
      <c r="Y27" s="413"/>
      <c r="Z27" s="388" t="s">
        <v>184</v>
      </c>
      <c r="AA27" s="389"/>
      <c r="AB27" s="389"/>
      <c r="AC27" s="389"/>
      <c r="AD27" s="389"/>
      <c r="AE27" s="389"/>
      <c r="AF27" s="389"/>
      <c r="AG27" s="390"/>
      <c r="AH27" s="385">
        <v>2</v>
      </c>
      <c r="AI27" s="386"/>
      <c r="AJ27" s="386"/>
      <c r="AK27" s="386"/>
      <c r="AL27" s="387"/>
      <c r="AM27" s="385" t="s">
        <v>185</v>
      </c>
      <c r="AN27" s="386"/>
      <c r="AO27" s="386"/>
      <c r="AP27" s="386"/>
      <c r="AQ27" s="386"/>
      <c r="AR27" s="387"/>
      <c r="AS27" s="385" t="s">
        <v>185</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v>101600</v>
      </c>
      <c r="BO27" s="467"/>
      <c r="BP27" s="467"/>
      <c r="BQ27" s="467"/>
      <c r="BR27" s="467"/>
      <c r="BS27" s="467"/>
      <c r="BT27" s="467"/>
      <c r="BU27" s="468"/>
      <c r="BV27" s="466">
        <v>101557</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187</v>
      </c>
      <c r="F28" s="389"/>
      <c r="G28" s="389"/>
      <c r="H28" s="389"/>
      <c r="I28" s="389"/>
      <c r="J28" s="389"/>
      <c r="K28" s="390"/>
      <c r="L28" s="385">
        <v>1</v>
      </c>
      <c r="M28" s="386"/>
      <c r="N28" s="386"/>
      <c r="O28" s="386"/>
      <c r="P28" s="387"/>
      <c r="Q28" s="385">
        <v>3300</v>
      </c>
      <c r="R28" s="386"/>
      <c r="S28" s="386"/>
      <c r="T28" s="386"/>
      <c r="U28" s="386"/>
      <c r="V28" s="387"/>
      <c r="W28" s="475"/>
      <c r="X28" s="412"/>
      <c r="Y28" s="413"/>
      <c r="Z28" s="388" t="s">
        <v>188</v>
      </c>
      <c r="AA28" s="389"/>
      <c r="AB28" s="389"/>
      <c r="AC28" s="389"/>
      <c r="AD28" s="389"/>
      <c r="AE28" s="389"/>
      <c r="AF28" s="389"/>
      <c r="AG28" s="390"/>
      <c r="AH28" s="385" t="s">
        <v>177</v>
      </c>
      <c r="AI28" s="386"/>
      <c r="AJ28" s="386"/>
      <c r="AK28" s="386"/>
      <c r="AL28" s="387"/>
      <c r="AM28" s="385" t="s">
        <v>146</v>
      </c>
      <c r="AN28" s="386"/>
      <c r="AO28" s="386"/>
      <c r="AP28" s="386"/>
      <c r="AQ28" s="386"/>
      <c r="AR28" s="387"/>
      <c r="AS28" s="385" t="s">
        <v>177</v>
      </c>
      <c r="AT28" s="386"/>
      <c r="AU28" s="386"/>
      <c r="AV28" s="386"/>
      <c r="AW28" s="386"/>
      <c r="AX28" s="445"/>
      <c r="AY28" s="449" t="s">
        <v>189</v>
      </c>
      <c r="AZ28" s="450"/>
      <c r="BA28" s="450"/>
      <c r="BB28" s="451"/>
      <c r="BC28" s="458" t="s">
        <v>50</v>
      </c>
      <c r="BD28" s="459"/>
      <c r="BE28" s="459"/>
      <c r="BF28" s="459"/>
      <c r="BG28" s="459"/>
      <c r="BH28" s="459"/>
      <c r="BI28" s="459"/>
      <c r="BJ28" s="459"/>
      <c r="BK28" s="459"/>
      <c r="BL28" s="459"/>
      <c r="BM28" s="460"/>
      <c r="BN28" s="461">
        <v>3988224</v>
      </c>
      <c r="BO28" s="462"/>
      <c r="BP28" s="462"/>
      <c r="BQ28" s="462"/>
      <c r="BR28" s="462"/>
      <c r="BS28" s="462"/>
      <c r="BT28" s="462"/>
      <c r="BU28" s="463"/>
      <c r="BV28" s="461">
        <v>3600289</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190</v>
      </c>
      <c r="F29" s="389"/>
      <c r="G29" s="389"/>
      <c r="H29" s="389"/>
      <c r="I29" s="389"/>
      <c r="J29" s="389"/>
      <c r="K29" s="390"/>
      <c r="L29" s="385">
        <v>14</v>
      </c>
      <c r="M29" s="386"/>
      <c r="N29" s="386"/>
      <c r="O29" s="386"/>
      <c r="P29" s="387"/>
      <c r="Q29" s="385">
        <v>3100</v>
      </c>
      <c r="R29" s="386"/>
      <c r="S29" s="386"/>
      <c r="T29" s="386"/>
      <c r="U29" s="386"/>
      <c r="V29" s="387"/>
      <c r="W29" s="476"/>
      <c r="X29" s="477"/>
      <c r="Y29" s="478"/>
      <c r="Z29" s="388" t="s">
        <v>191</v>
      </c>
      <c r="AA29" s="389"/>
      <c r="AB29" s="389"/>
      <c r="AC29" s="389"/>
      <c r="AD29" s="389"/>
      <c r="AE29" s="389"/>
      <c r="AF29" s="389"/>
      <c r="AG29" s="390"/>
      <c r="AH29" s="385">
        <v>205</v>
      </c>
      <c r="AI29" s="386"/>
      <c r="AJ29" s="386"/>
      <c r="AK29" s="386"/>
      <c r="AL29" s="387"/>
      <c r="AM29" s="385">
        <v>614520</v>
      </c>
      <c r="AN29" s="386"/>
      <c r="AO29" s="386"/>
      <c r="AP29" s="386"/>
      <c r="AQ29" s="386"/>
      <c r="AR29" s="387"/>
      <c r="AS29" s="385">
        <v>2998</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1167766</v>
      </c>
      <c r="BO29" s="433"/>
      <c r="BP29" s="433"/>
      <c r="BQ29" s="433"/>
      <c r="BR29" s="433"/>
      <c r="BS29" s="433"/>
      <c r="BT29" s="433"/>
      <c r="BU29" s="434"/>
      <c r="BV29" s="432">
        <v>1162168</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94.7</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5108786</v>
      </c>
      <c r="BO30" s="467"/>
      <c r="BP30" s="467"/>
      <c r="BQ30" s="467"/>
      <c r="BR30" s="467"/>
      <c r="BS30" s="467"/>
      <c r="BT30" s="467"/>
      <c r="BU30" s="468"/>
      <c r="BV30" s="466">
        <v>5103090</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200</v>
      </c>
      <c r="D33" s="384"/>
      <c r="E33" s="383" t="s">
        <v>201</v>
      </c>
      <c r="F33" s="383"/>
      <c r="G33" s="383"/>
      <c r="H33" s="383"/>
      <c r="I33" s="383"/>
      <c r="J33" s="383"/>
      <c r="K33" s="383"/>
      <c r="L33" s="383"/>
      <c r="M33" s="383"/>
      <c r="N33" s="383"/>
      <c r="O33" s="383"/>
      <c r="P33" s="383"/>
      <c r="Q33" s="383"/>
      <c r="R33" s="383"/>
      <c r="S33" s="383"/>
      <c r="T33" s="200"/>
      <c r="U33" s="384" t="s">
        <v>200</v>
      </c>
      <c r="V33" s="384"/>
      <c r="W33" s="383" t="s">
        <v>201</v>
      </c>
      <c r="X33" s="383"/>
      <c r="Y33" s="383"/>
      <c r="Z33" s="383"/>
      <c r="AA33" s="383"/>
      <c r="AB33" s="383"/>
      <c r="AC33" s="383"/>
      <c r="AD33" s="383"/>
      <c r="AE33" s="383"/>
      <c r="AF33" s="383"/>
      <c r="AG33" s="383"/>
      <c r="AH33" s="383"/>
      <c r="AI33" s="383"/>
      <c r="AJ33" s="383"/>
      <c r="AK33" s="383"/>
      <c r="AL33" s="200"/>
      <c r="AM33" s="384" t="s">
        <v>200</v>
      </c>
      <c r="AN33" s="384"/>
      <c r="AO33" s="383" t="s">
        <v>201</v>
      </c>
      <c r="AP33" s="383"/>
      <c r="AQ33" s="383"/>
      <c r="AR33" s="383"/>
      <c r="AS33" s="383"/>
      <c r="AT33" s="383"/>
      <c r="AU33" s="383"/>
      <c r="AV33" s="383"/>
      <c r="AW33" s="383"/>
      <c r="AX33" s="383"/>
      <c r="AY33" s="383"/>
      <c r="AZ33" s="383"/>
      <c r="BA33" s="383"/>
      <c r="BB33" s="383"/>
      <c r="BC33" s="383"/>
      <c r="BD33" s="201"/>
      <c r="BE33" s="383" t="s">
        <v>202</v>
      </c>
      <c r="BF33" s="383"/>
      <c r="BG33" s="383" t="s">
        <v>203</v>
      </c>
      <c r="BH33" s="383"/>
      <c r="BI33" s="383"/>
      <c r="BJ33" s="383"/>
      <c r="BK33" s="383"/>
      <c r="BL33" s="383"/>
      <c r="BM33" s="383"/>
      <c r="BN33" s="383"/>
      <c r="BO33" s="383"/>
      <c r="BP33" s="383"/>
      <c r="BQ33" s="383"/>
      <c r="BR33" s="383"/>
      <c r="BS33" s="383"/>
      <c r="BT33" s="383"/>
      <c r="BU33" s="383"/>
      <c r="BV33" s="201"/>
      <c r="BW33" s="384" t="s">
        <v>202</v>
      </c>
      <c r="BX33" s="384"/>
      <c r="BY33" s="383" t="s">
        <v>204</v>
      </c>
      <c r="BZ33" s="383"/>
      <c r="CA33" s="383"/>
      <c r="CB33" s="383"/>
      <c r="CC33" s="383"/>
      <c r="CD33" s="383"/>
      <c r="CE33" s="383"/>
      <c r="CF33" s="383"/>
      <c r="CG33" s="383"/>
      <c r="CH33" s="383"/>
      <c r="CI33" s="383"/>
      <c r="CJ33" s="383"/>
      <c r="CK33" s="383"/>
      <c r="CL33" s="383"/>
      <c r="CM33" s="383"/>
      <c r="CN33" s="200"/>
      <c r="CO33" s="384" t="s">
        <v>205</v>
      </c>
      <c r="CP33" s="384"/>
      <c r="CQ33" s="383" t="s">
        <v>206</v>
      </c>
      <c r="CR33" s="383"/>
      <c r="CS33" s="383"/>
      <c r="CT33" s="383"/>
      <c r="CU33" s="383"/>
      <c r="CV33" s="383"/>
      <c r="CW33" s="383"/>
      <c r="CX33" s="383"/>
      <c r="CY33" s="383"/>
      <c r="CZ33" s="383"/>
      <c r="DA33" s="383"/>
      <c r="DB33" s="383"/>
      <c r="DC33" s="383"/>
      <c r="DD33" s="383"/>
      <c r="DE33" s="383"/>
      <c r="DF33" s="200"/>
      <c r="DG33" s="382" t="s">
        <v>207</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嬉野市国民健康保険特別会計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IF('各会計、関係団体の財政状況及び健全化判断比率'!B30="","",'各会計、関係団体の財政状況及び健全化判断比率'!B30)</f>
        <v>嬉野市下水道事業会計（公共下水道事業）</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鹿島・藤津地区衛生施設組合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嬉野市土地開発公社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〇</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嬉野市嬉野都市計画事業嬉野温泉駅周辺土地区画整理事業費特別会計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嬉野市後期高齢者医療特別会計</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IF('各会計、関係団体の財政状況及び健全化判断比率'!B31="","",'各会計、関係団体の財政状況及び健全化判断比率'!B31)</f>
        <v>嬉野市下水道事業会計（農業集落排水事業）</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杵藤地区広域市町村圏組合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t="str">
        <f t="shared" ref="U36:U43" si="4">IF(W36="","",U35+1)</f>
        <v/>
      </c>
      <c r="V36" s="380"/>
      <c r="W36" s="381"/>
      <c r="X36" s="381"/>
      <c r="Y36" s="381"/>
      <c r="Z36" s="381"/>
      <c r="AA36" s="381"/>
      <c r="AB36" s="381"/>
      <c r="AC36" s="381"/>
      <c r="AD36" s="381"/>
      <c r="AE36" s="381"/>
      <c r="AF36" s="381"/>
      <c r="AG36" s="381"/>
      <c r="AH36" s="381"/>
      <c r="AI36" s="381"/>
      <c r="AJ36" s="381"/>
      <c r="AK36" s="381"/>
      <c r="AL36" s="175"/>
      <c r="AM36" s="380">
        <f t="shared" si="0"/>
        <v>7</v>
      </c>
      <c r="AN36" s="380"/>
      <c r="AO36" s="381" t="str">
        <f>IF('各会計、関係団体の財政状況及び健全化判断比率'!B32="","",'各会計、関係団体の財政状況及び健全化判断比率'!B32)</f>
        <v>嬉野市下水道事業会計（特定地域生活排水処理事業）</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杵藤地区広域市町村圏組合(特別会計)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佐賀県後期高齢者医療広域連合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佐賀県後期高齢者医療広域連合(医療)</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佐賀県市町総合事務組合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佐賀県市町総合事務組合(交通災害)</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佐賀県西部広域環境組合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16</v>
      </c>
      <c r="BX42" s="380"/>
      <c r="BY42" s="381" t="str">
        <f>IF('各会計、関係団体の財政状況及び健全化判断比率'!B76="","",'各会計、関係団体の財政状況及び健全化判断比率'!B76)</f>
        <v>佐賀西部広域水道企業団(用水事業会計)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17</v>
      </c>
      <c r="BX43" s="380"/>
      <c r="BY43" s="381" t="str">
        <f>IF('各会計、関係団体の財政状況及び健全化判断比率'!B77="","",'各会計、関係団体の財政状況及び健全化判断比率'!B77)</f>
        <v>佐賀西部広域水道企業団(水道事業会計)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377" t="s">
        <v>209</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210</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211</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212</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213</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214</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215</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216</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URMtEasJrjvVCtphYhtnr7wMck4FV/F1Fem/Npcn8bmwejIPDWC2UjrXKM6HZ48WeeOStlX0B1GG898beh2y8A==" saltValue="nYg8EpPsuBzxE2p75F6r8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217</v>
      </c>
      <c r="DI1" s="731"/>
      <c r="DJ1" s="731"/>
      <c r="DK1" s="731"/>
      <c r="DL1" s="731"/>
      <c r="DM1" s="731"/>
      <c r="DN1" s="732"/>
      <c r="DO1" s="208"/>
      <c r="DP1" s="730" t="s">
        <v>218</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220</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221</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222</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223</v>
      </c>
      <c r="S4" s="687"/>
      <c r="T4" s="687"/>
      <c r="U4" s="687"/>
      <c r="V4" s="687"/>
      <c r="W4" s="687"/>
      <c r="X4" s="687"/>
      <c r="Y4" s="688"/>
      <c r="Z4" s="686" t="s">
        <v>224</v>
      </c>
      <c r="AA4" s="687"/>
      <c r="AB4" s="687"/>
      <c r="AC4" s="688"/>
      <c r="AD4" s="686" t="s">
        <v>225</v>
      </c>
      <c r="AE4" s="687"/>
      <c r="AF4" s="687"/>
      <c r="AG4" s="687"/>
      <c r="AH4" s="687"/>
      <c r="AI4" s="687"/>
      <c r="AJ4" s="687"/>
      <c r="AK4" s="688"/>
      <c r="AL4" s="686" t="s">
        <v>224</v>
      </c>
      <c r="AM4" s="687"/>
      <c r="AN4" s="687"/>
      <c r="AO4" s="688"/>
      <c r="AP4" s="733" t="s">
        <v>226</v>
      </c>
      <c r="AQ4" s="733"/>
      <c r="AR4" s="733"/>
      <c r="AS4" s="733"/>
      <c r="AT4" s="733"/>
      <c r="AU4" s="733"/>
      <c r="AV4" s="733"/>
      <c r="AW4" s="733"/>
      <c r="AX4" s="733"/>
      <c r="AY4" s="733"/>
      <c r="AZ4" s="733"/>
      <c r="BA4" s="733"/>
      <c r="BB4" s="733"/>
      <c r="BC4" s="733"/>
      <c r="BD4" s="733"/>
      <c r="BE4" s="733"/>
      <c r="BF4" s="733"/>
      <c r="BG4" s="733" t="s">
        <v>227</v>
      </c>
      <c r="BH4" s="733"/>
      <c r="BI4" s="733"/>
      <c r="BJ4" s="733"/>
      <c r="BK4" s="733"/>
      <c r="BL4" s="733"/>
      <c r="BM4" s="733"/>
      <c r="BN4" s="733"/>
      <c r="BO4" s="733" t="s">
        <v>224</v>
      </c>
      <c r="BP4" s="733"/>
      <c r="BQ4" s="733"/>
      <c r="BR4" s="733"/>
      <c r="BS4" s="733" t="s">
        <v>228</v>
      </c>
      <c r="BT4" s="733"/>
      <c r="BU4" s="733"/>
      <c r="BV4" s="733"/>
      <c r="BW4" s="733"/>
      <c r="BX4" s="733"/>
      <c r="BY4" s="733"/>
      <c r="BZ4" s="733"/>
      <c r="CA4" s="733"/>
      <c r="CB4" s="733"/>
      <c r="CD4" s="686" t="s">
        <v>229</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230</v>
      </c>
      <c r="C5" s="693"/>
      <c r="D5" s="693"/>
      <c r="E5" s="693"/>
      <c r="F5" s="693"/>
      <c r="G5" s="693"/>
      <c r="H5" s="693"/>
      <c r="I5" s="693"/>
      <c r="J5" s="693"/>
      <c r="K5" s="693"/>
      <c r="L5" s="693"/>
      <c r="M5" s="693"/>
      <c r="N5" s="693"/>
      <c r="O5" s="693"/>
      <c r="P5" s="693"/>
      <c r="Q5" s="694"/>
      <c r="R5" s="689">
        <v>2684192</v>
      </c>
      <c r="S5" s="690"/>
      <c r="T5" s="690"/>
      <c r="U5" s="690"/>
      <c r="V5" s="690"/>
      <c r="W5" s="690"/>
      <c r="X5" s="690"/>
      <c r="Y5" s="715"/>
      <c r="Z5" s="728">
        <v>12.4</v>
      </c>
      <c r="AA5" s="728"/>
      <c r="AB5" s="728"/>
      <c r="AC5" s="728"/>
      <c r="AD5" s="729">
        <v>2684192</v>
      </c>
      <c r="AE5" s="729"/>
      <c r="AF5" s="729"/>
      <c r="AG5" s="729"/>
      <c r="AH5" s="729"/>
      <c r="AI5" s="729"/>
      <c r="AJ5" s="729"/>
      <c r="AK5" s="729"/>
      <c r="AL5" s="716">
        <v>33.1</v>
      </c>
      <c r="AM5" s="698"/>
      <c r="AN5" s="698"/>
      <c r="AO5" s="717"/>
      <c r="AP5" s="692" t="s">
        <v>231</v>
      </c>
      <c r="AQ5" s="693"/>
      <c r="AR5" s="693"/>
      <c r="AS5" s="693"/>
      <c r="AT5" s="693"/>
      <c r="AU5" s="693"/>
      <c r="AV5" s="693"/>
      <c r="AW5" s="693"/>
      <c r="AX5" s="693"/>
      <c r="AY5" s="693"/>
      <c r="AZ5" s="693"/>
      <c r="BA5" s="693"/>
      <c r="BB5" s="693"/>
      <c r="BC5" s="693"/>
      <c r="BD5" s="693"/>
      <c r="BE5" s="693"/>
      <c r="BF5" s="694"/>
      <c r="BG5" s="634">
        <v>2622029</v>
      </c>
      <c r="BH5" s="635"/>
      <c r="BI5" s="635"/>
      <c r="BJ5" s="635"/>
      <c r="BK5" s="635"/>
      <c r="BL5" s="635"/>
      <c r="BM5" s="635"/>
      <c r="BN5" s="636"/>
      <c r="BO5" s="672">
        <v>97.7</v>
      </c>
      <c r="BP5" s="672"/>
      <c r="BQ5" s="672"/>
      <c r="BR5" s="672"/>
      <c r="BS5" s="673">
        <v>14045</v>
      </c>
      <c r="BT5" s="673"/>
      <c r="BU5" s="673"/>
      <c r="BV5" s="673"/>
      <c r="BW5" s="673"/>
      <c r="BX5" s="673"/>
      <c r="BY5" s="673"/>
      <c r="BZ5" s="673"/>
      <c r="CA5" s="673"/>
      <c r="CB5" s="713"/>
      <c r="CD5" s="686" t="s">
        <v>226</v>
      </c>
      <c r="CE5" s="687"/>
      <c r="CF5" s="687"/>
      <c r="CG5" s="687"/>
      <c r="CH5" s="687"/>
      <c r="CI5" s="687"/>
      <c r="CJ5" s="687"/>
      <c r="CK5" s="687"/>
      <c r="CL5" s="687"/>
      <c r="CM5" s="687"/>
      <c r="CN5" s="687"/>
      <c r="CO5" s="687"/>
      <c r="CP5" s="687"/>
      <c r="CQ5" s="688"/>
      <c r="CR5" s="686" t="s">
        <v>232</v>
      </c>
      <c r="CS5" s="687"/>
      <c r="CT5" s="687"/>
      <c r="CU5" s="687"/>
      <c r="CV5" s="687"/>
      <c r="CW5" s="687"/>
      <c r="CX5" s="687"/>
      <c r="CY5" s="688"/>
      <c r="CZ5" s="686" t="s">
        <v>224</v>
      </c>
      <c r="DA5" s="687"/>
      <c r="DB5" s="687"/>
      <c r="DC5" s="688"/>
      <c r="DD5" s="686" t="s">
        <v>233</v>
      </c>
      <c r="DE5" s="687"/>
      <c r="DF5" s="687"/>
      <c r="DG5" s="687"/>
      <c r="DH5" s="687"/>
      <c r="DI5" s="687"/>
      <c r="DJ5" s="687"/>
      <c r="DK5" s="687"/>
      <c r="DL5" s="687"/>
      <c r="DM5" s="687"/>
      <c r="DN5" s="687"/>
      <c r="DO5" s="687"/>
      <c r="DP5" s="688"/>
      <c r="DQ5" s="686" t="s">
        <v>234</v>
      </c>
      <c r="DR5" s="687"/>
      <c r="DS5" s="687"/>
      <c r="DT5" s="687"/>
      <c r="DU5" s="687"/>
      <c r="DV5" s="687"/>
      <c r="DW5" s="687"/>
      <c r="DX5" s="687"/>
      <c r="DY5" s="687"/>
      <c r="DZ5" s="687"/>
      <c r="EA5" s="687"/>
      <c r="EB5" s="687"/>
      <c r="EC5" s="688"/>
    </row>
    <row r="6" spans="2:143" ht="11.25" customHeight="1" x14ac:dyDescent="0.2">
      <c r="B6" s="631" t="s">
        <v>235</v>
      </c>
      <c r="C6" s="632"/>
      <c r="D6" s="632"/>
      <c r="E6" s="632"/>
      <c r="F6" s="632"/>
      <c r="G6" s="632"/>
      <c r="H6" s="632"/>
      <c r="I6" s="632"/>
      <c r="J6" s="632"/>
      <c r="K6" s="632"/>
      <c r="L6" s="632"/>
      <c r="M6" s="632"/>
      <c r="N6" s="632"/>
      <c r="O6" s="632"/>
      <c r="P6" s="632"/>
      <c r="Q6" s="633"/>
      <c r="R6" s="634">
        <v>122890</v>
      </c>
      <c r="S6" s="635"/>
      <c r="T6" s="635"/>
      <c r="U6" s="635"/>
      <c r="V6" s="635"/>
      <c r="W6" s="635"/>
      <c r="X6" s="635"/>
      <c r="Y6" s="636"/>
      <c r="Z6" s="672">
        <v>0.6</v>
      </c>
      <c r="AA6" s="672"/>
      <c r="AB6" s="672"/>
      <c r="AC6" s="672"/>
      <c r="AD6" s="673">
        <v>122890</v>
      </c>
      <c r="AE6" s="673"/>
      <c r="AF6" s="673"/>
      <c r="AG6" s="673"/>
      <c r="AH6" s="673"/>
      <c r="AI6" s="673"/>
      <c r="AJ6" s="673"/>
      <c r="AK6" s="673"/>
      <c r="AL6" s="637">
        <v>1.5</v>
      </c>
      <c r="AM6" s="638"/>
      <c r="AN6" s="638"/>
      <c r="AO6" s="674"/>
      <c r="AP6" s="631" t="s">
        <v>236</v>
      </c>
      <c r="AQ6" s="632"/>
      <c r="AR6" s="632"/>
      <c r="AS6" s="632"/>
      <c r="AT6" s="632"/>
      <c r="AU6" s="632"/>
      <c r="AV6" s="632"/>
      <c r="AW6" s="632"/>
      <c r="AX6" s="632"/>
      <c r="AY6" s="632"/>
      <c r="AZ6" s="632"/>
      <c r="BA6" s="632"/>
      <c r="BB6" s="632"/>
      <c r="BC6" s="632"/>
      <c r="BD6" s="632"/>
      <c r="BE6" s="632"/>
      <c r="BF6" s="633"/>
      <c r="BG6" s="634">
        <v>2622029</v>
      </c>
      <c r="BH6" s="635"/>
      <c r="BI6" s="635"/>
      <c r="BJ6" s="635"/>
      <c r="BK6" s="635"/>
      <c r="BL6" s="635"/>
      <c r="BM6" s="635"/>
      <c r="BN6" s="636"/>
      <c r="BO6" s="672">
        <v>97.7</v>
      </c>
      <c r="BP6" s="672"/>
      <c r="BQ6" s="672"/>
      <c r="BR6" s="672"/>
      <c r="BS6" s="673">
        <v>14045</v>
      </c>
      <c r="BT6" s="673"/>
      <c r="BU6" s="673"/>
      <c r="BV6" s="673"/>
      <c r="BW6" s="673"/>
      <c r="BX6" s="673"/>
      <c r="BY6" s="673"/>
      <c r="BZ6" s="673"/>
      <c r="CA6" s="673"/>
      <c r="CB6" s="713"/>
      <c r="CD6" s="692" t="s">
        <v>237</v>
      </c>
      <c r="CE6" s="693"/>
      <c r="CF6" s="693"/>
      <c r="CG6" s="693"/>
      <c r="CH6" s="693"/>
      <c r="CI6" s="693"/>
      <c r="CJ6" s="693"/>
      <c r="CK6" s="693"/>
      <c r="CL6" s="693"/>
      <c r="CM6" s="693"/>
      <c r="CN6" s="693"/>
      <c r="CO6" s="693"/>
      <c r="CP6" s="693"/>
      <c r="CQ6" s="694"/>
      <c r="CR6" s="634">
        <v>141958</v>
      </c>
      <c r="CS6" s="635"/>
      <c r="CT6" s="635"/>
      <c r="CU6" s="635"/>
      <c r="CV6" s="635"/>
      <c r="CW6" s="635"/>
      <c r="CX6" s="635"/>
      <c r="CY6" s="636"/>
      <c r="CZ6" s="716">
        <v>0.7</v>
      </c>
      <c r="DA6" s="698"/>
      <c r="DB6" s="698"/>
      <c r="DC6" s="718"/>
      <c r="DD6" s="640" t="s">
        <v>146</v>
      </c>
      <c r="DE6" s="635"/>
      <c r="DF6" s="635"/>
      <c r="DG6" s="635"/>
      <c r="DH6" s="635"/>
      <c r="DI6" s="635"/>
      <c r="DJ6" s="635"/>
      <c r="DK6" s="635"/>
      <c r="DL6" s="635"/>
      <c r="DM6" s="635"/>
      <c r="DN6" s="635"/>
      <c r="DO6" s="635"/>
      <c r="DP6" s="636"/>
      <c r="DQ6" s="640">
        <v>141958</v>
      </c>
      <c r="DR6" s="635"/>
      <c r="DS6" s="635"/>
      <c r="DT6" s="635"/>
      <c r="DU6" s="635"/>
      <c r="DV6" s="635"/>
      <c r="DW6" s="635"/>
      <c r="DX6" s="635"/>
      <c r="DY6" s="635"/>
      <c r="DZ6" s="635"/>
      <c r="EA6" s="635"/>
      <c r="EB6" s="635"/>
      <c r="EC6" s="671"/>
    </row>
    <row r="7" spans="2:143" ht="11.25" customHeight="1" x14ac:dyDescent="0.2">
      <c r="B7" s="631" t="s">
        <v>238</v>
      </c>
      <c r="C7" s="632"/>
      <c r="D7" s="632"/>
      <c r="E7" s="632"/>
      <c r="F7" s="632"/>
      <c r="G7" s="632"/>
      <c r="H7" s="632"/>
      <c r="I7" s="632"/>
      <c r="J7" s="632"/>
      <c r="K7" s="632"/>
      <c r="L7" s="632"/>
      <c r="M7" s="632"/>
      <c r="N7" s="632"/>
      <c r="O7" s="632"/>
      <c r="P7" s="632"/>
      <c r="Q7" s="633"/>
      <c r="R7" s="634">
        <v>1052</v>
      </c>
      <c r="S7" s="635"/>
      <c r="T7" s="635"/>
      <c r="U7" s="635"/>
      <c r="V7" s="635"/>
      <c r="W7" s="635"/>
      <c r="X7" s="635"/>
      <c r="Y7" s="636"/>
      <c r="Z7" s="672">
        <v>0</v>
      </c>
      <c r="AA7" s="672"/>
      <c r="AB7" s="672"/>
      <c r="AC7" s="672"/>
      <c r="AD7" s="673">
        <v>1052</v>
      </c>
      <c r="AE7" s="673"/>
      <c r="AF7" s="673"/>
      <c r="AG7" s="673"/>
      <c r="AH7" s="673"/>
      <c r="AI7" s="673"/>
      <c r="AJ7" s="673"/>
      <c r="AK7" s="673"/>
      <c r="AL7" s="637">
        <v>0</v>
      </c>
      <c r="AM7" s="638"/>
      <c r="AN7" s="638"/>
      <c r="AO7" s="674"/>
      <c r="AP7" s="631" t="s">
        <v>239</v>
      </c>
      <c r="AQ7" s="632"/>
      <c r="AR7" s="632"/>
      <c r="AS7" s="632"/>
      <c r="AT7" s="632"/>
      <c r="AU7" s="632"/>
      <c r="AV7" s="632"/>
      <c r="AW7" s="632"/>
      <c r="AX7" s="632"/>
      <c r="AY7" s="632"/>
      <c r="AZ7" s="632"/>
      <c r="BA7" s="632"/>
      <c r="BB7" s="632"/>
      <c r="BC7" s="632"/>
      <c r="BD7" s="632"/>
      <c r="BE7" s="632"/>
      <c r="BF7" s="633"/>
      <c r="BG7" s="634">
        <v>1080200</v>
      </c>
      <c r="BH7" s="635"/>
      <c r="BI7" s="635"/>
      <c r="BJ7" s="635"/>
      <c r="BK7" s="635"/>
      <c r="BL7" s="635"/>
      <c r="BM7" s="635"/>
      <c r="BN7" s="636"/>
      <c r="BO7" s="672">
        <v>40.200000000000003</v>
      </c>
      <c r="BP7" s="672"/>
      <c r="BQ7" s="672"/>
      <c r="BR7" s="672"/>
      <c r="BS7" s="673">
        <v>14045</v>
      </c>
      <c r="BT7" s="673"/>
      <c r="BU7" s="673"/>
      <c r="BV7" s="673"/>
      <c r="BW7" s="673"/>
      <c r="BX7" s="673"/>
      <c r="BY7" s="673"/>
      <c r="BZ7" s="673"/>
      <c r="CA7" s="673"/>
      <c r="CB7" s="713"/>
      <c r="CD7" s="631" t="s">
        <v>240</v>
      </c>
      <c r="CE7" s="632"/>
      <c r="CF7" s="632"/>
      <c r="CG7" s="632"/>
      <c r="CH7" s="632"/>
      <c r="CI7" s="632"/>
      <c r="CJ7" s="632"/>
      <c r="CK7" s="632"/>
      <c r="CL7" s="632"/>
      <c r="CM7" s="632"/>
      <c r="CN7" s="632"/>
      <c r="CO7" s="632"/>
      <c r="CP7" s="632"/>
      <c r="CQ7" s="633"/>
      <c r="CR7" s="634">
        <v>5381195</v>
      </c>
      <c r="CS7" s="635"/>
      <c r="CT7" s="635"/>
      <c r="CU7" s="635"/>
      <c r="CV7" s="635"/>
      <c r="CW7" s="635"/>
      <c r="CX7" s="635"/>
      <c r="CY7" s="636"/>
      <c r="CZ7" s="672">
        <v>26.1</v>
      </c>
      <c r="DA7" s="672"/>
      <c r="DB7" s="672"/>
      <c r="DC7" s="672"/>
      <c r="DD7" s="640">
        <v>27660</v>
      </c>
      <c r="DE7" s="635"/>
      <c r="DF7" s="635"/>
      <c r="DG7" s="635"/>
      <c r="DH7" s="635"/>
      <c r="DI7" s="635"/>
      <c r="DJ7" s="635"/>
      <c r="DK7" s="635"/>
      <c r="DL7" s="635"/>
      <c r="DM7" s="635"/>
      <c r="DN7" s="635"/>
      <c r="DO7" s="635"/>
      <c r="DP7" s="636"/>
      <c r="DQ7" s="640">
        <v>1856855</v>
      </c>
      <c r="DR7" s="635"/>
      <c r="DS7" s="635"/>
      <c r="DT7" s="635"/>
      <c r="DU7" s="635"/>
      <c r="DV7" s="635"/>
      <c r="DW7" s="635"/>
      <c r="DX7" s="635"/>
      <c r="DY7" s="635"/>
      <c r="DZ7" s="635"/>
      <c r="EA7" s="635"/>
      <c r="EB7" s="635"/>
      <c r="EC7" s="671"/>
    </row>
    <row r="8" spans="2:143" ht="11.25" customHeight="1" x14ac:dyDescent="0.2">
      <c r="B8" s="631" t="s">
        <v>241</v>
      </c>
      <c r="C8" s="632"/>
      <c r="D8" s="632"/>
      <c r="E8" s="632"/>
      <c r="F8" s="632"/>
      <c r="G8" s="632"/>
      <c r="H8" s="632"/>
      <c r="I8" s="632"/>
      <c r="J8" s="632"/>
      <c r="K8" s="632"/>
      <c r="L8" s="632"/>
      <c r="M8" s="632"/>
      <c r="N8" s="632"/>
      <c r="O8" s="632"/>
      <c r="P8" s="632"/>
      <c r="Q8" s="633"/>
      <c r="R8" s="634">
        <v>8507</v>
      </c>
      <c r="S8" s="635"/>
      <c r="T8" s="635"/>
      <c r="U8" s="635"/>
      <c r="V8" s="635"/>
      <c r="W8" s="635"/>
      <c r="X8" s="635"/>
      <c r="Y8" s="636"/>
      <c r="Z8" s="672">
        <v>0</v>
      </c>
      <c r="AA8" s="672"/>
      <c r="AB8" s="672"/>
      <c r="AC8" s="672"/>
      <c r="AD8" s="673">
        <v>8507</v>
      </c>
      <c r="AE8" s="673"/>
      <c r="AF8" s="673"/>
      <c r="AG8" s="673"/>
      <c r="AH8" s="673"/>
      <c r="AI8" s="673"/>
      <c r="AJ8" s="673"/>
      <c r="AK8" s="673"/>
      <c r="AL8" s="637">
        <v>0.1</v>
      </c>
      <c r="AM8" s="638"/>
      <c r="AN8" s="638"/>
      <c r="AO8" s="674"/>
      <c r="AP8" s="631" t="s">
        <v>242</v>
      </c>
      <c r="AQ8" s="632"/>
      <c r="AR8" s="632"/>
      <c r="AS8" s="632"/>
      <c r="AT8" s="632"/>
      <c r="AU8" s="632"/>
      <c r="AV8" s="632"/>
      <c r="AW8" s="632"/>
      <c r="AX8" s="632"/>
      <c r="AY8" s="632"/>
      <c r="AZ8" s="632"/>
      <c r="BA8" s="632"/>
      <c r="BB8" s="632"/>
      <c r="BC8" s="632"/>
      <c r="BD8" s="632"/>
      <c r="BE8" s="632"/>
      <c r="BF8" s="633"/>
      <c r="BG8" s="634">
        <v>43723</v>
      </c>
      <c r="BH8" s="635"/>
      <c r="BI8" s="635"/>
      <c r="BJ8" s="635"/>
      <c r="BK8" s="635"/>
      <c r="BL8" s="635"/>
      <c r="BM8" s="635"/>
      <c r="BN8" s="636"/>
      <c r="BO8" s="672">
        <v>1.6</v>
      </c>
      <c r="BP8" s="672"/>
      <c r="BQ8" s="672"/>
      <c r="BR8" s="672"/>
      <c r="BS8" s="673" t="s">
        <v>146</v>
      </c>
      <c r="BT8" s="673"/>
      <c r="BU8" s="673"/>
      <c r="BV8" s="673"/>
      <c r="BW8" s="673"/>
      <c r="BX8" s="673"/>
      <c r="BY8" s="673"/>
      <c r="BZ8" s="673"/>
      <c r="CA8" s="673"/>
      <c r="CB8" s="713"/>
      <c r="CD8" s="631" t="s">
        <v>243</v>
      </c>
      <c r="CE8" s="632"/>
      <c r="CF8" s="632"/>
      <c r="CG8" s="632"/>
      <c r="CH8" s="632"/>
      <c r="CI8" s="632"/>
      <c r="CJ8" s="632"/>
      <c r="CK8" s="632"/>
      <c r="CL8" s="632"/>
      <c r="CM8" s="632"/>
      <c r="CN8" s="632"/>
      <c r="CO8" s="632"/>
      <c r="CP8" s="632"/>
      <c r="CQ8" s="633"/>
      <c r="CR8" s="634">
        <v>5547914</v>
      </c>
      <c r="CS8" s="635"/>
      <c r="CT8" s="635"/>
      <c r="CU8" s="635"/>
      <c r="CV8" s="635"/>
      <c r="CW8" s="635"/>
      <c r="CX8" s="635"/>
      <c r="CY8" s="636"/>
      <c r="CZ8" s="672">
        <v>26.9</v>
      </c>
      <c r="DA8" s="672"/>
      <c r="DB8" s="672"/>
      <c r="DC8" s="672"/>
      <c r="DD8" s="640">
        <v>27537</v>
      </c>
      <c r="DE8" s="635"/>
      <c r="DF8" s="635"/>
      <c r="DG8" s="635"/>
      <c r="DH8" s="635"/>
      <c r="DI8" s="635"/>
      <c r="DJ8" s="635"/>
      <c r="DK8" s="635"/>
      <c r="DL8" s="635"/>
      <c r="DM8" s="635"/>
      <c r="DN8" s="635"/>
      <c r="DO8" s="635"/>
      <c r="DP8" s="636"/>
      <c r="DQ8" s="640">
        <v>2115749</v>
      </c>
      <c r="DR8" s="635"/>
      <c r="DS8" s="635"/>
      <c r="DT8" s="635"/>
      <c r="DU8" s="635"/>
      <c r="DV8" s="635"/>
      <c r="DW8" s="635"/>
      <c r="DX8" s="635"/>
      <c r="DY8" s="635"/>
      <c r="DZ8" s="635"/>
      <c r="EA8" s="635"/>
      <c r="EB8" s="635"/>
      <c r="EC8" s="671"/>
    </row>
    <row r="9" spans="2:143" ht="11.25" customHeight="1" x14ac:dyDescent="0.2">
      <c r="B9" s="631" t="s">
        <v>244</v>
      </c>
      <c r="C9" s="632"/>
      <c r="D9" s="632"/>
      <c r="E9" s="632"/>
      <c r="F9" s="632"/>
      <c r="G9" s="632"/>
      <c r="H9" s="632"/>
      <c r="I9" s="632"/>
      <c r="J9" s="632"/>
      <c r="K9" s="632"/>
      <c r="L9" s="632"/>
      <c r="M9" s="632"/>
      <c r="N9" s="632"/>
      <c r="O9" s="632"/>
      <c r="P9" s="632"/>
      <c r="Q9" s="633"/>
      <c r="R9" s="634">
        <v>7299</v>
      </c>
      <c r="S9" s="635"/>
      <c r="T9" s="635"/>
      <c r="U9" s="635"/>
      <c r="V9" s="635"/>
      <c r="W9" s="635"/>
      <c r="X9" s="635"/>
      <c r="Y9" s="636"/>
      <c r="Z9" s="672">
        <v>0</v>
      </c>
      <c r="AA9" s="672"/>
      <c r="AB9" s="672"/>
      <c r="AC9" s="672"/>
      <c r="AD9" s="673">
        <v>7299</v>
      </c>
      <c r="AE9" s="673"/>
      <c r="AF9" s="673"/>
      <c r="AG9" s="673"/>
      <c r="AH9" s="673"/>
      <c r="AI9" s="673"/>
      <c r="AJ9" s="673"/>
      <c r="AK9" s="673"/>
      <c r="AL9" s="637">
        <v>0.1</v>
      </c>
      <c r="AM9" s="638"/>
      <c r="AN9" s="638"/>
      <c r="AO9" s="674"/>
      <c r="AP9" s="631" t="s">
        <v>245</v>
      </c>
      <c r="AQ9" s="632"/>
      <c r="AR9" s="632"/>
      <c r="AS9" s="632"/>
      <c r="AT9" s="632"/>
      <c r="AU9" s="632"/>
      <c r="AV9" s="632"/>
      <c r="AW9" s="632"/>
      <c r="AX9" s="632"/>
      <c r="AY9" s="632"/>
      <c r="AZ9" s="632"/>
      <c r="BA9" s="632"/>
      <c r="BB9" s="632"/>
      <c r="BC9" s="632"/>
      <c r="BD9" s="632"/>
      <c r="BE9" s="632"/>
      <c r="BF9" s="633"/>
      <c r="BG9" s="634">
        <v>936634</v>
      </c>
      <c r="BH9" s="635"/>
      <c r="BI9" s="635"/>
      <c r="BJ9" s="635"/>
      <c r="BK9" s="635"/>
      <c r="BL9" s="635"/>
      <c r="BM9" s="635"/>
      <c r="BN9" s="636"/>
      <c r="BO9" s="672">
        <v>34.9</v>
      </c>
      <c r="BP9" s="672"/>
      <c r="BQ9" s="672"/>
      <c r="BR9" s="672"/>
      <c r="BS9" s="673" t="s">
        <v>146</v>
      </c>
      <c r="BT9" s="673"/>
      <c r="BU9" s="673"/>
      <c r="BV9" s="673"/>
      <c r="BW9" s="673"/>
      <c r="BX9" s="673"/>
      <c r="BY9" s="673"/>
      <c r="BZ9" s="673"/>
      <c r="CA9" s="673"/>
      <c r="CB9" s="713"/>
      <c r="CD9" s="631" t="s">
        <v>246</v>
      </c>
      <c r="CE9" s="632"/>
      <c r="CF9" s="632"/>
      <c r="CG9" s="632"/>
      <c r="CH9" s="632"/>
      <c r="CI9" s="632"/>
      <c r="CJ9" s="632"/>
      <c r="CK9" s="632"/>
      <c r="CL9" s="632"/>
      <c r="CM9" s="632"/>
      <c r="CN9" s="632"/>
      <c r="CO9" s="632"/>
      <c r="CP9" s="632"/>
      <c r="CQ9" s="633"/>
      <c r="CR9" s="634">
        <v>1482563</v>
      </c>
      <c r="CS9" s="635"/>
      <c r="CT9" s="635"/>
      <c r="CU9" s="635"/>
      <c r="CV9" s="635"/>
      <c r="CW9" s="635"/>
      <c r="CX9" s="635"/>
      <c r="CY9" s="636"/>
      <c r="CZ9" s="672">
        <v>7.2</v>
      </c>
      <c r="DA9" s="672"/>
      <c r="DB9" s="672"/>
      <c r="DC9" s="672"/>
      <c r="DD9" s="640">
        <v>5535</v>
      </c>
      <c r="DE9" s="635"/>
      <c r="DF9" s="635"/>
      <c r="DG9" s="635"/>
      <c r="DH9" s="635"/>
      <c r="DI9" s="635"/>
      <c r="DJ9" s="635"/>
      <c r="DK9" s="635"/>
      <c r="DL9" s="635"/>
      <c r="DM9" s="635"/>
      <c r="DN9" s="635"/>
      <c r="DO9" s="635"/>
      <c r="DP9" s="636"/>
      <c r="DQ9" s="640">
        <v>787559</v>
      </c>
      <c r="DR9" s="635"/>
      <c r="DS9" s="635"/>
      <c r="DT9" s="635"/>
      <c r="DU9" s="635"/>
      <c r="DV9" s="635"/>
      <c r="DW9" s="635"/>
      <c r="DX9" s="635"/>
      <c r="DY9" s="635"/>
      <c r="DZ9" s="635"/>
      <c r="EA9" s="635"/>
      <c r="EB9" s="635"/>
      <c r="EC9" s="671"/>
    </row>
    <row r="10" spans="2:143" ht="11.25" customHeight="1" x14ac:dyDescent="0.2">
      <c r="B10" s="631" t="s">
        <v>247</v>
      </c>
      <c r="C10" s="632"/>
      <c r="D10" s="632"/>
      <c r="E10" s="632"/>
      <c r="F10" s="632"/>
      <c r="G10" s="632"/>
      <c r="H10" s="632"/>
      <c r="I10" s="632"/>
      <c r="J10" s="632"/>
      <c r="K10" s="632"/>
      <c r="L10" s="632"/>
      <c r="M10" s="632"/>
      <c r="N10" s="632"/>
      <c r="O10" s="632"/>
      <c r="P10" s="632"/>
      <c r="Q10" s="633"/>
      <c r="R10" s="634" t="s">
        <v>248</v>
      </c>
      <c r="S10" s="635"/>
      <c r="T10" s="635"/>
      <c r="U10" s="635"/>
      <c r="V10" s="635"/>
      <c r="W10" s="635"/>
      <c r="X10" s="635"/>
      <c r="Y10" s="636"/>
      <c r="Z10" s="672" t="s">
        <v>249</v>
      </c>
      <c r="AA10" s="672"/>
      <c r="AB10" s="672"/>
      <c r="AC10" s="672"/>
      <c r="AD10" s="673" t="s">
        <v>146</v>
      </c>
      <c r="AE10" s="673"/>
      <c r="AF10" s="673"/>
      <c r="AG10" s="673"/>
      <c r="AH10" s="673"/>
      <c r="AI10" s="673"/>
      <c r="AJ10" s="673"/>
      <c r="AK10" s="673"/>
      <c r="AL10" s="637" t="s">
        <v>146</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50669</v>
      </c>
      <c r="BH10" s="635"/>
      <c r="BI10" s="635"/>
      <c r="BJ10" s="635"/>
      <c r="BK10" s="635"/>
      <c r="BL10" s="635"/>
      <c r="BM10" s="635"/>
      <c r="BN10" s="636"/>
      <c r="BO10" s="672">
        <v>1.9</v>
      </c>
      <c r="BP10" s="672"/>
      <c r="BQ10" s="672"/>
      <c r="BR10" s="672"/>
      <c r="BS10" s="673" t="s">
        <v>248</v>
      </c>
      <c r="BT10" s="673"/>
      <c r="BU10" s="673"/>
      <c r="BV10" s="673"/>
      <c r="BW10" s="673"/>
      <c r="BX10" s="673"/>
      <c r="BY10" s="673"/>
      <c r="BZ10" s="673"/>
      <c r="CA10" s="673"/>
      <c r="CB10" s="713"/>
      <c r="CD10" s="631" t="s">
        <v>251</v>
      </c>
      <c r="CE10" s="632"/>
      <c r="CF10" s="632"/>
      <c r="CG10" s="632"/>
      <c r="CH10" s="632"/>
      <c r="CI10" s="632"/>
      <c r="CJ10" s="632"/>
      <c r="CK10" s="632"/>
      <c r="CL10" s="632"/>
      <c r="CM10" s="632"/>
      <c r="CN10" s="632"/>
      <c r="CO10" s="632"/>
      <c r="CP10" s="632"/>
      <c r="CQ10" s="633"/>
      <c r="CR10" s="634">
        <v>18222</v>
      </c>
      <c r="CS10" s="635"/>
      <c r="CT10" s="635"/>
      <c r="CU10" s="635"/>
      <c r="CV10" s="635"/>
      <c r="CW10" s="635"/>
      <c r="CX10" s="635"/>
      <c r="CY10" s="636"/>
      <c r="CZ10" s="672">
        <v>0.1</v>
      </c>
      <c r="DA10" s="672"/>
      <c r="DB10" s="672"/>
      <c r="DC10" s="672"/>
      <c r="DD10" s="640" t="s">
        <v>146</v>
      </c>
      <c r="DE10" s="635"/>
      <c r="DF10" s="635"/>
      <c r="DG10" s="635"/>
      <c r="DH10" s="635"/>
      <c r="DI10" s="635"/>
      <c r="DJ10" s="635"/>
      <c r="DK10" s="635"/>
      <c r="DL10" s="635"/>
      <c r="DM10" s="635"/>
      <c r="DN10" s="635"/>
      <c r="DO10" s="635"/>
      <c r="DP10" s="636"/>
      <c r="DQ10" s="640">
        <v>1222</v>
      </c>
      <c r="DR10" s="635"/>
      <c r="DS10" s="635"/>
      <c r="DT10" s="635"/>
      <c r="DU10" s="635"/>
      <c r="DV10" s="635"/>
      <c r="DW10" s="635"/>
      <c r="DX10" s="635"/>
      <c r="DY10" s="635"/>
      <c r="DZ10" s="635"/>
      <c r="EA10" s="635"/>
      <c r="EB10" s="635"/>
      <c r="EC10" s="671"/>
    </row>
    <row r="11" spans="2:143" ht="11.25" customHeight="1" x14ac:dyDescent="0.2">
      <c r="B11" s="631" t="s">
        <v>252</v>
      </c>
      <c r="C11" s="632"/>
      <c r="D11" s="632"/>
      <c r="E11" s="632"/>
      <c r="F11" s="632"/>
      <c r="G11" s="632"/>
      <c r="H11" s="632"/>
      <c r="I11" s="632"/>
      <c r="J11" s="632"/>
      <c r="K11" s="632"/>
      <c r="L11" s="632"/>
      <c r="M11" s="632"/>
      <c r="N11" s="632"/>
      <c r="O11" s="632"/>
      <c r="P11" s="632"/>
      <c r="Q11" s="633"/>
      <c r="R11" s="634">
        <v>625963</v>
      </c>
      <c r="S11" s="635"/>
      <c r="T11" s="635"/>
      <c r="U11" s="635"/>
      <c r="V11" s="635"/>
      <c r="W11" s="635"/>
      <c r="X11" s="635"/>
      <c r="Y11" s="636"/>
      <c r="Z11" s="637">
        <v>2.9</v>
      </c>
      <c r="AA11" s="638"/>
      <c r="AB11" s="638"/>
      <c r="AC11" s="639"/>
      <c r="AD11" s="640">
        <v>625963</v>
      </c>
      <c r="AE11" s="635"/>
      <c r="AF11" s="635"/>
      <c r="AG11" s="635"/>
      <c r="AH11" s="635"/>
      <c r="AI11" s="635"/>
      <c r="AJ11" s="635"/>
      <c r="AK11" s="636"/>
      <c r="AL11" s="637">
        <v>7.7</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49174</v>
      </c>
      <c r="BH11" s="635"/>
      <c r="BI11" s="635"/>
      <c r="BJ11" s="635"/>
      <c r="BK11" s="635"/>
      <c r="BL11" s="635"/>
      <c r="BM11" s="635"/>
      <c r="BN11" s="636"/>
      <c r="BO11" s="672">
        <v>1.8</v>
      </c>
      <c r="BP11" s="672"/>
      <c r="BQ11" s="672"/>
      <c r="BR11" s="672"/>
      <c r="BS11" s="673">
        <v>14045</v>
      </c>
      <c r="BT11" s="673"/>
      <c r="BU11" s="673"/>
      <c r="BV11" s="673"/>
      <c r="BW11" s="673"/>
      <c r="BX11" s="673"/>
      <c r="BY11" s="673"/>
      <c r="BZ11" s="673"/>
      <c r="CA11" s="673"/>
      <c r="CB11" s="713"/>
      <c r="CD11" s="631" t="s">
        <v>254</v>
      </c>
      <c r="CE11" s="632"/>
      <c r="CF11" s="632"/>
      <c r="CG11" s="632"/>
      <c r="CH11" s="632"/>
      <c r="CI11" s="632"/>
      <c r="CJ11" s="632"/>
      <c r="CK11" s="632"/>
      <c r="CL11" s="632"/>
      <c r="CM11" s="632"/>
      <c r="CN11" s="632"/>
      <c r="CO11" s="632"/>
      <c r="CP11" s="632"/>
      <c r="CQ11" s="633"/>
      <c r="CR11" s="634">
        <v>1834876</v>
      </c>
      <c r="CS11" s="635"/>
      <c r="CT11" s="635"/>
      <c r="CU11" s="635"/>
      <c r="CV11" s="635"/>
      <c r="CW11" s="635"/>
      <c r="CX11" s="635"/>
      <c r="CY11" s="636"/>
      <c r="CZ11" s="672">
        <v>8.9</v>
      </c>
      <c r="DA11" s="672"/>
      <c r="DB11" s="672"/>
      <c r="DC11" s="672"/>
      <c r="DD11" s="640">
        <v>1136427</v>
      </c>
      <c r="DE11" s="635"/>
      <c r="DF11" s="635"/>
      <c r="DG11" s="635"/>
      <c r="DH11" s="635"/>
      <c r="DI11" s="635"/>
      <c r="DJ11" s="635"/>
      <c r="DK11" s="635"/>
      <c r="DL11" s="635"/>
      <c r="DM11" s="635"/>
      <c r="DN11" s="635"/>
      <c r="DO11" s="635"/>
      <c r="DP11" s="636"/>
      <c r="DQ11" s="640">
        <v>684902</v>
      </c>
      <c r="DR11" s="635"/>
      <c r="DS11" s="635"/>
      <c r="DT11" s="635"/>
      <c r="DU11" s="635"/>
      <c r="DV11" s="635"/>
      <c r="DW11" s="635"/>
      <c r="DX11" s="635"/>
      <c r="DY11" s="635"/>
      <c r="DZ11" s="635"/>
      <c r="EA11" s="635"/>
      <c r="EB11" s="635"/>
      <c r="EC11" s="671"/>
    </row>
    <row r="12" spans="2:143" ht="11.25" customHeight="1" x14ac:dyDescent="0.2">
      <c r="B12" s="631" t="s">
        <v>255</v>
      </c>
      <c r="C12" s="632"/>
      <c r="D12" s="632"/>
      <c r="E12" s="632"/>
      <c r="F12" s="632"/>
      <c r="G12" s="632"/>
      <c r="H12" s="632"/>
      <c r="I12" s="632"/>
      <c r="J12" s="632"/>
      <c r="K12" s="632"/>
      <c r="L12" s="632"/>
      <c r="M12" s="632"/>
      <c r="N12" s="632"/>
      <c r="O12" s="632"/>
      <c r="P12" s="632"/>
      <c r="Q12" s="633"/>
      <c r="R12" s="634" t="s">
        <v>146</v>
      </c>
      <c r="S12" s="635"/>
      <c r="T12" s="635"/>
      <c r="U12" s="635"/>
      <c r="V12" s="635"/>
      <c r="W12" s="635"/>
      <c r="X12" s="635"/>
      <c r="Y12" s="636"/>
      <c r="Z12" s="672" t="s">
        <v>256</v>
      </c>
      <c r="AA12" s="672"/>
      <c r="AB12" s="672"/>
      <c r="AC12" s="672"/>
      <c r="AD12" s="673" t="s">
        <v>248</v>
      </c>
      <c r="AE12" s="673"/>
      <c r="AF12" s="673"/>
      <c r="AG12" s="673"/>
      <c r="AH12" s="673"/>
      <c r="AI12" s="673"/>
      <c r="AJ12" s="673"/>
      <c r="AK12" s="673"/>
      <c r="AL12" s="637" t="s">
        <v>177</v>
      </c>
      <c r="AM12" s="638"/>
      <c r="AN12" s="638"/>
      <c r="AO12" s="674"/>
      <c r="AP12" s="631" t="s">
        <v>257</v>
      </c>
      <c r="AQ12" s="632"/>
      <c r="AR12" s="632"/>
      <c r="AS12" s="632"/>
      <c r="AT12" s="632"/>
      <c r="AU12" s="632"/>
      <c r="AV12" s="632"/>
      <c r="AW12" s="632"/>
      <c r="AX12" s="632"/>
      <c r="AY12" s="632"/>
      <c r="AZ12" s="632"/>
      <c r="BA12" s="632"/>
      <c r="BB12" s="632"/>
      <c r="BC12" s="632"/>
      <c r="BD12" s="632"/>
      <c r="BE12" s="632"/>
      <c r="BF12" s="633"/>
      <c r="BG12" s="634">
        <v>1235031</v>
      </c>
      <c r="BH12" s="635"/>
      <c r="BI12" s="635"/>
      <c r="BJ12" s="635"/>
      <c r="BK12" s="635"/>
      <c r="BL12" s="635"/>
      <c r="BM12" s="635"/>
      <c r="BN12" s="636"/>
      <c r="BO12" s="672">
        <v>46</v>
      </c>
      <c r="BP12" s="672"/>
      <c r="BQ12" s="672"/>
      <c r="BR12" s="672"/>
      <c r="BS12" s="673" t="s">
        <v>146</v>
      </c>
      <c r="BT12" s="673"/>
      <c r="BU12" s="673"/>
      <c r="BV12" s="673"/>
      <c r="BW12" s="673"/>
      <c r="BX12" s="673"/>
      <c r="BY12" s="673"/>
      <c r="BZ12" s="673"/>
      <c r="CA12" s="673"/>
      <c r="CB12" s="713"/>
      <c r="CD12" s="631" t="s">
        <v>258</v>
      </c>
      <c r="CE12" s="632"/>
      <c r="CF12" s="632"/>
      <c r="CG12" s="632"/>
      <c r="CH12" s="632"/>
      <c r="CI12" s="632"/>
      <c r="CJ12" s="632"/>
      <c r="CK12" s="632"/>
      <c r="CL12" s="632"/>
      <c r="CM12" s="632"/>
      <c r="CN12" s="632"/>
      <c r="CO12" s="632"/>
      <c r="CP12" s="632"/>
      <c r="CQ12" s="633"/>
      <c r="CR12" s="634">
        <v>628804</v>
      </c>
      <c r="CS12" s="635"/>
      <c r="CT12" s="635"/>
      <c r="CU12" s="635"/>
      <c r="CV12" s="635"/>
      <c r="CW12" s="635"/>
      <c r="CX12" s="635"/>
      <c r="CY12" s="636"/>
      <c r="CZ12" s="672">
        <v>3.1</v>
      </c>
      <c r="DA12" s="672"/>
      <c r="DB12" s="672"/>
      <c r="DC12" s="672"/>
      <c r="DD12" s="640">
        <v>22102</v>
      </c>
      <c r="DE12" s="635"/>
      <c r="DF12" s="635"/>
      <c r="DG12" s="635"/>
      <c r="DH12" s="635"/>
      <c r="DI12" s="635"/>
      <c r="DJ12" s="635"/>
      <c r="DK12" s="635"/>
      <c r="DL12" s="635"/>
      <c r="DM12" s="635"/>
      <c r="DN12" s="635"/>
      <c r="DO12" s="635"/>
      <c r="DP12" s="636"/>
      <c r="DQ12" s="640">
        <v>354438</v>
      </c>
      <c r="DR12" s="635"/>
      <c r="DS12" s="635"/>
      <c r="DT12" s="635"/>
      <c r="DU12" s="635"/>
      <c r="DV12" s="635"/>
      <c r="DW12" s="635"/>
      <c r="DX12" s="635"/>
      <c r="DY12" s="635"/>
      <c r="DZ12" s="635"/>
      <c r="EA12" s="635"/>
      <c r="EB12" s="635"/>
      <c r="EC12" s="671"/>
    </row>
    <row r="13" spans="2:143" ht="11.25" customHeight="1" x14ac:dyDescent="0.2">
      <c r="B13" s="631" t="s">
        <v>259</v>
      </c>
      <c r="C13" s="632"/>
      <c r="D13" s="632"/>
      <c r="E13" s="632"/>
      <c r="F13" s="632"/>
      <c r="G13" s="632"/>
      <c r="H13" s="632"/>
      <c r="I13" s="632"/>
      <c r="J13" s="632"/>
      <c r="K13" s="632"/>
      <c r="L13" s="632"/>
      <c r="M13" s="632"/>
      <c r="N13" s="632"/>
      <c r="O13" s="632"/>
      <c r="P13" s="632"/>
      <c r="Q13" s="633"/>
      <c r="R13" s="634" t="s">
        <v>177</v>
      </c>
      <c r="S13" s="635"/>
      <c r="T13" s="635"/>
      <c r="U13" s="635"/>
      <c r="V13" s="635"/>
      <c r="W13" s="635"/>
      <c r="X13" s="635"/>
      <c r="Y13" s="636"/>
      <c r="Z13" s="672" t="s">
        <v>177</v>
      </c>
      <c r="AA13" s="672"/>
      <c r="AB13" s="672"/>
      <c r="AC13" s="672"/>
      <c r="AD13" s="673" t="s">
        <v>248</v>
      </c>
      <c r="AE13" s="673"/>
      <c r="AF13" s="673"/>
      <c r="AG13" s="673"/>
      <c r="AH13" s="673"/>
      <c r="AI13" s="673"/>
      <c r="AJ13" s="673"/>
      <c r="AK13" s="673"/>
      <c r="AL13" s="637" t="s">
        <v>146</v>
      </c>
      <c r="AM13" s="638"/>
      <c r="AN13" s="638"/>
      <c r="AO13" s="674"/>
      <c r="AP13" s="631" t="s">
        <v>260</v>
      </c>
      <c r="AQ13" s="632"/>
      <c r="AR13" s="632"/>
      <c r="AS13" s="632"/>
      <c r="AT13" s="632"/>
      <c r="AU13" s="632"/>
      <c r="AV13" s="632"/>
      <c r="AW13" s="632"/>
      <c r="AX13" s="632"/>
      <c r="AY13" s="632"/>
      <c r="AZ13" s="632"/>
      <c r="BA13" s="632"/>
      <c r="BB13" s="632"/>
      <c r="BC13" s="632"/>
      <c r="BD13" s="632"/>
      <c r="BE13" s="632"/>
      <c r="BF13" s="633"/>
      <c r="BG13" s="634">
        <v>1231788</v>
      </c>
      <c r="BH13" s="635"/>
      <c r="BI13" s="635"/>
      <c r="BJ13" s="635"/>
      <c r="BK13" s="635"/>
      <c r="BL13" s="635"/>
      <c r="BM13" s="635"/>
      <c r="BN13" s="636"/>
      <c r="BO13" s="672">
        <v>45.9</v>
      </c>
      <c r="BP13" s="672"/>
      <c r="BQ13" s="672"/>
      <c r="BR13" s="672"/>
      <c r="BS13" s="673" t="s">
        <v>146</v>
      </c>
      <c r="BT13" s="673"/>
      <c r="BU13" s="673"/>
      <c r="BV13" s="673"/>
      <c r="BW13" s="673"/>
      <c r="BX13" s="673"/>
      <c r="BY13" s="673"/>
      <c r="BZ13" s="673"/>
      <c r="CA13" s="673"/>
      <c r="CB13" s="713"/>
      <c r="CD13" s="631" t="s">
        <v>261</v>
      </c>
      <c r="CE13" s="632"/>
      <c r="CF13" s="632"/>
      <c r="CG13" s="632"/>
      <c r="CH13" s="632"/>
      <c r="CI13" s="632"/>
      <c r="CJ13" s="632"/>
      <c r="CK13" s="632"/>
      <c r="CL13" s="632"/>
      <c r="CM13" s="632"/>
      <c r="CN13" s="632"/>
      <c r="CO13" s="632"/>
      <c r="CP13" s="632"/>
      <c r="CQ13" s="633"/>
      <c r="CR13" s="634">
        <v>1858670</v>
      </c>
      <c r="CS13" s="635"/>
      <c r="CT13" s="635"/>
      <c r="CU13" s="635"/>
      <c r="CV13" s="635"/>
      <c r="CW13" s="635"/>
      <c r="CX13" s="635"/>
      <c r="CY13" s="636"/>
      <c r="CZ13" s="672">
        <v>9</v>
      </c>
      <c r="DA13" s="672"/>
      <c r="DB13" s="672"/>
      <c r="DC13" s="672"/>
      <c r="DD13" s="640">
        <v>1302708</v>
      </c>
      <c r="DE13" s="635"/>
      <c r="DF13" s="635"/>
      <c r="DG13" s="635"/>
      <c r="DH13" s="635"/>
      <c r="DI13" s="635"/>
      <c r="DJ13" s="635"/>
      <c r="DK13" s="635"/>
      <c r="DL13" s="635"/>
      <c r="DM13" s="635"/>
      <c r="DN13" s="635"/>
      <c r="DO13" s="635"/>
      <c r="DP13" s="636"/>
      <c r="DQ13" s="640">
        <v>566107</v>
      </c>
      <c r="DR13" s="635"/>
      <c r="DS13" s="635"/>
      <c r="DT13" s="635"/>
      <c r="DU13" s="635"/>
      <c r="DV13" s="635"/>
      <c r="DW13" s="635"/>
      <c r="DX13" s="635"/>
      <c r="DY13" s="635"/>
      <c r="DZ13" s="635"/>
      <c r="EA13" s="635"/>
      <c r="EB13" s="635"/>
      <c r="EC13" s="671"/>
    </row>
    <row r="14" spans="2:143" ht="11.25" customHeight="1" x14ac:dyDescent="0.2">
      <c r="B14" s="631" t="s">
        <v>262</v>
      </c>
      <c r="C14" s="632"/>
      <c r="D14" s="632"/>
      <c r="E14" s="632"/>
      <c r="F14" s="632"/>
      <c r="G14" s="632"/>
      <c r="H14" s="632"/>
      <c r="I14" s="632"/>
      <c r="J14" s="632"/>
      <c r="K14" s="632"/>
      <c r="L14" s="632"/>
      <c r="M14" s="632"/>
      <c r="N14" s="632"/>
      <c r="O14" s="632"/>
      <c r="P14" s="632"/>
      <c r="Q14" s="633"/>
      <c r="R14" s="634">
        <v>204</v>
      </c>
      <c r="S14" s="635"/>
      <c r="T14" s="635"/>
      <c r="U14" s="635"/>
      <c r="V14" s="635"/>
      <c r="W14" s="635"/>
      <c r="X14" s="635"/>
      <c r="Y14" s="636"/>
      <c r="Z14" s="672">
        <v>0</v>
      </c>
      <c r="AA14" s="672"/>
      <c r="AB14" s="672"/>
      <c r="AC14" s="672"/>
      <c r="AD14" s="673">
        <v>204</v>
      </c>
      <c r="AE14" s="673"/>
      <c r="AF14" s="673"/>
      <c r="AG14" s="673"/>
      <c r="AH14" s="673"/>
      <c r="AI14" s="673"/>
      <c r="AJ14" s="673"/>
      <c r="AK14" s="673"/>
      <c r="AL14" s="637">
        <v>0</v>
      </c>
      <c r="AM14" s="638"/>
      <c r="AN14" s="638"/>
      <c r="AO14" s="674"/>
      <c r="AP14" s="631" t="s">
        <v>263</v>
      </c>
      <c r="AQ14" s="632"/>
      <c r="AR14" s="632"/>
      <c r="AS14" s="632"/>
      <c r="AT14" s="632"/>
      <c r="AU14" s="632"/>
      <c r="AV14" s="632"/>
      <c r="AW14" s="632"/>
      <c r="AX14" s="632"/>
      <c r="AY14" s="632"/>
      <c r="AZ14" s="632"/>
      <c r="BA14" s="632"/>
      <c r="BB14" s="632"/>
      <c r="BC14" s="632"/>
      <c r="BD14" s="632"/>
      <c r="BE14" s="632"/>
      <c r="BF14" s="633"/>
      <c r="BG14" s="634">
        <v>115448</v>
      </c>
      <c r="BH14" s="635"/>
      <c r="BI14" s="635"/>
      <c r="BJ14" s="635"/>
      <c r="BK14" s="635"/>
      <c r="BL14" s="635"/>
      <c r="BM14" s="635"/>
      <c r="BN14" s="636"/>
      <c r="BO14" s="672">
        <v>4.3</v>
      </c>
      <c r="BP14" s="672"/>
      <c r="BQ14" s="672"/>
      <c r="BR14" s="672"/>
      <c r="BS14" s="673" t="s">
        <v>146</v>
      </c>
      <c r="BT14" s="673"/>
      <c r="BU14" s="673"/>
      <c r="BV14" s="673"/>
      <c r="BW14" s="673"/>
      <c r="BX14" s="673"/>
      <c r="BY14" s="673"/>
      <c r="BZ14" s="673"/>
      <c r="CA14" s="673"/>
      <c r="CB14" s="713"/>
      <c r="CD14" s="631" t="s">
        <v>264</v>
      </c>
      <c r="CE14" s="632"/>
      <c r="CF14" s="632"/>
      <c r="CG14" s="632"/>
      <c r="CH14" s="632"/>
      <c r="CI14" s="632"/>
      <c r="CJ14" s="632"/>
      <c r="CK14" s="632"/>
      <c r="CL14" s="632"/>
      <c r="CM14" s="632"/>
      <c r="CN14" s="632"/>
      <c r="CO14" s="632"/>
      <c r="CP14" s="632"/>
      <c r="CQ14" s="633"/>
      <c r="CR14" s="634">
        <v>481278</v>
      </c>
      <c r="CS14" s="635"/>
      <c r="CT14" s="635"/>
      <c r="CU14" s="635"/>
      <c r="CV14" s="635"/>
      <c r="CW14" s="635"/>
      <c r="CX14" s="635"/>
      <c r="CY14" s="636"/>
      <c r="CZ14" s="672">
        <v>2.2999999999999998</v>
      </c>
      <c r="DA14" s="672"/>
      <c r="DB14" s="672"/>
      <c r="DC14" s="672"/>
      <c r="DD14" s="640">
        <v>31713</v>
      </c>
      <c r="DE14" s="635"/>
      <c r="DF14" s="635"/>
      <c r="DG14" s="635"/>
      <c r="DH14" s="635"/>
      <c r="DI14" s="635"/>
      <c r="DJ14" s="635"/>
      <c r="DK14" s="635"/>
      <c r="DL14" s="635"/>
      <c r="DM14" s="635"/>
      <c r="DN14" s="635"/>
      <c r="DO14" s="635"/>
      <c r="DP14" s="636"/>
      <c r="DQ14" s="640">
        <v>449358</v>
      </c>
      <c r="DR14" s="635"/>
      <c r="DS14" s="635"/>
      <c r="DT14" s="635"/>
      <c r="DU14" s="635"/>
      <c r="DV14" s="635"/>
      <c r="DW14" s="635"/>
      <c r="DX14" s="635"/>
      <c r="DY14" s="635"/>
      <c r="DZ14" s="635"/>
      <c r="EA14" s="635"/>
      <c r="EB14" s="635"/>
      <c r="EC14" s="671"/>
    </row>
    <row r="15" spans="2:143" ht="11.25" customHeight="1" x14ac:dyDescent="0.2">
      <c r="B15" s="631" t="s">
        <v>265</v>
      </c>
      <c r="C15" s="632"/>
      <c r="D15" s="632"/>
      <c r="E15" s="632"/>
      <c r="F15" s="632"/>
      <c r="G15" s="632"/>
      <c r="H15" s="632"/>
      <c r="I15" s="632"/>
      <c r="J15" s="632"/>
      <c r="K15" s="632"/>
      <c r="L15" s="632"/>
      <c r="M15" s="632"/>
      <c r="N15" s="632"/>
      <c r="O15" s="632"/>
      <c r="P15" s="632"/>
      <c r="Q15" s="633"/>
      <c r="R15" s="634" t="s">
        <v>146</v>
      </c>
      <c r="S15" s="635"/>
      <c r="T15" s="635"/>
      <c r="U15" s="635"/>
      <c r="V15" s="635"/>
      <c r="W15" s="635"/>
      <c r="X15" s="635"/>
      <c r="Y15" s="636"/>
      <c r="Z15" s="672" t="s">
        <v>146</v>
      </c>
      <c r="AA15" s="672"/>
      <c r="AB15" s="672"/>
      <c r="AC15" s="672"/>
      <c r="AD15" s="673" t="s">
        <v>146</v>
      </c>
      <c r="AE15" s="673"/>
      <c r="AF15" s="673"/>
      <c r="AG15" s="673"/>
      <c r="AH15" s="673"/>
      <c r="AI15" s="673"/>
      <c r="AJ15" s="673"/>
      <c r="AK15" s="673"/>
      <c r="AL15" s="637" t="s">
        <v>146</v>
      </c>
      <c r="AM15" s="638"/>
      <c r="AN15" s="638"/>
      <c r="AO15" s="674"/>
      <c r="AP15" s="631" t="s">
        <v>266</v>
      </c>
      <c r="AQ15" s="632"/>
      <c r="AR15" s="632"/>
      <c r="AS15" s="632"/>
      <c r="AT15" s="632"/>
      <c r="AU15" s="632"/>
      <c r="AV15" s="632"/>
      <c r="AW15" s="632"/>
      <c r="AX15" s="632"/>
      <c r="AY15" s="632"/>
      <c r="AZ15" s="632"/>
      <c r="BA15" s="632"/>
      <c r="BB15" s="632"/>
      <c r="BC15" s="632"/>
      <c r="BD15" s="632"/>
      <c r="BE15" s="632"/>
      <c r="BF15" s="633"/>
      <c r="BG15" s="634">
        <v>191350</v>
      </c>
      <c r="BH15" s="635"/>
      <c r="BI15" s="635"/>
      <c r="BJ15" s="635"/>
      <c r="BK15" s="635"/>
      <c r="BL15" s="635"/>
      <c r="BM15" s="635"/>
      <c r="BN15" s="636"/>
      <c r="BO15" s="672">
        <v>7.1</v>
      </c>
      <c r="BP15" s="672"/>
      <c r="BQ15" s="672"/>
      <c r="BR15" s="672"/>
      <c r="BS15" s="673" t="s">
        <v>177</v>
      </c>
      <c r="BT15" s="673"/>
      <c r="BU15" s="673"/>
      <c r="BV15" s="673"/>
      <c r="BW15" s="673"/>
      <c r="BX15" s="673"/>
      <c r="BY15" s="673"/>
      <c r="BZ15" s="673"/>
      <c r="CA15" s="673"/>
      <c r="CB15" s="713"/>
      <c r="CD15" s="631" t="s">
        <v>267</v>
      </c>
      <c r="CE15" s="632"/>
      <c r="CF15" s="632"/>
      <c r="CG15" s="632"/>
      <c r="CH15" s="632"/>
      <c r="CI15" s="632"/>
      <c r="CJ15" s="632"/>
      <c r="CK15" s="632"/>
      <c r="CL15" s="632"/>
      <c r="CM15" s="632"/>
      <c r="CN15" s="632"/>
      <c r="CO15" s="632"/>
      <c r="CP15" s="632"/>
      <c r="CQ15" s="633"/>
      <c r="CR15" s="634">
        <v>1117822</v>
      </c>
      <c r="CS15" s="635"/>
      <c r="CT15" s="635"/>
      <c r="CU15" s="635"/>
      <c r="CV15" s="635"/>
      <c r="CW15" s="635"/>
      <c r="CX15" s="635"/>
      <c r="CY15" s="636"/>
      <c r="CZ15" s="672">
        <v>5.4</v>
      </c>
      <c r="DA15" s="672"/>
      <c r="DB15" s="672"/>
      <c r="DC15" s="672"/>
      <c r="DD15" s="640">
        <v>190196</v>
      </c>
      <c r="DE15" s="635"/>
      <c r="DF15" s="635"/>
      <c r="DG15" s="635"/>
      <c r="DH15" s="635"/>
      <c r="DI15" s="635"/>
      <c r="DJ15" s="635"/>
      <c r="DK15" s="635"/>
      <c r="DL15" s="635"/>
      <c r="DM15" s="635"/>
      <c r="DN15" s="635"/>
      <c r="DO15" s="635"/>
      <c r="DP15" s="636"/>
      <c r="DQ15" s="640">
        <v>772203</v>
      </c>
      <c r="DR15" s="635"/>
      <c r="DS15" s="635"/>
      <c r="DT15" s="635"/>
      <c r="DU15" s="635"/>
      <c r="DV15" s="635"/>
      <c r="DW15" s="635"/>
      <c r="DX15" s="635"/>
      <c r="DY15" s="635"/>
      <c r="DZ15" s="635"/>
      <c r="EA15" s="635"/>
      <c r="EB15" s="635"/>
      <c r="EC15" s="671"/>
    </row>
    <row r="16" spans="2:143" ht="11.25" customHeight="1" x14ac:dyDescent="0.2">
      <c r="B16" s="631" t="s">
        <v>268</v>
      </c>
      <c r="C16" s="632"/>
      <c r="D16" s="632"/>
      <c r="E16" s="632"/>
      <c r="F16" s="632"/>
      <c r="G16" s="632"/>
      <c r="H16" s="632"/>
      <c r="I16" s="632"/>
      <c r="J16" s="632"/>
      <c r="K16" s="632"/>
      <c r="L16" s="632"/>
      <c r="M16" s="632"/>
      <c r="N16" s="632"/>
      <c r="O16" s="632"/>
      <c r="P16" s="632"/>
      <c r="Q16" s="633"/>
      <c r="R16" s="634">
        <v>7854</v>
      </c>
      <c r="S16" s="635"/>
      <c r="T16" s="635"/>
      <c r="U16" s="635"/>
      <c r="V16" s="635"/>
      <c r="W16" s="635"/>
      <c r="X16" s="635"/>
      <c r="Y16" s="636"/>
      <c r="Z16" s="672">
        <v>0</v>
      </c>
      <c r="AA16" s="672"/>
      <c r="AB16" s="672"/>
      <c r="AC16" s="672"/>
      <c r="AD16" s="673">
        <v>7854</v>
      </c>
      <c r="AE16" s="673"/>
      <c r="AF16" s="673"/>
      <c r="AG16" s="673"/>
      <c r="AH16" s="673"/>
      <c r="AI16" s="673"/>
      <c r="AJ16" s="673"/>
      <c r="AK16" s="673"/>
      <c r="AL16" s="637">
        <v>0.1</v>
      </c>
      <c r="AM16" s="638"/>
      <c r="AN16" s="638"/>
      <c r="AO16" s="674"/>
      <c r="AP16" s="631" t="s">
        <v>269</v>
      </c>
      <c r="AQ16" s="632"/>
      <c r="AR16" s="632"/>
      <c r="AS16" s="632"/>
      <c r="AT16" s="632"/>
      <c r="AU16" s="632"/>
      <c r="AV16" s="632"/>
      <c r="AW16" s="632"/>
      <c r="AX16" s="632"/>
      <c r="AY16" s="632"/>
      <c r="AZ16" s="632"/>
      <c r="BA16" s="632"/>
      <c r="BB16" s="632"/>
      <c r="BC16" s="632"/>
      <c r="BD16" s="632"/>
      <c r="BE16" s="632"/>
      <c r="BF16" s="633"/>
      <c r="BG16" s="634" t="s">
        <v>249</v>
      </c>
      <c r="BH16" s="635"/>
      <c r="BI16" s="635"/>
      <c r="BJ16" s="635"/>
      <c r="BK16" s="635"/>
      <c r="BL16" s="635"/>
      <c r="BM16" s="635"/>
      <c r="BN16" s="636"/>
      <c r="BO16" s="672" t="s">
        <v>146</v>
      </c>
      <c r="BP16" s="672"/>
      <c r="BQ16" s="672"/>
      <c r="BR16" s="672"/>
      <c r="BS16" s="673" t="s">
        <v>256</v>
      </c>
      <c r="BT16" s="673"/>
      <c r="BU16" s="673"/>
      <c r="BV16" s="673"/>
      <c r="BW16" s="673"/>
      <c r="BX16" s="673"/>
      <c r="BY16" s="673"/>
      <c r="BZ16" s="673"/>
      <c r="CA16" s="673"/>
      <c r="CB16" s="713"/>
      <c r="CD16" s="631" t="s">
        <v>270</v>
      </c>
      <c r="CE16" s="632"/>
      <c r="CF16" s="632"/>
      <c r="CG16" s="632"/>
      <c r="CH16" s="632"/>
      <c r="CI16" s="632"/>
      <c r="CJ16" s="632"/>
      <c r="CK16" s="632"/>
      <c r="CL16" s="632"/>
      <c r="CM16" s="632"/>
      <c r="CN16" s="632"/>
      <c r="CO16" s="632"/>
      <c r="CP16" s="632"/>
      <c r="CQ16" s="633"/>
      <c r="CR16" s="634">
        <v>673182</v>
      </c>
      <c r="CS16" s="635"/>
      <c r="CT16" s="635"/>
      <c r="CU16" s="635"/>
      <c r="CV16" s="635"/>
      <c r="CW16" s="635"/>
      <c r="CX16" s="635"/>
      <c r="CY16" s="636"/>
      <c r="CZ16" s="672">
        <v>3.3</v>
      </c>
      <c r="DA16" s="672"/>
      <c r="DB16" s="672"/>
      <c r="DC16" s="672"/>
      <c r="DD16" s="640" t="s">
        <v>249</v>
      </c>
      <c r="DE16" s="635"/>
      <c r="DF16" s="635"/>
      <c r="DG16" s="635"/>
      <c r="DH16" s="635"/>
      <c r="DI16" s="635"/>
      <c r="DJ16" s="635"/>
      <c r="DK16" s="635"/>
      <c r="DL16" s="635"/>
      <c r="DM16" s="635"/>
      <c r="DN16" s="635"/>
      <c r="DO16" s="635"/>
      <c r="DP16" s="636"/>
      <c r="DQ16" s="640">
        <v>99603</v>
      </c>
      <c r="DR16" s="635"/>
      <c r="DS16" s="635"/>
      <c r="DT16" s="635"/>
      <c r="DU16" s="635"/>
      <c r="DV16" s="635"/>
      <c r="DW16" s="635"/>
      <c r="DX16" s="635"/>
      <c r="DY16" s="635"/>
      <c r="DZ16" s="635"/>
      <c r="EA16" s="635"/>
      <c r="EB16" s="635"/>
      <c r="EC16" s="671"/>
    </row>
    <row r="17" spans="2:133" ht="11.25" customHeight="1" x14ac:dyDescent="0.2">
      <c r="B17" s="631" t="s">
        <v>271</v>
      </c>
      <c r="C17" s="632"/>
      <c r="D17" s="632"/>
      <c r="E17" s="632"/>
      <c r="F17" s="632"/>
      <c r="G17" s="632"/>
      <c r="H17" s="632"/>
      <c r="I17" s="632"/>
      <c r="J17" s="632"/>
      <c r="K17" s="632"/>
      <c r="L17" s="632"/>
      <c r="M17" s="632"/>
      <c r="N17" s="632"/>
      <c r="O17" s="632"/>
      <c r="P17" s="632"/>
      <c r="Q17" s="633"/>
      <c r="R17" s="634">
        <v>36877</v>
      </c>
      <c r="S17" s="635"/>
      <c r="T17" s="635"/>
      <c r="U17" s="635"/>
      <c r="V17" s="635"/>
      <c r="W17" s="635"/>
      <c r="X17" s="635"/>
      <c r="Y17" s="636"/>
      <c r="Z17" s="672">
        <v>0.2</v>
      </c>
      <c r="AA17" s="672"/>
      <c r="AB17" s="672"/>
      <c r="AC17" s="672"/>
      <c r="AD17" s="673">
        <v>36877</v>
      </c>
      <c r="AE17" s="673"/>
      <c r="AF17" s="673"/>
      <c r="AG17" s="673"/>
      <c r="AH17" s="673"/>
      <c r="AI17" s="673"/>
      <c r="AJ17" s="673"/>
      <c r="AK17" s="673"/>
      <c r="AL17" s="637">
        <v>0.5</v>
      </c>
      <c r="AM17" s="638"/>
      <c r="AN17" s="638"/>
      <c r="AO17" s="674"/>
      <c r="AP17" s="631" t="s">
        <v>272</v>
      </c>
      <c r="AQ17" s="632"/>
      <c r="AR17" s="632"/>
      <c r="AS17" s="632"/>
      <c r="AT17" s="632"/>
      <c r="AU17" s="632"/>
      <c r="AV17" s="632"/>
      <c r="AW17" s="632"/>
      <c r="AX17" s="632"/>
      <c r="AY17" s="632"/>
      <c r="AZ17" s="632"/>
      <c r="BA17" s="632"/>
      <c r="BB17" s="632"/>
      <c r="BC17" s="632"/>
      <c r="BD17" s="632"/>
      <c r="BE17" s="632"/>
      <c r="BF17" s="633"/>
      <c r="BG17" s="634" t="s">
        <v>146</v>
      </c>
      <c r="BH17" s="635"/>
      <c r="BI17" s="635"/>
      <c r="BJ17" s="635"/>
      <c r="BK17" s="635"/>
      <c r="BL17" s="635"/>
      <c r="BM17" s="635"/>
      <c r="BN17" s="636"/>
      <c r="BO17" s="672" t="s">
        <v>256</v>
      </c>
      <c r="BP17" s="672"/>
      <c r="BQ17" s="672"/>
      <c r="BR17" s="672"/>
      <c r="BS17" s="673" t="s">
        <v>146</v>
      </c>
      <c r="BT17" s="673"/>
      <c r="BU17" s="673"/>
      <c r="BV17" s="673"/>
      <c r="BW17" s="673"/>
      <c r="BX17" s="673"/>
      <c r="BY17" s="673"/>
      <c r="BZ17" s="673"/>
      <c r="CA17" s="673"/>
      <c r="CB17" s="713"/>
      <c r="CD17" s="631" t="s">
        <v>273</v>
      </c>
      <c r="CE17" s="632"/>
      <c r="CF17" s="632"/>
      <c r="CG17" s="632"/>
      <c r="CH17" s="632"/>
      <c r="CI17" s="632"/>
      <c r="CJ17" s="632"/>
      <c r="CK17" s="632"/>
      <c r="CL17" s="632"/>
      <c r="CM17" s="632"/>
      <c r="CN17" s="632"/>
      <c r="CO17" s="632"/>
      <c r="CP17" s="632"/>
      <c r="CQ17" s="633"/>
      <c r="CR17" s="634">
        <v>1436549</v>
      </c>
      <c r="CS17" s="635"/>
      <c r="CT17" s="635"/>
      <c r="CU17" s="635"/>
      <c r="CV17" s="635"/>
      <c r="CW17" s="635"/>
      <c r="CX17" s="635"/>
      <c r="CY17" s="636"/>
      <c r="CZ17" s="672">
        <v>7</v>
      </c>
      <c r="DA17" s="672"/>
      <c r="DB17" s="672"/>
      <c r="DC17" s="672"/>
      <c r="DD17" s="640" t="s">
        <v>146</v>
      </c>
      <c r="DE17" s="635"/>
      <c r="DF17" s="635"/>
      <c r="DG17" s="635"/>
      <c r="DH17" s="635"/>
      <c r="DI17" s="635"/>
      <c r="DJ17" s="635"/>
      <c r="DK17" s="635"/>
      <c r="DL17" s="635"/>
      <c r="DM17" s="635"/>
      <c r="DN17" s="635"/>
      <c r="DO17" s="635"/>
      <c r="DP17" s="636"/>
      <c r="DQ17" s="640">
        <v>1422047</v>
      </c>
      <c r="DR17" s="635"/>
      <c r="DS17" s="635"/>
      <c r="DT17" s="635"/>
      <c r="DU17" s="635"/>
      <c r="DV17" s="635"/>
      <c r="DW17" s="635"/>
      <c r="DX17" s="635"/>
      <c r="DY17" s="635"/>
      <c r="DZ17" s="635"/>
      <c r="EA17" s="635"/>
      <c r="EB17" s="635"/>
      <c r="EC17" s="671"/>
    </row>
    <row r="18" spans="2:133" ht="11.25" customHeight="1" x14ac:dyDescent="0.2">
      <c r="B18" s="631" t="s">
        <v>274</v>
      </c>
      <c r="C18" s="632"/>
      <c r="D18" s="632"/>
      <c r="E18" s="632"/>
      <c r="F18" s="632"/>
      <c r="G18" s="632"/>
      <c r="H18" s="632"/>
      <c r="I18" s="632"/>
      <c r="J18" s="632"/>
      <c r="K18" s="632"/>
      <c r="L18" s="632"/>
      <c r="M18" s="632"/>
      <c r="N18" s="632"/>
      <c r="O18" s="632"/>
      <c r="P18" s="632"/>
      <c r="Q18" s="633"/>
      <c r="R18" s="634">
        <v>20841</v>
      </c>
      <c r="S18" s="635"/>
      <c r="T18" s="635"/>
      <c r="U18" s="635"/>
      <c r="V18" s="635"/>
      <c r="W18" s="635"/>
      <c r="X18" s="635"/>
      <c r="Y18" s="636"/>
      <c r="Z18" s="672">
        <v>0.1</v>
      </c>
      <c r="AA18" s="672"/>
      <c r="AB18" s="672"/>
      <c r="AC18" s="672"/>
      <c r="AD18" s="673">
        <v>20841</v>
      </c>
      <c r="AE18" s="673"/>
      <c r="AF18" s="673"/>
      <c r="AG18" s="673"/>
      <c r="AH18" s="673"/>
      <c r="AI18" s="673"/>
      <c r="AJ18" s="673"/>
      <c r="AK18" s="673"/>
      <c r="AL18" s="637">
        <v>0.3</v>
      </c>
      <c r="AM18" s="638"/>
      <c r="AN18" s="638"/>
      <c r="AO18" s="674"/>
      <c r="AP18" s="631" t="s">
        <v>275</v>
      </c>
      <c r="AQ18" s="632"/>
      <c r="AR18" s="632"/>
      <c r="AS18" s="632"/>
      <c r="AT18" s="632"/>
      <c r="AU18" s="632"/>
      <c r="AV18" s="632"/>
      <c r="AW18" s="632"/>
      <c r="AX18" s="632"/>
      <c r="AY18" s="632"/>
      <c r="AZ18" s="632"/>
      <c r="BA18" s="632"/>
      <c r="BB18" s="632"/>
      <c r="BC18" s="632"/>
      <c r="BD18" s="632"/>
      <c r="BE18" s="632"/>
      <c r="BF18" s="633"/>
      <c r="BG18" s="634" t="s">
        <v>248</v>
      </c>
      <c r="BH18" s="635"/>
      <c r="BI18" s="635"/>
      <c r="BJ18" s="635"/>
      <c r="BK18" s="635"/>
      <c r="BL18" s="635"/>
      <c r="BM18" s="635"/>
      <c r="BN18" s="636"/>
      <c r="BO18" s="672" t="s">
        <v>146</v>
      </c>
      <c r="BP18" s="672"/>
      <c r="BQ18" s="672"/>
      <c r="BR18" s="672"/>
      <c r="BS18" s="673" t="s">
        <v>146</v>
      </c>
      <c r="BT18" s="673"/>
      <c r="BU18" s="673"/>
      <c r="BV18" s="673"/>
      <c r="BW18" s="673"/>
      <c r="BX18" s="673"/>
      <c r="BY18" s="673"/>
      <c r="BZ18" s="673"/>
      <c r="CA18" s="673"/>
      <c r="CB18" s="713"/>
      <c r="CD18" s="631" t="s">
        <v>276</v>
      </c>
      <c r="CE18" s="632"/>
      <c r="CF18" s="632"/>
      <c r="CG18" s="632"/>
      <c r="CH18" s="632"/>
      <c r="CI18" s="632"/>
      <c r="CJ18" s="632"/>
      <c r="CK18" s="632"/>
      <c r="CL18" s="632"/>
      <c r="CM18" s="632"/>
      <c r="CN18" s="632"/>
      <c r="CO18" s="632"/>
      <c r="CP18" s="632"/>
      <c r="CQ18" s="633"/>
      <c r="CR18" s="634" t="s">
        <v>146</v>
      </c>
      <c r="CS18" s="635"/>
      <c r="CT18" s="635"/>
      <c r="CU18" s="635"/>
      <c r="CV18" s="635"/>
      <c r="CW18" s="635"/>
      <c r="CX18" s="635"/>
      <c r="CY18" s="636"/>
      <c r="CZ18" s="672" t="s">
        <v>146</v>
      </c>
      <c r="DA18" s="672"/>
      <c r="DB18" s="672"/>
      <c r="DC18" s="672"/>
      <c r="DD18" s="640" t="s">
        <v>146</v>
      </c>
      <c r="DE18" s="635"/>
      <c r="DF18" s="635"/>
      <c r="DG18" s="635"/>
      <c r="DH18" s="635"/>
      <c r="DI18" s="635"/>
      <c r="DJ18" s="635"/>
      <c r="DK18" s="635"/>
      <c r="DL18" s="635"/>
      <c r="DM18" s="635"/>
      <c r="DN18" s="635"/>
      <c r="DO18" s="635"/>
      <c r="DP18" s="636"/>
      <c r="DQ18" s="640" t="s">
        <v>146</v>
      </c>
      <c r="DR18" s="635"/>
      <c r="DS18" s="635"/>
      <c r="DT18" s="635"/>
      <c r="DU18" s="635"/>
      <c r="DV18" s="635"/>
      <c r="DW18" s="635"/>
      <c r="DX18" s="635"/>
      <c r="DY18" s="635"/>
      <c r="DZ18" s="635"/>
      <c r="EA18" s="635"/>
      <c r="EB18" s="635"/>
      <c r="EC18" s="671"/>
    </row>
    <row r="19" spans="2:133" ht="11.25" customHeight="1" x14ac:dyDescent="0.2">
      <c r="B19" s="631" t="s">
        <v>277</v>
      </c>
      <c r="C19" s="632"/>
      <c r="D19" s="632"/>
      <c r="E19" s="632"/>
      <c r="F19" s="632"/>
      <c r="G19" s="632"/>
      <c r="H19" s="632"/>
      <c r="I19" s="632"/>
      <c r="J19" s="632"/>
      <c r="K19" s="632"/>
      <c r="L19" s="632"/>
      <c r="M19" s="632"/>
      <c r="N19" s="632"/>
      <c r="O19" s="632"/>
      <c r="P19" s="632"/>
      <c r="Q19" s="633"/>
      <c r="R19" s="634">
        <v>20841</v>
      </c>
      <c r="S19" s="635"/>
      <c r="T19" s="635"/>
      <c r="U19" s="635"/>
      <c r="V19" s="635"/>
      <c r="W19" s="635"/>
      <c r="X19" s="635"/>
      <c r="Y19" s="636"/>
      <c r="Z19" s="672">
        <v>0.1</v>
      </c>
      <c r="AA19" s="672"/>
      <c r="AB19" s="672"/>
      <c r="AC19" s="672"/>
      <c r="AD19" s="673">
        <v>20841</v>
      </c>
      <c r="AE19" s="673"/>
      <c r="AF19" s="673"/>
      <c r="AG19" s="673"/>
      <c r="AH19" s="673"/>
      <c r="AI19" s="673"/>
      <c r="AJ19" s="673"/>
      <c r="AK19" s="673"/>
      <c r="AL19" s="637">
        <v>0.3</v>
      </c>
      <c r="AM19" s="638"/>
      <c r="AN19" s="638"/>
      <c r="AO19" s="674"/>
      <c r="AP19" s="631" t="s">
        <v>278</v>
      </c>
      <c r="AQ19" s="632"/>
      <c r="AR19" s="632"/>
      <c r="AS19" s="632"/>
      <c r="AT19" s="632"/>
      <c r="AU19" s="632"/>
      <c r="AV19" s="632"/>
      <c r="AW19" s="632"/>
      <c r="AX19" s="632"/>
      <c r="AY19" s="632"/>
      <c r="AZ19" s="632"/>
      <c r="BA19" s="632"/>
      <c r="BB19" s="632"/>
      <c r="BC19" s="632"/>
      <c r="BD19" s="632"/>
      <c r="BE19" s="632"/>
      <c r="BF19" s="633"/>
      <c r="BG19" s="634">
        <v>62163</v>
      </c>
      <c r="BH19" s="635"/>
      <c r="BI19" s="635"/>
      <c r="BJ19" s="635"/>
      <c r="BK19" s="635"/>
      <c r="BL19" s="635"/>
      <c r="BM19" s="635"/>
      <c r="BN19" s="636"/>
      <c r="BO19" s="672">
        <v>2.2999999999999998</v>
      </c>
      <c r="BP19" s="672"/>
      <c r="BQ19" s="672"/>
      <c r="BR19" s="672"/>
      <c r="BS19" s="673" t="s">
        <v>146</v>
      </c>
      <c r="BT19" s="673"/>
      <c r="BU19" s="673"/>
      <c r="BV19" s="673"/>
      <c r="BW19" s="673"/>
      <c r="BX19" s="673"/>
      <c r="BY19" s="673"/>
      <c r="BZ19" s="673"/>
      <c r="CA19" s="673"/>
      <c r="CB19" s="713"/>
      <c r="CD19" s="631" t="s">
        <v>279</v>
      </c>
      <c r="CE19" s="632"/>
      <c r="CF19" s="632"/>
      <c r="CG19" s="632"/>
      <c r="CH19" s="632"/>
      <c r="CI19" s="632"/>
      <c r="CJ19" s="632"/>
      <c r="CK19" s="632"/>
      <c r="CL19" s="632"/>
      <c r="CM19" s="632"/>
      <c r="CN19" s="632"/>
      <c r="CO19" s="632"/>
      <c r="CP19" s="632"/>
      <c r="CQ19" s="633"/>
      <c r="CR19" s="634" t="s">
        <v>146</v>
      </c>
      <c r="CS19" s="635"/>
      <c r="CT19" s="635"/>
      <c r="CU19" s="635"/>
      <c r="CV19" s="635"/>
      <c r="CW19" s="635"/>
      <c r="CX19" s="635"/>
      <c r="CY19" s="636"/>
      <c r="CZ19" s="672" t="s">
        <v>146</v>
      </c>
      <c r="DA19" s="672"/>
      <c r="DB19" s="672"/>
      <c r="DC19" s="672"/>
      <c r="DD19" s="640" t="s">
        <v>248</v>
      </c>
      <c r="DE19" s="635"/>
      <c r="DF19" s="635"/>
      <c r="DG19" s="635"/>
      <c r="DH19" s="635"/>
      <c r="DI19" s="635"/>
      <c r="DJ19" s="635"/>
      <c r="DK19" s="635"/>
      <c r="DL19" s="635"/>
      <c r="DM19" s="635"/>
      <c r="DN19" s="635"/>
      <c r="DO19" s="635"/>
      <c r="DP19" s="636"/>
      <c r="DQ19" s="640" t="s">
        <v>256</v>
      </c>
      <c r="DR19" s="635"/>
      <c r="DS19" s="635"/>
      <c r="DT19" s="635"/>
      <c r="DU19" s="635"/>
      <c r="DV19" s="635"/>
      <c r="DW19" s="635"/>
      <c r="DX19" s="635"/>
      <c r="DY19" s="635"/>
      <c r="DZ19" s="635"/>
      <c r="EA19" s="635"/>
      <c r="EB19" s="635"/>
      <c r="EC19" s="671"/>
    </row>
    <row r="20" spans="2:133" ht="11.25" customHeight="1" x14ac:dyDescent="0.2">
      <c r="B20" s="701" t="s">
        <v>280</v>
      </c>
      <c r="C20" s="702"/>
      <c r="D20" s="702"/>
      <c r="E20" s="702"/>
      <c r="F20" s="702"/>
      <c r="G20" s="702"/>
      <c r="H20" s="702"/>
      <c r="I20" s="702"/>
      <c r="J20" s="702"/>
      <c r="K20" s="702"/>
      <c r="L20" s="702"/>
      <c r="M20" s="702"/>
      <c r="N20" s="702"/>
      <c r="O20" s="702"/>
      <c r="P20" s="702"/>
      <c r="Q20" s="703"/>
      <c r="R20" s="634" t="s">
        <v>146</v>
      </c>
      <c r="S20" s="635"/>
      <c r="T20" s="635"/>
      <c r="U20" s="635"/>
      <c r="V20" s="635"/>
      <c r="W20" s="635"/>
      <c r="X20" s="635"/>
      <c r="Y20" s="636"/>
      <c r="Z20" s="672" t="s">
        <v>146</v>
      </c>
      <c r="AA20" s="672"/>
      <c r="AB20" s="672"/>
      <c r="AC20" s="672"/>
      <c r="AD20" s="673" t="s">
        <v>146</v>
      </c>
      <c r="AE20" s="673"/>
      <c r="AF20" s="673"/>
      <c r="AG20" s="673"/>
      <c r="AH20" s="673"/>
      <c r="AI20" s="673"/>
      <c r="AJ20" s="673"/>
      <c r="AK20" s="673"/>
      <c r="AL20" s="637" t="s">
        <v>249</v>
      </c>
      <c r="AM20" s="638"/>
      <c r="AN20" s="638"/>
      <c r="AO20" s="674"/>
      <c r="AP20" s="631" t="s">
        <v>281</v>
      </c>
      <c r="AQ20" s="632"/>
      <c r="AR20" s="632"/>
      <c r="AS20" s="632"/>
      <c r="AT20" s="632"/>
      <c r="AU20" s="632"/>
      <c r="AV20" s="632"/>
      <c r="AW20" s="632"/>
      <c r="AX20" s="632"/>
      <c r="AY20" s="632"/>
      <c r="AZ20" s="632"/>
      <c r="BA20" s="632"/>
      <c r="BB20" s="632"/>
      <c r="BC20" s="632"/>
      <c r="BD20" s="632"/>
      <c r="BE20" s="632"/>
      <c r="BF20" s="633"/>
      <c r="BG20" s="634">
        <v>62163</v>
      </c>
      <c r="BH20" s="635"/>
      <c r="BI20" s="635"/>
      <c r="BJ20" s="635"/>
      <c r="BK20" s="635"/>
      <c r="BL20" s="635"/>
      <c r="BM20" s="635"/>
      <c r="BN20" s="636"/>
      <c r="BO20" s="672">
        <v>2.2999999999999998</v>
      </c>
      <c r="BP20" s="672"/>
      <c r="BQ20" s="672"/>
      <c r="BR20" s="672"/>
      <c r="BS20" s="673" t="s">
        <v>146</v>
      </c>
      <c r="BT20" s="673"/>
      <c r="BU20" s="673"/>
      <c r="BV20" s="673"/>
      <c r="BW20" s="673"/>
      <c r="BX20" s="673"/>
      <c r="BY20" s="673"/>
      <c r="BZ20" s="673"/>
      <c r="CA20" s="673"/>
      <c r="CB20" s="713"/>
      <c r="CD20" s="631" t="s">
        <v>282</v>
      </c>
      <c r="CE20" s="632"/>
      <c r="CF20" s="632"/>
      <c r="CG20" s="632"/>
      <c r="CH20" s="632"/>
      <c r="CI20" s="632"/>
      <c r="CJ20" s="632"/>
      <c r="CK20" s="632"/>
      <c r="CL20" s="632"/>
      <c r="CM20" s="632"/>
      <c r="CN20" s="632"/>
      <c r="CO20" s="632"/>
      <c r="CP20" s="632"/>
      <c r="CQ20" s="633"/>
      <c r="CR20" s="634">
        <v>20603033</v>
      </c>
      <c r="CS20" s="635"/>
      <c r="CT20" s="635"/>
      <c r="CU20" s="635"/>
      <c r="CV20" s="635"/>
      <c r="CW20" s="635"/>
      <c r="CX20" s="635"/>
      <c r="CY20" s="636"/>
      <c r="CZ20" s="672">
        <v>100</v>
      </c>
      <c r="DA20" s="672"/>
      <c r="DB20" s="672"/>
      <c r="DC20" s="672"/>
      <c r="DD20" s="640">
        <v>2743878</v>
      </c>
      <c r="DE20" s="635"/>
      <c r="DF20" s="635"/>
      <c r="DG20" s="635"/>
      <c r="DH20" s="635"/>
      <c r="DI20" s="635"/>
      <c r="DJ20" s="635"/>
      <c r="DK20" s="635"/>
      <c r="DL20" s="635"/>
      <c r="DM20" s="635"/>
      <c r="DN20" s="635"/>
      <c r="DO20" s="635"/>
      <c r="DP20" s="636"/>
      <c r="DQ20" s="640">
        <v>9252001</v>
      </c>
      <c r="DR20" s="635"/>
      <c r="DS20" s="635"/>
      <c r="DT20" s="635"/>
      <c r="DU20" s="635"/>
      <c r="DV20" s="635"/>
      <c r="DW20" s="635"/>
      <c r="DX20" s="635"/>
      <c r="DY20" s="635"/>
      <c r="DZ20" s="635"/>
      <c r="EA20" s="635"/>
      <c r="EB20" s="635"/>
      <c r="EC20" s="671"/>
    </row>
    <row r="21" spans="2:133" ht="11.25" customHeight="1" x14ac:dyDescent="0.2">
      <c r="B21" s="631" t="s">
        <v>283</v>
      </c>
      <c r="C21" s="632"/>
      <c r="D21" s="632"/>
      <c r="E21" s="632"/>
      <c r="F21" s="632"/>
      <c r="G21" s="632"/>
      <c r="H21" s="632"/>
      <c r="I21" s="632"/>
      <c r="J21" s="632"/>
      <c r="K21" s="632"/>
      <c r="L21" s="632"/>
      <c r="M21" s="632"/>
      <c r="N21" s="632"/>
      <c r="O21" s="632"/>
      <c r="P21" s="632"/>
      <c r="Q21" s="633"/>
      <c r="R21" s="634">
        <v>5136069</v>
      </c>
      <c r="S21" s="635"/>
      <c r="T21" s="635"/>
      <c r="U21" s="635"/>
      <c r="V21" s="635"/>
      <c r="W21" s="635"/>
      <c r="X21" s="635"/>
      <c r="Y21" s="636"/>
      <c r="Z21" s="672">
        <v>23.8</v>
      </c>
      <c r="AA21" s="672"/>
      <c r="AB21" s="672"/>
      <c r="AC21" s="672"/>
      <c r="AD21" s="673">
        <v>4574254</v>
      </c>
      <c r="AE21" s="673"/>
      <c r="AF21" s="673"/>
      <c r="AG21" s="673"/>
      <c r="AH21" s="673"/>
      <c r="AI21" s="673"/>
      <c r="AJ21" s="673"/>
      <c r="AK21" s="673"/>
      <c r="AL21" s="637">
        <v>56.4</v>
      </c>
      <c r="AM21" s="638"/>
      <c r="AN21" s="638"/>
      <c r="AO21" s="674"/>
      <c r="AP21" s="631" t="s">
        <v>284</v>
      </c>
      <c r="AQ21" s="711"/>
      <c r="AR21" s="711"/>
      <c r="AS21" s="711"/>
      <c r="AT21" s="711"/>
      <c r="AU21" s="711"/>
      <c r="AV21" s="711"/>
      <c r="AW21" s="711"/>
      <c r="AX21" s="711"/>
      <c r="AY21" s="711"/>
      <c r="AZ21" s="711"/>
      <c r="BA21" s="711"/>
      <c r="BB21" s="711"/>
      <c r="BC21" s="711"/>
      <c r="BD21" s="711"/>
      <c r="BE21" s="711"/>
      <c r="BF21" s="712"/>
      <c r="BG21" s="634">
        <v>62163</v>
      </c>
      <c r="BH21" s="635"/>
      <c r="BI21" s="635"/>
      <c r="BJ21" s="635"/>
      <c r="BK21" s="635"/>
      <c r="BL21" s="635"/>
      <c r="BM21" s="635"/>
      <c r="BN21" s="636"/>
      <c r="BO21" s="672">
        <v>2.2999999999999998</v>
      </c>
      <c r="BP21" s="672"/>
      <c r="BQ21" s="672"/>
      <c r="BR21" s="672"/>
      <c r="BS21" s="673" t="s">
        <v>146</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285</v>
      </c>
      <c r="C22" s="632"/>
      <c r="D22" s="632"/>
      <c r="E22" s="632"/>
      <c r="F22" s="632"/>
      <c r="G22" s="632"/>
      <c r="H22" s="632"/>
      <c r="I22" s="632"/>
      <c r="J22" s="632"/>
      <c r="K22" s="632"/>
      <c r="L22" s="632"/>
      <c r="M22" s="632"/>
      <c r="N22" s="632"/>
      <c r="O22" s="632"/>
      <c r="P22" s="632"/>
      <c r="Q22" s="633"/>
      <c r="R22" s="634">
        <v>4574254</v>
      </c>
      <c r="S22" s="635"/>
      <c r="T22" s="635"/>
      <c r="U22" s="635"/>
      <c r="V22" s="635"/>
      <c r="W22" s="635"/>
      <c r="X22" s="635"/>
      <c r="Y22" s="636"/>
      <c r="Z22" s="672">
        <v>21.2</v>
      </c>
      <c r="AA22" s="672"/>
      <c r="AB22" s="672"/>
      <c r="AC22" s="672"/>
      <c r="AD22" s="673">
        <v>4574254</v>
      </c>
      <c r="AE22" s="673"/>
      <c r="AF22" s="673"/>
      <c r="AG22" s="673"/>
      <c r="AH22" s="673"/>
      <c r="AI22" s="673"/>
      <c r="AJ22" s="673"/>
      <c r="AK22" s="673"/>
      <c r="AL22" s="637">
        <v>56.4</v>
      </c>
      <c r="AM22" s="638"/>
      <c r="AN22" s="638"/>
      <c r="AO22" s="674"/>
      <c r="AP22" s="631" t="s">
        <v>286</v>
      </c>
      <c r="AQ22" s="711"/>
      <c r="AR22" s="711"/>
      <c r="AS22" s="711"/>
      <c r="AT22" s="711"/>
      <c r="AU22" s="711"/>
      <c r="AV22" s="711"/>
      <c r="AW22" s="711"/>
      <c r="AX22" s="711"/>
      <c r="AY22" s="711"/>
      <c r="AZ22" s="711"/>
      <c r="BA22" s="711"/>
      <c r="BB22" s="711"/>
      <c r="BC22" s="711"/>
      <c r="BD22" s="711"/>
      <c r="BE22" s="711"/>
      <c r="BF22" s="712"/>
      <c r="BG22" s="634" t="s">
        <v>248</v>
      </c>
      <c r="BH22" s="635"/>
      <c r="BI22" s="635"/>
      <c r="BJ22" s="635"/>
      <c r="BK22" s="635"/>
      <c r="BL22" s="635"/>
      <c r="BM22" s="635"/>
      <c r="BN22" s="636"/>
      <c r="BO22" s="672" t="s">
        <v>146</v>
      </c>
      <c r="BP22" s="672"/>
      <c r="BQ22" s="672"/>
      <c r="BR22" s="672"/>
      <c r="BS22" s="673" t="s">
        <v>146</v>
      </c>
      <c r="BT22" s="673"/>
      <c r="BU22" s="673"/>
      <c r="BV22" s="673"/>
      <c r="BW22" s="673"/>
      <c r="BX22" s="673"/>
      <c r="BY22" s="673"/>
      <c r="BZ22" s="673"/>
      <c r="CA22" s="673"/>
      <c r="CB22" s="713"/>
      <c r="CD22" s="686" t="s">
        <v>287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288</v>
      </c>
      <c r="C23" s="632"/>
      <c r="D23" s="632"/>
      <c r="E23" s="632"/>
      <c r="F23" s="632"/>
      <c r="G23" s="632"/>
      <c r="H23" s="632"/>
      <c r="I23" s="632"/>
      <c r="J23" s="632"/>
      <c r="K23" s="632"/>
      <c r="L23" s="632"/>
      <c r="M23" s="632"/>
      <c r="N23" s="632"/>
      <c r="O23" s="632"/>
      <c r="P23" s="632"/>
      <c r="Q23" s="633"/>
      <c r="R23" s="634">
        <v>561815</v>
      </c>
      <c r="S23" s="635"/>
      <c r="T23" s="635"/>
      <c r="U23" s="635"/>
      <c r="V23" s="635"/>
      <c r="W23" s="635"/>
      <c r="X23" s="635"/>
      <c r="Y23" s="636"/>
      <c r="Z23" s="672">
        <v>2.6</v>
      </c>
      <c r="AA23" s="672"/>
      <c r="AB23" s="672"/>
      <c r="AC23" s="672"/>
      <c r="AD23" s="673" t="s">
        <v>248</v>
      </c>
      <c r="AE23" s="673"/>
      <c r="AF23" s="673"/>
      <c r="AG23" s="673"/>
      <c r="AH23" s="673"/>
      <c r="AI23" s="673"/>
      <c r="AJ23" s="673"/>
      <c r="AK23" s="673"/>
      <c r="AL23" s="637" t="s">
        <v>146</v>
      </c>
      <c r="AM23" s="638"/>
      <c r="AN23" s="638"/>
      <c r="AO23" s="674"/>
      <c r="AP23" s="631" t="s">
        <v>289</v>
      </c>
      <c r="AQ23" s="711"/>
      <c r="AR23" s="711"/>
      <c r="AS23" s="711"/>
      <c r="AT23" s="711"/>
      <c r="AU23" s="711"/>
      <c r="AV23" s="711"/>
      <c r="AW23" s="711"/>
      <c r="AX23" s="711"/>
      <c r="AY23" s="711"/>
      <c r="AZ23" s="711"/>
      <c r="BA23" s="711"/>
      <c r="BB23" s="711"/>
      <c r="BC23" s="711"/>
      <c r="BD23" s="711"/>
      <c r="BE23" s="711"/>
      <c r="BF23" s="712"/>
      <c r="BG23" s="634" t="s">
        <v>248</v>
      </c>
      <c r="BH23" s="635"/>
      <c r="BI23" s="635"/>
      <c r="BJ23" s="635"/>
      <c r="BK23" s="635"/>
      <c r="BL23" s="635"/>
      <c r="BM23" s="635"/>
      <c r="BN23" s="636"/>
      <c r="BO23" s="672" t="s">
        <v>146</v>
      </c>
      <c r="BP23" s="672"/>
      <c r="BQ23" s="672"/>
      <c r="BR23" s="672"/>
      <c r="BS23" s="673" t="s">
        <v>146</v>
      </c>
      <c r="BT23" s="673"/>
      <c r="BU23" s="673"/>
      <c r="BV23" s="673"/>
      <c r="BW23" s="673"/>
      <c r="BX23" s="673"/>
      <c r="BY23" s="673"/>
      <c r="BZ23" s="673"/>
      <c r="CA23" s="673"/>
      <c r="CB23" s="713"/>
      <c r="CD23" s="686" t="s">
        <v>226</v>
      </c>
      <c r="CE23" s="687"/>
      <c r="CF23" s="687"/>
      <c r="CG23" s="687"/>
      <c r="CH23" s="687"/>
      <c r="CI23" s="687"/>
      <c r="CJ23" s="687"/>
      <c r="CK23" s="687"/>
      <c r="CL23" s="687"/>
      <c r="CM23" s="687"/>
      <c r="CN23" s="687"/>
      <c r="CO23" s="687"/>
      <c r="CP23" s="687"/>
      <c r="CQ23" s="688"/>
      <c r="CR23" s="686" t="s">
        <v>290</v>
      </c>
      <c r="CS23" s="687"/>
      <c r="CT23" s="687"/>
      <c r="CU23" s="687"/>
      <c r="CV23" s="687"/>
      <c r="CW23" s="687"/>
      <c r="CX23" s="687"/>
      <c r="CY23" s="688"/>
      <c r="CZ23" s="686" t="s">
        <v>291</v>
      </c>
      <c r="DA23" s="687"/>
      <c r="DB23" s="687"/>
      <c r="DC23" s="688"/>
      <c r="DD23" s="686" t="s">
        <v>292</v>
      </c>
      <c r="DE23" s="687"/>
      <c r="DF23" s="687"/>
      <c r="DG23" s="687"/>
      <c r="DH23" s="687"/>
      <c r="DI23" s="687"/>
      <c r="DJ23" s="687"/>
      <c r="DK23" s="688"/>
      <c r="DL23" s="724" t="s">
        <v>293</v>
      </c>
      <c r="DM23" s="725"/>
      <c r="DN23" s="725"/>
      <c r="DO23" s="725"/>
      <c r="DP23" s="725"/>
      <c r="DQ23" s="725"/>
      <c r="DR23" s="725"/>
      <c r="DS23" s="725"/>
      <c r="DT23" s="725"/>
      <c r="DU23" s="725"/>
      <c r="DV23" s="726"/>
      <c r="DW23" s="686" t="s">
        <v>294</v>
      </c>
      <c r="DX23" s="687"/>
      <c r="DY23" s="687"/>
      <c r="DZ23" s="687"/>
      <c r="EA23" s="687"/>
      <c r="EB23" s="687"/>
      <c r="EC23" s="688"/>
    </row>
    <row r="24" spans="2:133" ht="11.25" customHeight="1" x14ac:dyDescent="0.2">
      <c r="B24" s="631" t="s">
        <v>295</v>
      </c>
      <c r="C24" s="632"/>
      <c r="D24" s="632"/>
      <c r="E24" s="632"/>
      <c r="F24" s="632"/>
      <c r="G24" s="632"/>
      <c r="H24" s="632"/>
      <c r="I24" s="632"/>
      <c r="J24" s="632"/>
      <c r="K24" s="632"/>
      <c r="L24" s="632"/>
      <c r="M24" s="632"/>
      <c r="N24" s="632"/>
      <c r="O24" s="632"/>
      <c r="P24" s="632"/>
      <c r="Q24" s="633"/>
      <c r="R24" s="634" t="s">
        <v>248</v>
      </c>
      <c r="S24" s="635"/>
      <c r="T24" s="635"/>
      <c r="U24" s="635"/>
      <c r="V24" s="635"/>
      <c r="W24" s="635"/>
      <c r="X24" s="635"/>
      <c r="Y24" s="636"/>
      <c r="Z24" s="672" t="s">
        <v>249</v>
      </c>
      <c r="AA24" s="672"/>
      <c r="AB24" s="672"/>
      <c r="AC24" s="672"/>
      <c r="AD24" s="673" t="s">
        <v>248</v>
      </c>
      <c r="AE24" s="673"/>
      <c r="AF24" s="673"/>
      <c r="AG24" s="673"/>
      <c r="AH24" s="673"/>
      <c r="AI24" s="673"/>
      <c r="AJ24" s="673"/>
      <c r="AK24" s="673"/>
      <c r="AL24" s="637" t="s">
        <v>146</v>
      </c>
      <c r="AM24" s="638"/>
      <c r="AN24" s="638"/>
      <c r="AO24" s="674"/>
      <c r="AP24" s="631" t="s">
        <v>296</v>
      </c>
      <c r="AQ24" s="711"/>
      <c r="AR24" s="711"/>
      <c r="AS24" s="711"/>
      <c r="AT24" s="711"/>
      <c r="AU24" s="711"/>
      <c r="AV24" s="711"/>
      <c r="AW24" s="711"/>
      <c r="AX24" s="711"/>
      <c r="AY24" s="711"/>
      <c r="AZ24" s="711"/>
      <c r="BA24" s="711"/>
      <c r="BB24" s="711"/>
      <c r="BC24" s="711"/>
      <c r="BD24" s="711"/>
      <c r="BE24" s="711"/>
      <c r="BF24" s="712"/>
      <c r="BG24" s="634" t="s">
        <v>146</v>
      </c>
      <c r="BH24" s="635"/>
      <c r="BI24" s="635"/>
      <c r="BJ24" s="635"/>
      <c r="BK24" s="635"/>
      <c r="BL24" s="635"/>
      <c r="BM24" s="635"/>
      <c r="BN24" s="636"/>
      <c r="BO24" s="672" t="s">
        <v>177</v>
      </c>
      <c r="BP24" s="672"/>
      <c r="BQ24" s="672"/>
      <c r="BR24" s="672"/>
      <c r="BS24" s="673" t="s">
        <v>146</v>
      </c>
      <c r="BT24" s="673"/>
      <c r="BU24" s="673"/>
      <c r="BV24" s="673"/>
      <c r="BW24" s="673"/>
      <c r="BX24" s="673"/>
      <c r="BY24" s="673"/>
      <c r="BZ24" s="673"/>
      <c r="CA24" s="673"/>
      <c r="CB24" s="713"/>
      <c r="CD24" s="692" t="s">
        <v>297</v>
      </c>
      <c r="CE24" s="693"/>
      <c r="CF24" s="693"/>
      <c r="CG24" s="693"/>
      <c r="CH24" s="693"/>
      <c r="CI24" s="693"/>
      <c r="CJ24" s="693"/>
      <c r="CK24" s="693"/>
      <c r="CL24" s="693"/>
      <c r="CM24" s="693"/>
      <c r="CN24" s="693"/>
      <c r="CO24" s="693"/>
      <c r="CP24" s="693"/>
      <c r="CQ24" s="694"/>
      <c r="CR24" s="689">
        <v>7177045</v>
      </c>
      <c r="CS24" s="690"/>
      <c r="CT24" s="690"/>
      <c r="CU24" s="690"/>
      <c r="CV24" s="690"/>
      <c r="CW24" s="690"/>
      <c r="CX24" s="690"/>
      <c r="CY24" s="715"/>
      <c r="CZ24" s="716">
        <v>34.799999999999997</v>
      </c>
      <c r="DA24" s="698"/>
      <c r="DB24" s="698"/>
      <c r="DC24" s="718"/>
      <c r="DD24" s="714">
        <v>4239181</v>
      </c>
      <c r="DE24" s="690"/>
      <c r="DF24" s="690"/>
      <c r="DG24" s="690"/>
      <c r="DH24" s="690"/>
      <c r="DI24" s="690"/>
      <c r="DJ24" s="690"/>
      <c r="DK24" s="715"/>
      <c r="DL24" s="714">
        <v>4198183</v>
      </c>
      <c r="DM24" s="690"/>
      <c r="DN24" s="690"/>
      <c r="DO24" s="690"/>
      <c r="DP24" s="690"/>
      <c r="DQ24" s="690"/>
      <c r="DR24" s="690"/>
      <c r="DS24" s="690"/>
      <c r="DT24" s="690"/>
      <c r="DU24" s="690"/>
      <c r="DV24" s="715"/>
      <c r="DW24" s="716">
        <v>51.1</v>
      </c>
      <c r="DX24" s="698"/>
      <c r="DY24" s="698"/>
      <c r="DZ24" s="698"/>
      <c r="EA24" s="698"/>
      <c r="EB24" s="698"/>
      <c r="EC24" s="717"/>
    </row>
    <row r="25" spans="2:133" ht="11.25" customHeight="1" x14ac:dyDescent="0.2">
      <c r="B25" s="631" t="s">
        <v>298</v>
      </c>
      <c r="C25" s="632"/>
      <c r="D25" s="632"/>
      <c r="E25" s="632"/>
      <c r="F25" s="632"/>
      <c r="G25" s="632"/>
      <c r="H25" s="632"/>
      <c r="I25" s="632"/>
      <c r="J25" s="632"/>
      <c r="K25" s="632"/>
      <c r="L25" s="632"/>
      <c r="M25" s="632"/>
      <c r="N25" s="632"/>
      <c r="O25" s="632"/>
      <c r="P25" s="632"/>
      <c r="Q25" s="633"/>
      <c r="R25" s="634">
        <v>8651748</v>
      </c>
      <c r="S25" s="635"/>
      <c r="T25" s="635"/>
      <c r="U25" s="635"/>
      <c r="V25" s="635"/>
      <c r="W25" s="635"/>
      <c r="X25" s="635"/>
      <c r="Y25" s="636"/>
      <c r="Z25" s="672">
        <v>40.1</v>
      </c>
      <c r="AA25" s="672"/>
      <c r="AB25" s="672"/>
      <c r="AC25" s="672"/>
      <c r="AD25" s="673">
        <v>8089933</v>
      </c>
      <c r="AE25" s="673"/>
      <c r="AF25" s="673"/>
      <c r="AG25" s="673"/>
      <c r="AH25" s="673"/>
      <c r="AI25" s="673"/>
      <c r="AJ25" s="673"/>
      <c r="AK25" s="673"/>
      <c r="AL25" s="637">
        <v>99.8</v>
      </c>
      <c r="AM25" s="638"/>
      <c r="AN25" s="638"/>
      <c r="AO25" s="674"/>
      <c r="AP25" s="631" t="s">
        <v>299</v>
      </c>
      <c r="AQ25" s="711"/>
      <c r="AR25" s="711"/>
      <c r="AS25" s="711"/>
      <c r="AT25" s="711"/>
      <c r="AU25" s="711"/>
      <c r="AV25" s="711"/>
      <c r="AW25" s="711"/>
      <c r="AX25" s="711"/>
      <c r="AY25" s="711"/>
      <c r="AZ25" s="711"/>
      <c r="BA25" s="711"/>
      <c r="BB25" s="711"/>
      <c r="BC25" s="711"/>
      <c r="BD25" s="711"/>
      <c r="BE25" s="711"/>
      <c r="BF25" s="712"/>
      <c r="BG25" s="634" t="s">
        <v>146</v>
      </c>
      <c r="BH25" s="635"/>
      <c r="BI25" s="635"/>
      <c r="BJ25" s="635"/>
      <c r="BK25" s="635"/>
      <c r="BL25" s="635"/>
      <c r="BM25" s="635"/>
      <c r="BN25" s="636"/>
      <c r="BO25" s="672" t="s">
        <v>146</v>
      </c>
      <c r="BP25" s="672"/>
      <c r="BQ25" s="672"/>
      <c r="BR25" s="672"/>
      <c r="BS25" s="673" t="s">
        <v>248</v>
      </c>
      <c r="BT25" s="673"/>
      <c r="BU25" s="673"/>
      <c r="BV25" s="673"/>
      <c r="BW25" s="673"/>
      <c r="BX25" s="673"/>
      <c r="BY25" s="673"/>
      <c r="BZ25" s="673"/>
      <c r="CA25" s="673"/>
      <c r="CB25" s="713"/>
      <c r="CD25" s="631" t="s">
        <v>300</v>
      </c>
      <c r="CE25" s="632"/>
      <c r="CF25" s="632"/>
      <c r="CG25" s="632"/>
      <c r="CH25" s="632"/>
      <c r="CI25" s="632"/>
      <c r="CJ25" s="632"/>
      <c r="CK25" s="632"/>
      <c r="CL25" s="632"/>
      <c r="CM25" s="632"/>
      <c r="CN25" s="632"/>
      <c r="CO25" s="632"/>
      <c r="CP25" s="632"/>
      <c r="CQ25" s="633"/>
      <c r="CR25" s="634">
        <v>2194734</v>
      </c>
      <c r="CS25" s="647"/>
      <c r="CT25" s="647"/>
      <c r="CU25" s="647"/>
      <c r="CV25" s="647"/>
      <c r="CW25" s="647"/>
      <c r="CX25" s="647"/>
      <c r="CY25" s="648"/>
      <c r="CZ25" s="637">
        <v>10.7</v>
      </c>
      <c r="DA25" s="649"/>
      <c r="DB25" s="649"/>
      <c r="DC25" s="650"/>
      <c r="DD25" s="640">
        <v>1981543</v>
      </c>
      <c r="DE25" s="647"/>
      <c r="DF25" s="647"/>
      <c r="DG25" s="647"/>
      <c r="DH25" s="647"/>
      <c r="DI25" s="647"/>
      <c r="DJ25" s="647"/>
      <c r="DK25" s="648"/>
      <c r="DL25" s="640">
        <v>1954409</v>
      </c>
      <c r="DM25" s="647"/>
      <c r="DN25" s="647"/>
      <c r="DO25" s="647"/>
      <c r="DP25" s="647"/>
      <c r="DQ25" s="647"/>
      <c r="DR25" s="647"/>
      <c r="DS25" s="647"/>
      <c r="DT25" s="647"/>
      <c r="DU25" s="647"/>
      <c r="DV25" s="648"/>
      <c r="DW25" s="637">
        <v>23.8</v>
      </c>
      <c r="DX25" s="649"/>
      <c r="DY25" s="649"/>
      <c r="DZ25" s="649"/>
      <c r="EA25" s="649"/>
      <c r="EB25" s="649"/>
      <c r="EC25" s="661"/>
    </row>
    <row r="26" spans="2:133" ht="11.25" customHeight="1" x14ac:dyDescent="0.2">
      <c r="B26" s="631" t="s">
        <v>301</v>
      </c>
      <c r="C26" s="632"/>
      <c r="D26" s="632"/>
      <c r="E26" s="632"/>
      <c r="F26" s="632"/>
      <c r="G26" s="632"/>
      <c r="H26" s="632"/>
      <c r="I26" s="632"/>
      <c r="J26" s="632"/>
      <c r="K26" s="632"/>
      <c r="L26" s="632"/>
      <c r="M26" s="632"/>
      <c r="N26" s="632"/>
      <c r="O26" s="632"/>
      <c r="P26" s="632"/>
      <c r="Q26" s="633"/>
      <c r="R26" s="634">
        <v>2692</v>
      </c>
      <c r="S26" s="635"/>
      <c r="T26" s="635"/>
      <c r="U26" s="635"/>
      <c r="V26" s="635"/>
      <c r="W26" s="635"/>
      <c r="X26" s="635"/>
      <c r="Y26" s="636"/>
      <c r="Z26" s="672">
        <v>0</v>
      </c>
      <c r="AA26" s="672"/>
      <c r="AB26" s="672"/>
      <c r="AC26" s="672"/>
      <c r="AD26" s="673">
        <v>2692</v>
      </c>
      <c r="AE26" s="673"/>
      <c r="AF26" s="673"/>
      <c r="AG26" s="673"/>
      <c r="AH26" s="673"/>
      <c r="AI26" s="673"/>
      <c r="AJ26" s="673"/>
      <c r="AK26" s="673"/>
      <c r="AL26" s="637">
        <v>0</v>
      </c>
      <c r="AM26" s="638"/>
      <c r="AN26" s="638"/>
      <c r="AO26" s="674"/>
      <c r="AP26" s="631" t="s">
        <v>302</v>
      </c>
      <c r="AQ26" s="711"/>
      <c r="AR26" s="711"/>
      <c r="AS26" s="711"/>
      <c r="AT26" s="711"/>
      <c r="AU26" s="711"/>
      <c r="AV26" s="711"/>
      <c r="AW26" s="711"/>
      <c r="AX26" s="711"/>
      <c r="AY26" s="711"/>
      <c r="AZ26" s="711"/>
      <c r="BA26" s="711"/>
      <c r="BB26" s="711"/>
      <c r="BC26" s="711"/>
      <c r="BD26" s="711"/>
      <c r="BE26" s="711"/>
      <c r="BF26" s="712"/>
      <c r="BG26" s="634" t="s">
        <v>146</v>
      </c>
      <c r="BH26" s="635"/>
      <c r="BI26" s="635"/>
      <c r="BJ26" s="635"/>
      <c r="BK26" s="635"/>
      <c r="BL26" s="635"/>
      <c r="BM26" s="635"/>
      <c r="BN26" s="636"/>
      <c r="BO26" s="672" t="s">
        <v>146</v>
      </c>
      <c r="BP26" s="672"/>
      <c r="BQ26" s="672"/>
      <c r="BR26" s="672"/>
      <c r="BS26" s="673" t="s">
        <v>146</v>
      </c>
      <c r="BT26" s="673"/>
      <c r="BU26" s="673"/>
      <c r="BV26" s="673"/>
      <c r="BW26" s="673"/>
      <c r="BX26" s="673"/>
      <c r="BY26" s="673"/>
      <c r="BZ26" s="673"/>
      <c r="CA26" s="673"/>
      <c r="CB26" s="713"/>
      <c r="CD26" s="631" t="s">
        <v>303</v>
      </c>
      <c r="CE26" s="632"/>
      <c r="CF26" s="632"/>
      <c r="CG26" s="632"/>
      <c r="CH26" s="632"/>
      <c r="CI26" s="632"/>
      <c r="CJ26" s="632"/>
      <c r="CK26" s="632"/>
      <c r="CL26" s="632"/>
      <c r="CM26" s="632"/>
      <c r="CN26" s="632"/>
      <c r="CO26" s="632"/>
      <c r="CP26" s="632"/>
      <c r="CQ26" s="633"/>
      <c r="CR26" s="634">
        <v>1116433</v>
      </c>
      <c r="CS26" s="635"/>
      <c r="CT26" s="635"/>
      <c r="CU26" s="635"/>
      <c r="CV26" s="635"/>
      <c r="CW26" s="635"/>
      <c r="CX26" s="635"/>
      <c r="CY26" s="636"/>
      <c r="CZ26" s="637">
        <v>5.4</v>
      </c>
      <c r="DA26" s="649"/>
      <c r="DB26" s="649"/>
      <c r="DC26" s="650"/>
      <c r="DD26" s="640">
        <v>1033886</v>
      </c>
      <c r="DE26" s="635"/>
      <c r="DF26" s="635"/>
      <c r="DG26" s="635"/>
      <c r="DH26" s="635"/>
      <c r="DI26" s="635"/>
      <c r="DJ26" s="635"/>
      <c r="DK26" s="636"/>
      <c r="DL26" s="640" t="s">
        <v>146</v>
      </c>
      <c r="DM26" s="635"/>
      <c r="DN26" s="635"/>
      <c r="DO26" s="635"/>
      <c r="DP26" s="635"/>
      <c r="DQ26" s="635"/>
      <c r="DR26" s="635"/>
      <c r="DS26" s="635"/>
      <c r="DT26" s="635"/>
      <c r="DU26" s="635"/>
      <c r="DV26" s="636"/>
      <c r="DW26" s="637" t="s">
        <v>146</v>
      </c>
      <c r="DX26" s="649"/>
      <c r="DY26" s="649"/>
      <c r="DZ26" s="649"/>
      <c r="EA26" s="649"/>
      <c r="EB26" s="649"/>
      <c r="EC26" s="661"/>
    </row>
    <row r="27" spans="2:133" ht="11.25" customHeight="1" x14ac:dyDescent="0.2">
      <c r="B27" s="631" t="s">
        <v>304</v>
      </c>
      <c r="C27" s="632"/>
      <c r="D27" s="632"/>
      <c r="E27" s="632"/>
      <c r="F27" s="632"/>
      <c r="G27" s="632"/>
      <c r="H27" s="632"/>
      <c r="I27" s="632"/>
      <c r="J27" s="632"/>
      <c r="K27" s="632"/>
      <c r="L27" s="632"/>
      <c r="M27" s="632"/>
      <c r="N27" s="632"/>
      <c r="O27" s="632"/>
      <c r="P27" s="632"/>
      <c r="Q27" s="633"/>
      <c r="R27" s="634">
        <v>190926</v>
      </c>
      <c r="S27" s="635"/>
      <c r="T27" s="635"/>
      <c r="U27" s="635"/>
      <c r="V27" s="635"/>
      <c r="W27" s="635"/>
      <c r="X27" s="635"/>
      <c r="Y27" s="636"/>
      <c r="Z27" s="672">
        <v>0.9</v>
      </c>
      <c r="AA27" s="672"/>
      <c r="AB27" s="672"/>
      <c r="AC27" s="672"/>
      <c r="AD27" s="673" t="s">
        <v>146</v>
      </c>
      <c r="AE27" s="673"/>
      <c r="AF27" s="673"/>
      <c r="AG27" s="673"/>
      <c r="AH27" s="673"/>
      <c r="AI27" s="673"/>
      <c r="AJ27" s="673"/>
      <c r="AK27" s="673"/>
      <c r="AL27" s="637" t="s">
        <v>146</v>
      </c>
      <c r="AM27" s="638"/>
      <c r="AN27" s="638"/>
      <c r="AO27" s="674"/>
      <c r="AP27" s="631" t="s">
        <v>305</v>
      </c>
      <c r="AQ27" s="632"/>
      <c r="AR27" s="632"/>
      <c r="AS27" s="632"/>
      <c r="AT27" s="632"/>
      <c r="AU27" s="632"/>
      <c r="AV27" s="632"/>
      <c r="AW27" s="632"/>
      <c r="AX27" s="632"/>
      <c r="AY27" s="632"/>
      <c r="AZ27" s="632"/>
      <c r="BA27" s="632"/>
      <c r="BB27" s="632"/>
      <c r="BC27" s="632"/>
      <c r="BD27" s="632"/>
      <c r="BE27" s="632"/>
      <c r="BF27" s="633"/>
      <c r="BG27" s="634">
        <v>2684192</v>
      </c>
      <c r="BH27" s="635"/>
      <c r="BI27" s="635"/>
      <c r="BJ27" s="635"/>
      <c r="BK27" s="635"/>
      <c r="BL27" s="635"/>
      <c r="BM27" s="635"/>
      <c r="BN27" s="636"/>
      <c r="BO27" s="672">
        <v>100</v>
      </c>
      <c r="BP27" s="672"/>
      <c r="BQ27" s="672"/>
      <c r="BR27" s="672"/>
      <c r="BS27" s="673">
        <v>14045</v>
      </c>
      <c r="BT27" s="673"/>
      <c r="BU27" s="673"/>
      <c r="BV27" s="673"/>
      <c r="BW27" s="673"/>
      <c r="BX27" s="673"/>
      <c r="BY27" s="673"/>
      <c r="BZ27" s="673"/>
      <c r="CA27" s="673"/>
      <c r="CB27" s="713"/>
      <c r="CD27" s="631" t="s">
        <v>306</v>
      </c>
      <c r="CE27" s="632"/>
      <c r="CF27" s="632"/>
      <c r="CG27" s="632"/>
      <c r="CH27" s="632"/>
      <c r="CI27" s="632"/>
      <c r="CJ27" s="632"/>
      <c r="CK27" s="632"/>
      <c r="CL27" s="632"/>
      <c r="CM27" s="632"/>
      <c r="CN27" s="632"/>
      <c r="CO27" s="632"/>
      <c r="CP27" s="632"/>
      <c r="CQ27" s="633"/>
      <c r="CR27" s="634">
        <v>3545762</v>
      </c>
      <c r="CS27" s="647"/>
      <c r="CT27" s="647"/>
      <c r="CU27" s="647"/>
      <c r="CV27" s="647"/>
      <c r="CW27" s="647"/>
      <c r="CX27" s="647"/>
      <c r="CY27" s="648"/>
      <c r="CZ27" s="637">
        <v>17.2</v>
      </c>
      <c r="DA27" s="649"/>
      <c r="DB27" s="649"/>
      <c r="DC27" s="650"/>
      <c r="DD27" s="640">
        <v>835591</v>
      </c>
      <c r="DE27" s="647"/>
      <c r="DF27" s="647"/>
      <c r="DG27" s="647"/>
      <c r="DH27" s="647"/>
      <c r="DI27" s="647"/>
      <c r="DJ27" s="647"/>
      <c r="DK27" s="648"/>
      <c r="DL27" s="640">
        <v>821727</v>
      </c>
      <c r="DM27" s="647"/>
      <c r="DN27" s="647"/>
      <c r="DO27" s="647"/>
      <c r="DP27" s="647"/>
      <c r="DQ27" s="647"/>
      <c r="DR27" s="647"/>
      <c r="DS27" s="647"/>
      <c r="DT27" s="647"/>
      <c r="DU27" s="647"/>
      <c r="DV27" s="648"/>
      <c r="DW27" s="637">
        <v>10</v>
      </c>
      <c r="DX27" s="649"/>
      <c r="DY27" s="649"/>
      <c r="DZ27" s="649"/>
      <c r="EA27" s="649"/>
      <c r="EB27" s="649"/>
      <c r="EC27" s="661"/>
    </row>
    <row r="28" spans="2:133" ht="11.25" customHeight="1" x14ac:dyDescent="0.2">
      <c r="B28" s="631" t="s">
        <v>307</v>
      </c>
      <c r="C28" s="632"/>
      <c r="D28" s="632"/>
      <c r="E28" s="632"/>
      <c r="F28" s="632"/>
      <c r="G28" s="632"/>
      <c r="H28" s="632"/>
      <c r="I28" s="632"/>
      <c r="J28" s="632"/>
      <c r="K28" s="632"/>
      <c r="L28" s="632"/>
      <c r="M28" s="632"/>
      <c r="N28" s="632"/>
      <c r="O28" s="632"/>
      <c r="P28" s="632"/>
      <c r="Q28" s="633"/>
      <c r="R28" s="634">
        <v>46865</v>
      </c>
      <c r="S28" s="635"/>
      <c r="T28" s="635"/>
      <c r="U28" s="635"/>
      <c r="V28" s="635"/>
      <c r="W28" s="635"/>
      <c r="X28" s="635"/>
      <c r="Y28" s="636"/>
      <c r="Z28" s="672">
        <v>0.2</v>
      </c>
      <c r="AA28" s="672"/>
      <c r="AB28" s="672"/>
      <c r="AC28" s="672"/>
      <c r="AD28" s="673">
        <v>3974</v>
      </c>
      <c r="AE28" s="673"/>
      <c r="AF28" s="673"/>
      <c r="AG28" s="673"/>
      <c r="AH28" s="673"/>
      <c r="AI28" s="673"/>
      <c r="AJ28" s="673"/>
      <c r="AK28" s="673"/>
      <c r="AL28" s="637">
        <v>0</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308</v>
      </c>
      <c r="CE28" s="632"/>
      <c r="CF28" s="632"/>
      <c r="CG28" s="632"/>
      <c r="CH28" s="632"/>
      <c r="CI28" s="632"/>
      <c r="CJ28" s="632"/>
      <c r="CK28" s="632"/>
      <c r="CL28" s="632"/>
      <c r="CM28" s="632"/>
      <c r="CN28" s="632"/>
      <c r="CO28" s="632"/>
      <c r="CP28" s="632"/>
      <c r="CQ28" s="633"/>
      <c r="CR28" s="634">
        <v>1436549</v>
      </c>
      <c r="CS28" s="635"/>
      <c r="CT28" s="635"/>
      <c r="CU28" s="635"/>
      <c r="CV28" s="635"/>
      <c r="CW28" s="635"/>
      <c r="CX28" s="635"/>
      <c r="CY28" s="636"/>
      <c r="CZ28" s="637">
        <v>7</v>
      </c>
      <c r="DA28" s="649"/>
      <c r="DB28" s="649"/>
      <c r="DC28" s="650"/>
      <c r="DD28" s="640">
        <v>1422047</v>
      </c>
      <c r="DE28" s="635"/>
      <c r="DF28" s="635"/>
      <c r="DG28" s="635"/>
      <c r="DH28" s="635"/>
      <c r="DI28" s="635"/>
      <c r="DJ28" s="635"/>
      <c r="DK28" s="636"/>
      <c r="DL28" s="640">
        <v>1422047</v>
      </c>
      <c r="DM28" s="635"/>
      <c r="DN28" s="635"/>
      <c r="DO28" s="635"/>
      <c r="DP28" s="635"/>
      <c r="DQ28" s="635"/>
      <c r="DR28" s="635"/>
      <c r="DS28" s="635"/>
      <c r="DT28" s="635"/>
      <c r="DU28" s="635"/>
      <c r="DV28" s="636"/>
      <c r="DW28" s="637">
        <v>17.3</v>
      </c>
      <c r="DX28" s="649"/>
      <c r="DY28" s="649"/>
      <c r="DZ28" s="649"/>
      <c r="EA28" s="649"/>
      <c r="EB28" s="649"/>
      <c r="EC28" s="661"/>
    </row>
    <row r="29" spans="2:133" ht="11.25" customHeight="1" x14ac:dyDescent="0.2">
      <c r="B29" s="631" t="s">
        <v>309</v>
      </c>
      <c r="C29" s="632"/>
      <c r="D29" s="632"/>
      <c r="E29" s="632"/>
      <c r="F29" s="632"/>
      <c r="G29" s="632"/>
      <c r="H29" s="632"/>
      <c r="I29" s="632"/>
      <c r="J29" s="632"/>
      <c r="K29" s="632"/>
      <c r="L29" s="632"/>
      <c r="M29" s="632"/>
      <c r="N29" s="632"/>
      <c r="O29" s="632"/>
      <c r="P29" s="632"/>
      <c r="Q29" s="633"/>
      <c r="R29" s="634">
        <v>202458</v>
      </c>
      <c r="S29" s="635"/>
      <c r="T29" s="635"/>
      <c r="U29" s="635"/>
      <c r="V29" s="635"/>
      <c r="W29" s="635"/>
      <c r="X29" s="635"/>
      <c r="Y29" s="636"/>
      <c r="Z29" s="672">
        <v>0.9</v>
      </c>
      <c r="AA29" s="672"/>
      <c r="AB29" s="672"/>
      <c r="AC29" s="672"/>
      <c r="AD29" s="673" t="s">
        <v>249</v>
      </c>
      <c r="AE29" s="673"/>
      <c r="AF29" s="673"/>
      <c r="AG29" s="673"/>
      <c r="AH29" s="673"/>
      <c r="AI29" s="673"/>
      <c r="AJ29" s="673"/>
      <c r="AK29" s="673"/>
      <c r="AL29" s="637" t="s">
        <v>177</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310</v>
      </c>
      <c r="CE29" s="654"/>
      <c r="CF29" s="631" t="s">
        <v>311</v>
      </c>
      <c r="CG29" s="632"/>
      <c r="CH29" s="632"/>
      <c r="CI29" s="632"/>
      <c r="CJ29" s="632"/>
      <c r="CK29" s="632"/>
      <c r="CL29" s="632"/>
      <c r="CM29" s="632"/>
      <c r="CN29" s="632"/>
      <c r="CO29" s="632"/>
      <c r="CP29" s="632"/>
      <c r="CQ29" s="633"/>
      <c r="CR29" s="634">
        <v>1436549</v>
      </c>
      <c r="CS29" s="647"/>
      <c r="CT29" s="647"/>
      <c r="CU29" s="647"/>
      <c r="CV29" s="647"/>
      <c r="CW29" s="647"/>
      <c r="CX29" s="647"/>
      <c r="CY29" s="648"/>
      <c r="CZ29" s="637">
        <v>7</v>
      </c>
      <c r="DA29" s="649"/>
      <c r="DB29" s="649"/>
      <c r="DC29" s="650"/>
      <c r="DD29" s="640">
        <v>1422047</v>
      </c>
      <c r="DE29" s="647"/>
      <c r="DF29" s="647"/>
      <c r="DG29" s="647"/>
      <c r="DH29" s="647"/>
      <c r="DI29" s="647"/>
      <c r="DJ29" s="647"/>
      <c r="DK29" s="648"/>
      <c r="DL29" s="640">
        <v>1422047</v>
      </c>
      <c r="DM29" s="647"/>
      <c r="DN29" s="647"/>
      <c r="DO29" s="647"/>
      <c r="DP29" s="647"/>
      <c r="DQ29" s="647"/>
      <c r="DR29" s="647"/>
      <c r="DS29" s="647"/>
      <c r="DT29" s="647"/>
      <c r="DU29" s="647"/>
      <c r="DV29" s="648"/>
      <c r="DW29" s="637">
        <v>17.3</v>
      </c>
      <c r="DX29" s="649"/>
      <c r="DY29" s="649"/>
      <c r="DZ29" s="649"/>
      <c r="EA29" s="649"/>
      <c r="EB29" s="649"/>
      <c r="EC29" s="661"/>
    </row>
    <row r="30" spans="2:133" ht="11.25" customHeight="1" x14ac:dyDescent="0.2">
      <c r="B30" s="631" t="s">
        <v>312</v>
      </c>
      <c r="C30" s="632"/>
      <c r="D30" s="632"/>
      <c r="E30" s="632"/>
      <c r="F30" s="632"/>
      <c r="G30" s="632"/>
      <c r="H30" s="632"/>
      <c r="I30" s="632"/>
      <c r="J30" s="632"/>
      <c r="K30" s="632"/>
      <c r="L30" s="632"/>
      <c r="M30" s="632"/>
      <c r="N30" s="632"/>
      <c r="O30" s="632"/>
      <c r="P30" s="632"/>
      <c r="Q30" s="633"/>
      <c r="R30" s="634">
        <v>3282876</v>
      </c>
      <c r="S30" s="635"/>
      <c r="T30" s="635"/>
      <c r="U30" s="635"/>
      <c r="V30" s="635"/>
      <c r="W30" s="635"/>
      <c r="X30" s="635"/>
      <c r="Y30" s="636"/>
      <c r="Z30" s="672">
        <v>15.2</v>
      </c>
      <c r="AA30" s="672"/>
      <c r="AB30" s="672"/>
      <c r="AC30" s="672"/>
      <c r="AD30" s="673" t="s">
        <v>146</v>
      </c>
      <c r="AE30" s="673"/>
      <c r="AF30" s="673"/>
      <c r="AG30" s="673"/>
      <c r="AH30" s="673"/>
      <c r="AI30" s="673"/>
      <c r="AJ30" s="673"/>
      <c r="AK30" s="673"/>
      <c r="AL30" s="637" t="s">
        <v>177</v>
      </c>
      <c r="AM30" s="638"/>
      <c r="AN30" s="638"/>
      <c r="AO30" s="674"/>
      <c r="AP30" s="686" t="s">
        <v>226</v>
      </c>
      <c r="AQ30" s="687"/>
      <c r="AR30" s="687"/>
      <c r="AS30" s="687"/>
      <c r="AT30" s="687"/>
      <c r="AU30" s="687"/>
      <c r="AV30" s="687"/>
      <c r="AW30" s="687"/>
      <c r="AX30" s="687"/>
      <c r="AY30" s="687"/>
      <c r="AZ30" s="687"/>
      <c r="BA30" s="687"/>
      <c r="BB30" s="687"/>
      <c r="BC30" s="687"/>
      <c r="BD30" s="687"/>
      <c r="BE30" s="687"/>
      <c r="BF30" s="688"/>
      <c r="BG30" s="686" t="s">
        <v>313</v>
      </c>
      <c r="BH30" s="704"/>
      <c r="BI30" s="704"/>
      <c r="BJ30" s="704"/>
      <c r="BK30" s="704"/>
      <c r="BL30" s="704"/>
      <c r="BM30" s="704"/>
      <c r="BN30" s="704"/>
      <c r="BO30" s="704"/>
      <c r="BP30" s="704"/>
      <c r="BQ30" s="705"/>
      <c r="BR30" s="686" t="s">
        <v>314</v>
      </c>
      <c r="BS30" s="704"/>
      <c r="BT30" s="704"/>
      <c r="BU30" s="704"/>
      <c r="BV30" s="704"/>
      <c r="BW30" s="704"/>
      <c r="BX30" s="704"/>
      <c r="BY30" s="704"/>
      <c r="BZ30" s="704"/>
      <c r="CA30" s="704"/>
      <c r="CB30" s="705"/>
      <c r="CD30" s="655"/>
      <c r="CE30" s="656"/>
      <c r="CF30" s="631" t="s">
        <v>315</v>
      </c>
      <c r="CG30" s="632"/>
      <c r="CH30" s="632"/>
      <c r="CI30" s="632"/>
      <c r="CJ30" s="632"/>
      <c r="CK30" s="632"/>
      <c r="CL30" s="632"/>
      <c r="CM30" s="632"/>
      <c r="CN30" s="632"/>
      <c r="CO30" s="632"/>
      <c r="CP30" s="632"/>
      <c r="CQ30" s="633"/>
      <c r="CR30" s="634">
        <v>1395746</v>
      </c>
      <c r="CS30" s="635"/>
      <c r="CT30" s="635"/>
      <c r="CU30" s="635"/>
      <c r="CV30" s="635"/>
      <c r="CW30" s="635"/>
      <c r="CX30" s="635"/>
      <c r="CY30" s="636"/>
      <c r="CZ30" s="637">
        <v>6.8</v>
      </c>
      <c r="DA30" s="649"/>
      <c r="DB30" s="649"/>
      <c r="DC30" s="650"/>
      <c r="DD30" s="640">
        <v>1381893</v>
      </c>
      <c r="DE30" s="635"/>
      <c r="DF30" s="635"/>
      <c r="DG30" s="635"/>
      <c r="DH30" s="635"/>
      <c r="DI30" s="635"/>
      <c r="DJ30" s="635"/>
      <c r="DK30" s="636"/>
      <c r="DL30" s="640">
        <v>1381893</v>
      </c>
      <c r="DM30" s="635"/>
      <c r="DN30" s="635"/>
      <c r="DO30" s="635"/>
      <c r="DP30" s="635"/>
      <c r="DQ30" s="635"/>
      <c r="DR30" s="635"/>
      <c r="DS30" s="635"/>
      <c r="DT30" s="635"/>
      <c r="DU30" s="635"/>
      <c r="DV30" s="636"/>
      <c r="DW30" s="637">
        <v>16.8</v>
      </c>
      <c r="DX30" s="649"/>
      <c r="DY30" s="649"/>
      <c r="DZ30" s="649"/>
      <c r="EA30" s="649"/>
      <c r="EB30" s="649"/>
      <c r="EC30" s="661"/>
    </row>
    <row r="31" spans="2:133" ht="11.25" customHeight="1" x14ac:dyDescent="0.2">
      <c r="B31" s="701" t="s">
        <v>316</v>
      </c>
      <c r="C31" s="702"/>
      <c r="D31" s="702"/>
      <c r="E31" s="702"/>
      <c r="F31" s="702"/>
      <c r="G31" s="702"/>
      <c r="H31" s="702"/>
      <c r="I31" s="702"/>
      <c r="J31" s="702"/>
      <c r="K31" s="702"/>
      <c r="L31" s="702"/>
      <c r="M31" s="702"/>
      <c r="N31" s="702"/>
      <c r="O31" s="702"/>
      <c r="P31" s="702"/>
      <c r="Q31" s="703"/>
      <c r="R31" s="634">
        <v>306</v>
      </c>
      <c r="S31" s="635"/>
      <c r="T31" s="635"/>
      <c r="U31" s="635"/>
      <c r="V31" s="635"/>
      <c r="W31" s="635"/>
      <c r="X31" s="635"/>
      <c r="Y31" s="636"/>
      <c r="Z31" s="672">
        <v>0</v>
      </c>
      <c r="AA31" s="672"/>
      <c r="AB31" s="672"/>
      <c r="AC31" s="672"/>
      <c r="AD31" s="673">
        <v>306</v>
      </c>
      <c r="AE31" s="673"/>
      <c r="AF31" s="673"/>
      <c r="AG31" s="673"/>
      <c r="AH31" s="673"/>
      <c r="AI31" s="673"/>
      <c r="AJ31" s="673"/>
      <c r="AK31" s="673"/>
      <c r="AL31" s="637">
        <v>0</v>
      </c>
      <c r="AM31" s="638"/>
      <c r="AN31" s="638"/>
      <c r="AO31" s="674"/>
      <c r="AP31" s="706" t="s">
        <v>317</v>
      </c>
      <c r="AQ31" s="707"/>
      <c r="AR31" s="707"/>
      <c r="AS31" s="707"/>
      <c r="AT31" s="708" t="s">
        <v>318</v>
      </c>
      <c r="AU31" s="212"/>
      <c r="AV31" s="212"/>
      <c r="AW31" s="212"/>
      <c r="AX31" s="692" t="s">
        <v>191</v>
      </c>
      <c r="AY31" s="693"/>
      <c r="AZ31" s="693"/>
      <c r="BA31" s="693"/>
      <c r="BB31" s="693"/>
      <c r="BC31" s="693"/>
      <c r="BD31" s="693"/>
      <c r="BE31" s="693"/>
      <c r="BF31" s="694"/>
      <c r="BG31" s="696">
        <v>99</v>
      </c>
      <c r="BH31" s="697"/>
      <c r="BI31" s="697"/>
      <c r="BJ31" s="697"/>
      <c r="BK31" s="697"/>
      <c r="BL31" s="697"/>
      <c r="BM31" s="698">
        <v>93.5</v>
      </c>
      <c r="BN31" s="697"/>
      <c r="BO31" s="697"/>
      <c r="BP31" s="697"/>
      <c r="BQ31" s="699"/>
      <c r="BR31" s="696">
        <v>98.8</v>
      </c>
      <c r="BS31" s="697"/>
      <c r="BT31" s="697"/>
      <c r="BU31" s="697"/>
      <c r="BV31" s="697"/>
      <c r="BW31" s="697"/>
      <c r="BX31" s="698">
        <v>92.7</v>
      </c>
      <c r="BY31" s="697"/>
      <c r="BZ31" s="697"/>
      <c r="CA31" s="697"/>
      <c r="CB31" s="699"/>
      <c r="CD31" s="655"/>
      <c r="CE31" s="656"/>
      <c r="CF31" s="631" t="s">
        <v>319</v>
      </c>
      <c r="CG31" s="632"/>
      <c r="CH31" s="632"/>
      <c r="CI31" s="632"/>
      <c r="CJ31" s="632"/>
      <c r="CK31" s="632"/>
      <c r="CL31" s="632"/>
      <c r="CM31" s="632"/>
      <c r="CN31" s="632"/>
      <c r="CO31" s="632"/>
      <c r="CP31" s="632"/>
      <c r="CQ31" s="633"/>
      <c r="CR31" s="634">
        <v>40803</v>
      </c>
      <c r="CS31" s="647"/>
      <c r="CT31" s="647"/>
      <c r="CU31" s="647"/>
      <c r="CV31" s="647"/>
      <c r="CW31" s="647"/>
      <c r="CX31" s="647"/>
      <c r="CY31" s="648"/>
      <c r="CZ31" s="637">
        <v>0.2</v>
      </c>
      <c r="DA31" s="649"/>
      <c r="DB31" s="649"/>
      <c r="DC31" s="650"/>
      <c r="DD31" s="640">
        <v>40154</v>
      </c>
      <c r="DE31" s="647"/>
      <c r="DF31" s="647"/>
      <c r="DG31" s="647"/>
      <c r="DH31" s="647"/>
      <c r="DI31" s="647"/>
      <c r="DJ31" s="647"/>
      <c r="DK31" s="648"/>
      <c r="DL31" s="640">
        <v>40154</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2">
      <c r="B32" s="631" t="s">
        <v>320</v>
      </c>
      <c r="C32" s="632"/>
      <c r="D32" s="632"/>
      <c r="E32" s="632"/>
      <c r="F32" s="632"/>
      <c r="G32" s="632"/>
      <c r="H32" s="632"/>
      <c r="I32" s="632"/>
      <c r="J32" s="632"/>
      <c r="K32" s="632"/>
      <c r="L32" s="632"/>
      <c r="M32" s="632"/>
      <c r="N32" s="632"/>
      <c r="O32" s="632"/>
      <c r="P32" s="632"/>
      <c r="Q32" s="633"/>
      <c r="R32" s="634">
        <v>2208762</v>
      </c>
      <c r="S32" s="635"/>
      <c r="T32" s="635"/>
      <c r="U32" s="635"/>
      <c r="V32" s="635"/>
      <c r="W32" s="635"/>
      <c r="X32" s="635"/>
      <c r="Y32" s="636"/>
      <c r="Z32" s="672">
        <v>10.199999999999999</v>
      </c>
      <c r="AA32" s="672"/>
      <c r="AB32" s="672"/>
      <c r="AC32" s="672"/>
      <c r="AD32" s="673" t="s">
        <v>146</v>
      </c>
      <c r="AE32" s="673"/>
      <c r="AF32" s="673"/>
      <c r="AG32" s="673"/>
      <c r="AH32" s="673"/>
      <c r="AI32" s="673"/>
      <c r="AJ32" s="673"/>
      <c r="AK32" s="673"/>
      <c r="AL32" s="637" t="s">
        <v>146</v>
      </c>
      <c r="AM32" s="638"/>
      <c r="AN32" s="638"/>
      <c r="AO32" s="674"/>
      <c r="AP32" s="675"/>
      <c r="AQ32" s="676"/>
      <c r="AR32" s="676"/>
      <c r="AS32" s="676"/>
      <c r="AT32" s="709"/>
      <c r="AU32" s="208" t="s">
        <v>321</v>
      </c>
      <c r="AX32" s="631" t="s">
        <v>322</v>
      </c>
      <c r="AY32" s="632"/>
      <c r="AZ32" s="632"/>
      <c r="BA32" s="632"/>
      <c r="BB32" s="632"/>
      <c r="BC32" s="632"/>
      <c r="BD32" s="632"/>
      <c r="BE32" s="632"/>
      <c r="BF32" s="633"/>
      <c r="BG32" s="700">
        <v>99.1</v>
      </c>
      <c r="BH32" s="647"/>
      <c r="BI32" s="647"/>
      <c r="BJ32" s="647"/>
      <c r="BK32" s="647"/>
      <c r="BL32" s="647"/>
      <c r="BM32" s="638">
        <v>96.8</v>
      </c>
      <c r="BN32" s="647"/>
      <c r="BO32" s="647"/>
      <c r="BP32" s="647"/>
      <c r="BQ32" s="670"/>
      <c r="BR32" s="700">
        <v>99.1</v>
      </c>
      <c r="BS32" s="647"/>
      <c r="BT32" s="647"/>
      <c r="BU32" s="647"/>
      <c r="BV32" s="647"/>
      <c r="BW32" s="647"/>
      <c r="BX32" s="638">
        <v>96.6</v>
      </c>
      <c r="BY32" s="647"/>
      <c r="BZ32" s="647"/>
      <c r="CA32" s="647"/>
      <c r="CB32" s="670"/>
      <c r="CD32" s="657"/>
      <c r="CE32" s="658"/>
      <c r="CF32" s="631" t="s">
        <v>323</v>
      </c>
      <c r="CG32" s="632"/>
      <c r="CH32" s="632"/>
      <c r="CI32" s="632"/>
      <c r="CJ32" s="632"/>
      <c r="CK32" s="632"/>
      <c r="CL32" s="632"/>
      <c r="CM32" s="632"/>
      <c r="CN32" s="632"/>
      <c r="CO32" s="632"/>
      <c r="CP32" s="632"/>
      <c r="CQ32" s="633"/>
      <c r="CR32" s="634" t="s">
        <v>248</v>
      </c>
      <c r="CS32" s="635"/>
      <c r="CT32" s="635"/>
      <c r="CU32" s="635"/>
      <c r="CV32" s="635"/>
      <c r="CW32" s="635"/>
      <c r="CX32" s="635"/>
      <c r="CY32" s="636"/>
      <c r="CZ32" s="637" t="s">
        <v>249</v>
      </c>
      <c r="DA32" s="649"/>
      <c r="DB32" s="649"/>
      <c r="DC32" s="650"/>
      <c r="DD32" s="640" t="s">
        <v>248</v>
      </c>
      <c r="DE32" s="635"/>
      <c r="DF32" s="635"/>
      <c r="DG32" s="635"/>
      <c r="DH32" s="635"/>
      <c r="DI32" s="635"/>
      <c r="DJ32" s="635"/>
      <c r="DK32" s="636"/>
      <c r="DL32" s="640" t="s">
        <v>146</v>
      </c>
      <c r="DM32" s="635"/>
      <c r="DN32" s="635"/>
      <c r="DO32" s="635"/>
      <c r="DP32" s="635"/>
      <c r="DQ32" s="635"/>
      <c r="DR32" s="635"/>
      <c r="DS32" s="635"/>
      <c r="DT32" s="635"/>
      <c r="DU32" s="635"/>
      <c r="DV32" s="636"/>
      <c r="DW32" s="637" t="s">
        <v>177</v>
      </c>
      <c r="DX32" s="649"/>
      <c r="DY32" s="649"/>
      <c r="DZ32" s="649"/>
      <c r="EA32" s="649"/>
      <c r="EB32" s="649"/>
      <c r="EC32" s="661"/>
    </row>
    <row r="33" spans="2:133" ht="11.25" customHeight="1" x14ac:dyDescent="0.2">
      <c r="B33" s="631" t="s">
        <v>324</v>
      </c>
      <c r="C33" s="632"/>
      <c r="D33" s="632"/>
      <c r="E33" s="632"/>
      <c r="F33" s="632"/>
      <c r="G33" s="632"/>
      <c r="H33" s="632"/>
      <c r="I33" s="632"/>
      <c r="J33" s="632"/>
      <c r="K33" s="632"/>
      <c r="L33" s="632"/>
      <c r="M33" s="632"/>
      <c r="N33" s="632"/>
      <c r="O33" s="632"/>
      <c r="P33" s="632"/>
      <c r="Q33" s="633"/>
      <c r="R33" s="634">
        <v>40837</v>
      </c>
      <c r="S33" s="635"/>
      <c r="T33" s="635"/>
      <c r="U33" s="635"/>
      <c r="V33" s="635"/>
      <c r="W33" s="635"/>
      <c r="X33" s="635"/>
      <c r="Y33" s="636"/>
      <c r="Z33" s="672">
        <v>0.2</v>
      </c>
      <c r="AA33" s="672"/>
      <c r="AB33" s="672"/>
      <c r="AC33" s="672"/>
      <c r="AD33" s="673">
        <v>11990</v>
      </c>
      <c r="AE33" s="673"/>
      <c r="AF33" s="673"/>
      <c r="AG33" s="673"/>
      <c r="AH33" s="673"/>
      <c r="AI33" s="673"/>
      <c r="AJ33" s="673"/>
      <c r="AK33" s="673"/>
      <c r="AL33" s="637">
        <v>0.1</v>
      </c>
      <c r="AM33" s="638"/>
      <c r="AN33" s="638"/>
      <c r="AO33" s="674"/>
      <c r="AP33" s="677"/>
      <c r="AQ33" s="678"/>
      <c r="AR33" s="678"/>
      <c r="AS33" s="678"/>
      <c r="AT33" s="710"/>
      <c r="AU33" s="213"/>
      <c r="AV33" s="213"/>
      <c r="AW33" s="213"/>
      <c r="AX33" s="615" t="s">
        <v>325</v>
      </c>
      <c r="AY33" s="616"/>
      <c r="AZ33" s="616"/>
      <c r="BA33" s="616"/>
      <c r="BB33" s="616"/>
      <c r="BC33" s="616"/>
      <c r="BD33" s="616"/>
      <c r="BE33" s="616"/>
      <c r="BF33" s="617"/>
      <c r="BG33" s="695">
        <v>98.7</v>
      </c>
      <c r="BH33" s="619"/>
      <c r="BI33" s="619"/>
      <c r="BJ33" s="619"/>
      <c r="BK33" s="619"/>
      <c r="BL33" s="619"/>
      <c r="BM33" s="665">
        <v>89.4</v>
      </c>
      <c r="BN33" s="619"/>
      <c r="BO33" s="619"/>
      <c r="BP33" s="619"/>
      <c r="BQ33" s="682"/>
      <c r="BR33" s="695">
        <v>98.4</v>
      </c>
      <c r="BS33" s="619"/>
      <c r="BT33" s="619"/>
      <c r="BU33" s="619"/>
      <c r="BV33" s="619"/>
      <c r="BW33" s="619"/>
      <c r="BX33" s="665">
        <v>88.1</v>
      </c>
      <c r="BY33" s="619"/>
      <c r="BZ33" s="619"/>
      <c r="CA33" s="619"/>
      <c r="CB33" s="682"/>
      <c r="CD33" s="631" t="s">
        <v>326</v>
      </c>
      <c r="CE33" s="632"/>
      <c r="CF33" s="632"/>
      <c r="CG33" s="632"/>
      <c r="CH33" s="632"/>
      <c r="CI33" s="632"/>
      <c r="CJ33" s="632"/>
      <c r="CK33" s="632"/>
      <c r="CL33" s="632"/>
      <c r="CM33" s="632"/>
      <c r="CN33" s="632"/>
      <c r="CO33" s="632"/>
      <c r="CP33" s="632"/>
      <c r="CQ33" s="633"/>
      <c r="CR33" s="634">
        <v>10008928</v>
      </c>
      <c r="CS33" s="647"/>
      <c r="CT33" s="647"/>
      <c r="CU33" s="647"/>
      <c r="CV33" s="647"/>
      <c r="CW33" s="647"/>
      <c r="CX33" s="647"/>
      <c r="CY33" s="648"/>
      <c r="CZ33" s="637">
        <v>48.6</v>
      </c>
      <c r="DA33" s="649"/>
      <c r="DB33" s="649"/>
      <c r="DC33" s="650"/>
      <c r="DD33" s="640">
        <v>4519511</v>
      </c>
      <c r="DE33" s="647"/>
      <c r="DF33" s="647"/>
      <c r="DG33" s="647"/>
      <c r="DH33" s="647"/>
      <c r="DI33" s="647"/>
      <c r="DJ33" s="647"/>
      <c r="DK33" s="648"/>
      <c r="DL33" s="640">
        <v>2796466</v>
      </c>
      <c r="DM33" s="647"/>
      <c r="DN33" s="647"/>
      <c r="DO33" s="647"/>
      <c r="DP33" s="647"/>
      <c r="DQ33" s="647"/>
      <c r="DR33" s="647"/>
      <c r="DS33" s="647"/>
      <c r="DT33" s="647"/>
      <c r="DU33" s="647"/>
      <c r="DV33" s="648"/>
      <c r="DW33" s="637">
        <v>34.1</v>
      </c>
      <c r="DX33" s="649"/>
      <c r="DY33" s="649"/>
      <c r="DZ33" s="649"/>
      <c r="EA33" s="649"/>
      <c r="EB33" s="649"/>
      <c r="EC33" s="661"/>
    </row>
    <row r="34" spans="2:133" ht="11.25" customHeight="1" x14ac:dyDescent="0.2">
      <c r="B34" s="631" t="s">
        <v>327</v>
      </c>
      <c r="C34" s="632"/>
      <c r="D34" s="632"/>
      <c r="E34" s="632"/>
      <c r="F34" s="632"/>
      <c r="G34" s="632"/>
      <c r="H34" s="632"/>
      <c r="I34" s="632"/>
      <c r="J34" s="632"/>
      <c r="K34" s="632"/>
      <c r="L34" s="632"/>
      <c r="M34" s="632"/>
      <c r="N34" s="632"/>
      <c r="O34" s="632"/>
      <c r="P34" s="632"/>
      <c r="Q34" s="633"/>
      <c r="R34" s="634">
        <v>2844277</v>
      </c>
      <c r="S34" s="635"/>
      <c r="T34" s="635"/>
      <c r="U34" s="635"/>
      <c r="V34" s="635"/>
      <c r="W34" s="635"/>
      <c r="X34" s="635"/>
      <c r="Y34" s="636"/>
      <c r="Z34" s="672">
        <v>13.2</v>
      </c>
      <c r="AA34" s="672"/>
      <c r="AB34" s="672"/>
      <c r="AC34" s="672"/>
      <c r="AD34" s="673" t="s">
        <v>248</v>
      </c>
      <c r="AE34" s="673"/>
      <c r="AF34" s="673"/>
      <c r="AG34" s="673"/>
      <c r="AH34" s="673"/>
      <c r="AI34" s="673"/>
      <c r="AJ34" s="673"/>
      <c r="AK34" s="673"/>
      <c r="AL34" s="637" t="s">
        <v>146</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328</v>
      </c>
      <c r="CE34" s="632"/>
      <c r="CF34" s="632"/>
      <c r="CG34" s="632"/>
      <c r="CH34" s="632"/>
      <c r="CI34" s="632"/>
      <c r="CJ34" s="632"/>
      <c r="CK34" s="632"/>
      <c r="CL34" s="632"/>
      <c r="CM34" s="632"/>
      <c r="CN34" s="632"/>
      <c r="CO34" s="632"/>
      <c r="CP34" s="632"/>
      <c r="CQ34" s="633"/>
      <c r="CR34" s="634">
        <v>3820881</v>
      </c>
      <c r="CS34" s="635"/>
      <c r="CT34" s="635"/>
      <c r="CU34" s="635"/>
      <c r="CV34" s="635"/>
      <c r="CW34" s="635"/>
      <c r="CX34" s="635"/>
      <c r="CY34" s="636"/>
      <c r="CZ34" s="637">
        <v>18.5</v>
      </c>
      <c r="DA34" s="649"/>
      <c r="DB34" s="649"/>
      <c r="DC34" s="650"/>
      <c r="DD34" s="640">
        <v>1069188</v>
      </c>
      <c r="DE34" s="635"/>
      <c r="DF34" s="635"/>
      <c r="DG34" s="635"/>
      <c r="DH34" s="635"/>
      <c r="DI34" s="635"/>
      <c r="DJ34" s="635"/>
      <c r="DK34" s="636"/>
      <c r="DL34" s="640">
        <v>834788</v>
      </c>
      <c r="DM34" s="635"/>
      <c r="DN34" s="635"/>
      <c r="DO34" s="635"/>
      <c r="DP34" s="635"/>
      <c r="DQ34" s="635"/>
      <c r="DR34" s="635"/>
      <c r="DS34" s="635"/>
      <c r="DT34" s="635"/>
      <c r="DU34" s="635"/>
      <c r="DV34" s="636"/>
      <c r="DW34" s="637">
        <v>10.199999999999999</v>
      </c>
      <c r="DX34" s="649"/>
      <c r="DY34" s="649"/>
      <c r="DZ34" s="649"/>
      <c r="EA34" s="649"/>
      <c r="EB34" s="649"/>
      <c r="EC34" s="661"/>
    </row>
    <row r="35" spans="2:133" ht="11.25" customHeight="1" x14ac:dyDescent="0.2">
      <c r="B35" s="631" t="s">
        <v>329</v>
      </c>
      <c r="C35" s="632"/>
      <c r="D35" s="632"/>
      <c r="E35" s="632"/>
      <c r="F35" s="632"/>
      <c r="G35" s="632"/>
      <c r="H35" s="632"/>
      <c r="I35" s="632"/>
      <c r="J35" s="632"/>
      <c r="K35" s="632"/>
      <c r="L35" s="632"/>
      <c r="M35" s="632"/>
      <c r="N35" s="632"/>
      <c r="O35" s="632"/>
      <c r="P35" s="632"/>
      <c r="Q35" s="633"/>
      <c r="R35" s="634">
        <v>1723157</v>
      </c>
      <c r="S35" s="635"/>
      <c r="T35" s="635"/>
      <c r="U35" s="635"/>
      <c r="V35" s="635"/>
      <c r="W35" s="635"/>
      <c r="X35" s="635"/>
      <c r="Y35" s="636"/>
      <c r="Z35" s="672">
        <v>8</v>
      </c>
      <c r="AA35" s="672"/>
      <c r="AB35" s="672"/>
      <c r="AC35" s="672"/>
      <c r="AD35" s="673" t="s">
        <v>248</v>
      </c>
      <c r="AE35" s="673"/>
      <c r="AF35" s="673"/>
      <c r="AG35" s="673"/>
      <c r="AH35" s="673"/>
      <c r="AI35" s="673"/>
      <c r="AJ35" s="673"/>
      <c r="AK35" s="673"/>
      <c r="AL35" s="637" t="s">
        <v>249</v>
      </c>
      <c r="AM35" s="638"/>
      <c r="AN35" s="638"/>
      <c r="AO35" s="674"/>
      <c r="AP35" s="216"/>
      <c r="AQ35" s="686" t="s">
        <v>330</v>
      </c>
      <c r="AR35" s="687"/>
      <c r="AS35" s="687"/>
      <c r="AT35" s="687"/>
      <c r="AU35" s="687"/>
      <c r="AV35" s="687"/>
      <c r="AW35" s="687"/>
      <c r="AX35" s="687"/>
      <c r="AY35" s="687"/>
      <c r="AZ35" s="687"/>
      <c r="BA35" s="687"/>
      <c r="BB35" s="687"/>
      <c r="BC35" s="687"/>
      <c r="BD35" s="687"/>
      <c r="BE35" s="687"/>
      <c r="BF35" s="688"/>
      <c r="BG35" s="686" t="s">
        <v>331</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332</v>
      </c>
      <c r="CE35" s="632"/>
      <c r="CF35" s="632"/>
      <c r="CG35" s="632"/>
      <c r="CH35" s="632"/>
      <c r="CI35" s="632"/>
      <c r="CJ35" s="632"/>
      <c r="CK35" s="632"/>
      <c r="CL35" s="632"/>
      <c r="CM35" s="632"/>
      <c r="CN35" s="632"/>
      <c r="CO35" s="632"/>
      <c r="CP35" s="632"/>
      <c r="CQ35" s="633"/>
      <c r="CR35" s="634">
        <v>16110</v>
      </c>
      <c r="CS35" s="647"/>
      <c r="CT35" s="647"/>
      <c r="CU35" s="647"/>
      <c r="CV35" s="647"/>
      <c r="CW35" s="647"/>
      <c r="CX35" s="647"/>
      <c r="CY35" s="648"/>
      <c r="CZ35" s="637">
        <v>0.1</v>
      </c>
      <c r="DA35" s="649"/>
      <c r="DB35" s="649"/>
      <c r="DC35" s="650"/>
      <c r="DD35" s="640">
        <v>13033</v>
      </c>
      <c r="DE35" s="647"/>
      <c r="DF35" s="647"/>
      <c r="DG35" s="647"/>
      <c r="DH35" s="647"/>
      <c r="DI35" s="647"/>
      <c r="DJ35" s="647"/>
      <c r="DK35" s="648"/>
      <c r="DL35" s="640">
        <v>12965</v>
      </c>
      <c r="DM35" s="647"/>
      <c r="DN35" s="647"/>
      <c r="DO35" s="647"/>
      <c r="DP35" s="647"/>
      <c r="DQ35" s="647"/>
      <c r="DR35" s="647"/>
      <c r="DS35" s="647"/>
      <c r="DT35" s="647"/>
      <c r="DU35" s="647"/>
      <c r="DV35" s="648"/>
      <c r="DW35" s="637">
        <v>0.2</v>
      </c>
      <c r="DX35" s="649"/>
      <c r="DY35" s="649"/>
      <c r="DZ35" s="649"/>
      <c r="EA35" s="649"/>
      <c r="EB35" s="649"/>
      <c r="EC35" s="661"/>
    </row>
    <row r="36" spans="2:133" ht="11.25" customHeight="1" x14ac:dyDescent="0.2">
      <c r="B36" s="631" t="s">
        <v>333</v>
      </c>
      <c r="C36" s="632"/>
      <c r="D36" s="632"/>
      <c r="E36" s="632"/>
      <c r="F36" s="632"/>
      <c r="G36" s="632"/>
      <c r="H36" s="632"/>
      <c r="I36" s="632"/>
      <c r="J36" s="632"/>
      <c r="K36" s="632"/>
      <c r="L36" s="632"/>
      <c r="M36" s="632"/>
      <c r="N36" s="632"/>
      <c r="O36" s="632"/>
      <c r="P36" s="632"/>
      <c r="Q36" s="633"/>
      <c r="R36" s="634">
        <v>1219781</v>
      </c>
      <c r="S36" s="635"/>
      <c r="T36" s="635"/>
      <c r="U36" s="635"/>
      <c r="V36" s="635"/>
      <c r="W36" s="635"/>
      <c r="X36" s="635"/>
      <c r="Y36" s="636"/>
      <c r="Z36" s="672">
        <v>5.7</v>
      </c>
      <c r="AA36" s="672"/>
      <c r="AB36" s="672"/>
      <c r="AC36" s="672"/>
      <c r="AD36" s="673" t="s">
        <v>146</v>
      </c>
      <c r="AE36" s="673"/>
      <c r="AF36" s="673"/>
      <c r="AG36" s="673"/>
      <c r="AH36" s="673"/>
      <c r="AI36" s="673"/>
      <c r="AJ36" s="673"/>
      <c r="AK36" s="673"/>
      <c r="AL36" s="637" t="s">
        <v>146</v>
      </c>
      <c r="AM36" s="638"/>
      <c r="AN36" s="638"/>
      <c r="AO36" s="674"/>
      <c r="AP36" s="216"/>
      <c r="AQ36" s="683" t="s">
        <v>334</v>
      </c>
      <c r="AR36" s="684"/>
      <c r="AS36" s="684"/>
      <c r="AT36" s="684"/>
      <c r="AU36" s="684"/>
      <c r="AV36" s="684"/>
      <c r="AW36" s="684"/>
      <c r="AX36" s="684"/>
      <c r="AY36" s="685"/>
      <c r="AZ36" s="689">
        <v>1930324</v>
      </c>
      <c r="BA36" s="690"/>
      <c r="BB36" s="690"/>
      <c r="BC36" s="690"/>
      <c r="BD36" s="690"/>
      <c r="BE36" s="690"/>
      <c r="BF36" s="691"/>
      <c r="BG36" s="692" t="s">
        <v>335</v>
      </c>
      <c r="BH36" s="693"/>
      <c r="BI36" s="693"/>
      <c r="BJ36" s="693"/>
      <c r="BK36" s="693"/>
      <c r="BL36" s="693"/>
      <c r="BM36" s="693"/>
      <c r="BN36" s="693"/>
      <c r="BO36" s="693"/>
      <c r="BP36" s="693"/>
      <c r="BQ36" s="693"/>
      <c r="BR36" s="693"/>
      <c r="BS36" s="693"/>
      <c r="BT36" s="693"/>
      <c r="BU36" s="694"/>
      <c r="BV36" s="689">
        <v>141087</v>
      </c>
      <c r="BW36" s="690"/>
      <c r="BX36" s="690"/>
      <c r="BY36" s="690"/>
      <c r="BZ36" s="690"/>
      <c r="CA36" s="690"/>
      <c r="CB36" s="691"/>
      <c r="CD36" s="631" t="s">
        <v>336</v>
      </c>
      <c r="CE36" s="632"/>
      <c r="CF36" s="632"/>
      <c r="CG36" s="632"/>
      <c r="CH36" s="632"/>
      <c r="CI36" s="632"/>
      <c r="CJ36" s="632"/>
      <c r="CK36" s="632"/>
      <c r="CL36" s="632"/>
      <c r="CM36" s="632"/>
      <c r="CN36" s="632"/>
      <c r="CO36" s="632"/>
      <c r="CP36" s="632"/>
      <c r="CQ36" s="633"/>
      <c r="CR36" s="634">
        <v>2474954</v>
      </c>
      <c r="CS36" s="635"/>
      <c r="CT36" s="635"/>
      <c r="CU36" s="635"/>
      <c r="CV36" s="635"/>
      <c r="CW36" s="635"/>
      <c r="CX36" s="635"/>
      <c r="CY36" s="636"/>
      <c r="CZ36" s="637">
        <v>12</v>
      </c>
      <c r="DA36" s="649"/>
      <c r="DB36" s="649"/>
      <c r="DC36" s="650"/>
      <c r="DD36" s="640">
        <v>1763794</v>
      </c>
      <c r="DE36" s="635"/>
      <c r="DF36" s="635"/>
      <c r="DG36" s="635"/>
      <c r="DH36" s="635"/>
      <c r="DI36" s="635"/>
      <c r="DJ36" s="635"/>
      <c r="DK36" s="636"/>
      <c r="DL36" s="640">
        <v>1106604</v>
      </c>
      <c r="DM36" s="635"/>
      <c r="DN36" s="635"/>
      <c r="DO36" s="635"/>
      <c r="DP36" s="635"/>
      <c r="DQ36" s="635"/>
      <c r="DR36" s="635"/>
      <c r="DS36" s="635"/>
      <c r="DT36" s="635"/>
      <c r="DU36" s="635"/>
      <c r="DV36" s="636"/>
      <c r="DW36" s="637">
        <v>13.5</v>
      </c>
      <c r="DX36" s="649"/>
      <c r="DY36" s="649"/>
      <c r="DZ36" s="649"/>
      <c r="EA36" s="649"/>
      <c r="EB36" s="649"/>
      <c r="EC36" s="661"/>
    </row>
    <row r="37" spans="2:133" ht="11.25" customHeight="1" x14ac:dyDescent="0.2">
      <c r="B37" s="631" t="s">
        <v>337</v>
      </c>
      <c r="C37" s="632"/>
      <c r="D37" s="632"/>
      <c r="E37" s="632"/>
      <c r="F37" s="632"/>
      <c r="G37" s="632"/>
      <c r="H37" s="632"/>
      <c r="I37" s="632"/>
      <c r="J37" s="632"/>
      <c r="K37" s="632"/>
      <c r="L37" s="632"/>
      <c r="M37" s="632"/>
      <c r="N37" s="632"/>
      <c r="O37" s="632"/>
      <c r="P37" s="632"/>
      <c r="Q37" s="633"/>
      <c r="R37" s="634">
        <v>311506</v>
      </c>
      <c r="S37" s="635"/>
      <c r="T37" s="635"/>
      <c r="U37" s="635"/>
      <c r="V37" s="635"/>
      <c r="W37" s="635"/>
      <c r="X37" s="635"/>
      <c r="Y37" s="636"/>
      <c r="Z37" s="672">
        <v>1.4</v>
      </c>
      <c r="AA37" s="672"/>
      <c r="AB37" s="672"/>
      <c r="AC37" s="672"/>
      <c r="AD37" s="673">
        <v>63</v>
      </c>
      <c r="AE37" s="673"/>
      <c r="AF37" s="673"/>
      <c r="AG37" s="673"/>
      <c r="AH37" s="673"/>
      <c r="AI37" s="673"/>
      <c r="AJ37" s="673"/>
      <c r="AK37" s="673"/>
      <c r="AL37" s="637">
        <v>0</v>
      </c>
      <c r="AM37" s="638"/>
      <c r="AN37" s="638"/>
      <c r="AO37" s="674"/>
      <c r="AQ37" s="667" t="s">
        <v>338</v>
      </c>
      <c r="AR37" s="668"/>
      <c r="AS37" s="668"/>
      <c r="AT37" s="668"/>
      <c r="AU37" s="668"/>
      <c r="AV37" s="668"/>
      <c r="AW37" s="668"/>
      <c r="AX37" s="668"/>
      <c r="AY37" s="669"/>
      <c r="AZ37" s="634">
        <v>591133</v>
      </c>
      <c r="BA37" s="635"/>
      <c r="BB37" s="635"/>
      <c r="BC37" s="635"/>
      <c r="BD37" s="647"/>
      <c r="BE37" s="647"/>
      <c r="BF37" s="670"/>
      <c r="BG37" s="631" t="s">
        <v>339</v>
      </c>
      <c r="BH37" s="632"/>
      <c r="BI37" s="632"/>
      <c r="BJ37" s="632"/>
      <c r="BK37" s="632"/>
      <c r="BL37" s="632"/>
      <c r="BM37" s="632"/>
      <c r="BN37" s="632"/>
      <c r="BO37" s="632"/>
      <c r="BP37" s="632"/>
      <c r="BQ37" s="632"/>
      <c r="BR37" s="632"/>
      <c r="BS37" s="632"/>
      <c r="BT37" s="632"/>
      <c r="BU37" s="633"/>
      <c r="BV37" s="634">
        <v>109404</v>
      </c>
      <c r="BW37" s="635"/>
      <c r="BX37" s="635"/>
      <c r="BY37" s="635"/>
      <c r="BZ37" s="635"/>
      <c r="CA37" s="635"/>
      <c r="CB37" s="671"/>
      <c r="CD37" s="631" t="s">
        <v>340</v>
      </c>
      <c r="CE37" s="632"/>
      <c r="CF37" s="632"/>
      <c r="CG37" s="632"/>
      <c r="CH37" s="632"/>
      <c r="CI37" s="632"/>
      <c r="CJ37" s="632"/>
      <c r="CK37" s="632"/>
      <c r="CL37" s="632"/>
      <c r="CM37" s="632"/>
      <c r="CN37" s="632"/>
      <c r="CO37" s="632"/>
      <c r="CP37" s="632"/>
      <c r="CQ37" s="633"/>
      <c r="CR37" s="634">
        <v>866461</v>
      </c>
      <c r="CS37" s="647"/>
      <c r="CT37" s="647"/>
      <c r="CU37" s="647"/>
      <c r="CV37" s="647"/>
      <c r="CW37" s="647"/>
      <c r="CX37" s="647"/>
      <c r="CY37" s="648"/>
      <c r="CZ37" s="637">
        <v>4.2</v>
      </c>
      <c r="DA37" s="649"/>
      <c r="DB37" s="649"/>
      <c r="DC37" s="650"/>
      <c r="DD37" s="640">
        <v>752195</v>
      </c>
      <c r="DE37" s="647"/>
      <c r="DF37" s="647"/>
      <c r="DG37" s="647"/>
      <c r="DH37" s="647"/>
      <c r="DI37" s="647"/>
      <c r="DJ37" s="647"/>
      <c r="DK37" s="648"/>
      <c r="DL37" s="640">
        <v>577658</v>
      </c>
      <c r="DM37" s="647"/>
      <c r="DN37" s="647"/>
      <c r="DO37" s="647"/>
      <c r="DP37" s="647"/>
      <c r="DQ37" s="647"/>
      <c r="DR37" s="647"/>
      <c r="DS37" s="647"/>
      <c r="DT37" s="647"/>
      <c r="DU37" s="647"/>
      <c r="DV37" s="648"/>
      <c r="DW37" s="637">
        <v>7</v>
      </c>
      <c r="DX37" s="649"/>
      <c r="DY37" s="649"/>
      <c r="DZ37" s="649"/>
      <c r="EA37" s="649"/>
      <c r="EB37" s="649"/>
      <c r="EC37" s="661"/>
    </row>
    <row r="38" spans="2:133" ht="11.25" customHeight="1" x14ac:dyDescent="0.2">
      <c r="B38" s="631" t="s">
        <v>341</v>
      </c>
      <c r="C38" s="632"/>
      <c r="D38" s="632"/>
      <c r="E38" s="632"/>
      <c r="F38" s="632"/>
      <c r="G38" s="632"/>
      <c r="H38" s="632"/>
      <c r="I38" s="632"/>
      <c r="J38" s="632"/>
      <c r="K38" s="632"/>
      <c r="L38" s="632"/>
      <c r="M38" s="632"/>
      <c r="N38" s="632"/>
      <c r="O38" s="632"/>
      <c r="P38" s="632"/>
      <c r="Q38" s="633"/>
      <c r="R38" s="634">
        <v>845883</v>
      </c>
      <c r="S38" s="635"/>
      <c r="T38" s="635"/>
      <c r="U38" s="635"/>
      <c r="V38" s="635"/>
      <c r="W38" s="635"/>
      <c r="X38" s="635"/>
      <c r="Y38" s="636"/>
      <c r="Z38" s="672">
        <v>3.9</v>
      </c>
      <c r="AA38" s="672"/>
      <c r="AB38" s="672"/>
      <c r="AC38" s="672"/>
      <c r="AD38" s="673" t="s">
        <v>248</v>
      </c>
      <c r="AE38" s="673"/>
      <c r="AF38" s="673"/>
      <c r="AG38" s="673"/>
      <c r="AH38" s="673"/>
      <c r="AI38" s="673"/>
      <c r="AJ38" s="673"/>
      <c r="AK38" s="673"/>
      <c r="AL38" s="637" t="s">
        <v>146</v>
      </c>
      <c r="AM38" s="638"/>
      <c r="AN38" s="638"/>
      <c r="AO38" s="674"/>
      <c r="AQ38" s="667" t="s">
        <v>342</v>
      </c>
      <c r="AR38" s="668"/>
      <c r="AS38" s="668"/>
      <c r="AT38" s="668"/>
      <c r="AU38" s="668"/>
      <c r="AV38" s="668"/>
      <c r="AW38" s="668"/>
      <c r="AX38" s="668"/>
      <c r="AY38" s="669"/>
      <c r="AZ38" s="634">
        <v>73009</v>
      </c>
      <c r="BA38" s="635"/>
      <c r="BB38" s="635"/>
      <c r="BC38" s="635"/>
      <c r="BD38" s="647"/>
      <c r="BE38" s="647"/>
      <c r="BF38" s="670"/>
      <c r="BG38" s="631" t="s">
        <v>343</v>
      </c>
      <c r="BH38" s="632"/>
      <c r="BI38" s="632"/>
      <c r="BJ38" s="632"/>
      <c r="BK38" s="632"/>
      <c r="BL38" s="632"/>
      <c r="BM38" s="632"/>
      <c r="BN38" s="632"/>
      <c r="BO38" s="632"/>
      <c r="BP38" s="632"/>
      <c r="BQ38" s="632"/>
      <c r="BR38" s="632"/>
      <c r="BS38" s="632"/>
      <c r="BT38" s="632"/>
      <c r="BU38" s="633"/>
      <c r="BV38" s="634">
        <v>3235</v>
      </c>
      <c r="BW38" s="635"/>
      <c r="BX38" s="635"/>
      <c r="BY38" s="635"/>
      <c r="BZ38" s="635"/>
      <c r="CA38" s="635"/>
      <c r="CB38" s="671"/>
      <c r="CD38" s="631" t="s">
        <v>344</v>
      </c>
      <c r="CE38" s="632"/>
      <c r="CF38" s="632"/>
      <c r="CG38" s="632"/>
      <c r="CH38" s="632"/>
      <c r="CI38" s="632"/>
      <c r="CJ38" s="632"/>
      <c r="CK38" s="632"/>
      <c r="CL38" s="632"/>
      <c r="CM38" s="632"/>
      <c r="CN38" s="632"/>
      <c r="CO38" s="632"/>
      <c r="CP38" s="632"/>
      <c r="CQ38" s="633"/>
      <c r="CR38" s="634">
        <v>1266182</v>
      </c>
      <c r="CS38" s="635"/>
      <c r="CT38" s="635"/>
      <c r="CU38" s="635"/>
      <c r="CV38" s="635"/>
      <c r="CW38" s="635"/>
      <c r="CX38" s="635"/>
      <c r="CY38" s="636"/>
      <c r="CZ38" s="637">
        <v>6.1</v>
      </c>
      <c r="DA38" s="649"/>
      <c r="DB38" s="649"/>
      <c r="DC38" s="650"/>
      <c r="DD38" s="640">
        <v>849237</v>
      </c>
      <c r="DE38" s="635"/>
      <c r="DF38" s="635"/>
      <c r="DG38" s="635"/>
      <c r="DH38" s="635"/>
      <c r="DI38" s="635"/>
      <c r="DJ38" s="635"/>
      <c r="DK38" s="636"/>
      <c r="DL38" s="640">
        <v>842109</v>
      </c>
      <c r="DM38" s="635"/>
      <c r="DN38" s="635"/>
      <c r="DO38" s="635"/>
      <c r="DP38" s="635"/>
      <c r="DQ38" s="635"/>
      <c r="DR38" s="635"/>
      <c r="DS38" s="635"/>
      <c r="DT38" s="635"/>
      <c r="DU38" s="635"/>
      <c r="DV38" s="636"/>
      <c r="DW38" s="637">
        <v>10.3</v>
      </c>
      <c r="DX38" s="649"/>
      <c r="DY38" s="649"/>
      <c r="DZ38" s="649"/>
      <c r="EA38" s="649"/>
      <c r="EB38" s="649"/>
      <c r="EC38" s="661"/>
    </row>
    <row r="39" spans="2:133" ht="11.25" customHeight="1" x14ac:dyDescent="0.2">
      <c r="B39" s="631" t="s">
        <v>345</v>
      </c>
      <c r="C39" s="632"/>
      <c r="D39" s="632"/>
      <c r="E39" s="632"/>
      <c r="F39" s="632"/>
      <c r="G39" s="632"/>
      <c r="H39" s="632"/>
      <c r="I39" s="632"/>
      <c r="J39" s="632"/>
      <c r="K39" s="632"/>
      <c r="L39" s="632"/>
      <c r="M39" s="632"/>
      <c r="N39" s="632"/>
      <c r="O39" s="632"/>
      <c r="P39" s="632"/>
      <c r="Q39" s="633"/>
      <c r="R39" s="634" t="s">
        <v>248</v>
      </c>
      <c r="S39" s="635"/>
      <c r="T39" s="635"/>
      <c r="U39" s="635"/>
      <c r="V39" s="635"/>
      <c r="W39" s="635"/>
      <c r="X39" s="635"/>
      <c r="Y39" s="636"/>
      <c r="Z39" s="672" t="s">
        <v>248</v>
      </c>
      <c r="AA39" s="672"/>
      <c r="AB39" s="672"/>
      <c r="AC39" s="672"/>
      <c r="AD39" s="673" t="s">
        <v>248</v>
      </c>
      <c r="AE39" s="673"/>
      <c r="AF39" s="673"/>
      <c r="AG39" s="673"/>
      <c r="AH39" s="673"/>
      <c r="AI39" s="673"/>
      <c r="AJ39" s="673"/>
      <c r="AK39" s="673"/>
      <c r="AL39" s="637" t="s">
        <v>248</v>
      </c>
      <c r="AM39" s="638"/>
      <c r="AN39" s="638"/>
      <c r="AO39" s="674"/>
      <c r="AQ39" s="667" t="s">
        <v>346</v>
      </c>
      <c r="AR39" s="668"/>
      <c r="AS39" s="668"/>
      <c r="AT39" s="668"/>
      <c r="AU39" s="668"/>
      <c r="AV39" s="668"/>
      <c r="AW39" s="668"/>
      <c r="AX39" s="668"/>
      <c r="AY39" s="669"/>
      <c r="AZ39" s="634" t="s">
        <v>248</v>
      </c>
      <c r="BA39" s="635"/>
      <c r="BB39" s="635"/>
      <c r="BC39" s="635"/>
      <c r="BD39" s="647"/>
      <c r="BE39" s="647"/>
      <c r="BF39" s="670"/>
      <c r="BG39" s="631" t="s">
        <v>347</v>
      </c>
      <c r="BH39" s="632"/>
      <c r="BI39" s="632"/>
      <c r="BJ39" s="632"/>
      <c r="BK39" s="632"/>
      <c r="BL39" s="632"/>
      <c r="BM39" s="632"/>
      <c r="BN39" s="632"/>
      <c r="BO39" s="632"/>
      <c r="BP39" s="632"/>
      <c r="BQ39" s="632"/>
      <c r="BR39" s="632"/>
      <c r="BS39" s="632"/>
      <c r="BT39" s="632"/>
      <c r="BU39" s="633"/>
      <c r="BV39" s="634">
        <v>5120</v>
      </c>
      <c r="BW39" s="635"/>
      <c r="BX39" s="635"/>
      <c r="BY39" s="635"/>
      <c r="BZ39" s="635"/>
      <c r="CA39" s="635"/>
      <c r="CB39" s="671"/>
      <c r="CD39" s="631" t="s">
        <v>348</v>
      </c>
      <c r="CE39" s="632"/>
      <c r="CF39" s="632"/>
      <c r="CG39" s="632"/>
      <c r="CH39" s="632"/>
      <c r="CI39" s="632"/>
      <c r="CJ39" s="632"/>
      <c r="CK39" s="632"/>
      <c r="CL39" s="632"/>
      <c r="CM39" s="632"/>
      <c r="CN39" s="632"/>
      <c r="CO39" s="632"/>
      <c r="CP39" s="632"/>
      <c r="CQ39" s="633"/>
      <c r="CR39" s="634">
        <v>2005783</v>
      </c>
      <c r="CS39" s="647"/>
      <c r="CT39" s="647"/>
      <c r="CU39" s="647"/>
      <c r="CV39" s="647"/>
      <c r="CW39" s="647"/>
      <c r="CX39" s="647"/>
      <c r="CY39" s="648"/>
      <c r="CZ39" s="637">
        <v>9.6999999999999993</v>
      </c>
      <c r="DA39" s="649"/>
      <c r="DB39" s="649"/>
      <c r="DC39" s="650"/>
      <c r="DD39" s="640">
        <v>666149</v>
      </c>
      <c r="DE39" s="647"/>
      <c r="DF39" s="647"/>
      <c r="DG39" s="647"/>
      <c r="DH39" s="647"/>
      <c r="DI39" s="647"/>
      <c r="DJ39" s="647"/>
      <c r="DK39" s="648"/>
      <c r="DL39" s="640" t="s">
        <v>248</v>
      </c>
      <c r="DM39" s="647"/>
      <c r="DN39" s="647"/>
      <c r="DO39" s="647"/>
      <c r="DP39" s="647"/>
      <c r="DQ39" s="647"/>
      <c r="DR39" s="647"/>
      <c r="DS39" s="647"/>
      <c r="DT39" s="647"/>
      <c r="DU39" s="647"/>
      <c r="DV39" s="648"/>
      <c r="DW39" s="637" t="s">
        <v>146</v>
      </c>
      <c r="DX39" s="649"/>
      <c r="DY39" s="649"/>
      <c r="DZ39" s="649"/>
      <c r="EA39" s="649"/>
      <c r="EB39" s="649"/>
      <c r="EC39" s="661"/>
    </row>
    <row r="40" spans="2:133" ht="11.25" customHeight="1" x14ac:dyDescent="0.2">
      <c r="B40" s="631" t="s">
        <v>349</v>
      </c>
      <c r="C40" s="632"/>
      <c r="D40" s="632"/>
      <c r="E40" s="632"/>
      <c r="F40" s="632"/>
      <c r="G40" s="632"/>
      <c r="H40" s="632"/>
      <c r="I40" s="632"/>
      <c r="J40" s="632"/>
      <c r="K40" s="632"/>
      <c r="L40" s="632"/>
      <c r="M40" s="632"/>
      <c r="N40" s="632"/>
      <c r="O40" s="632"/>
      <c r="P40" s="632"/>
      <c r="Q40" s="633"/>
      <c r="R40" s="634">
        <v>98883</v>
      </c>
      <c r="S40" s="635"/>
      <c r="T40" s="635"/>
      <c r="U40" s="635"/>
      <c r="V40" s="635"/>
      <c r="W40" s="635"/>
      <c r="X40" s="635"/>
      <c r="Y40" s="636"/>
      <c r="Z40" s="672">
        <v>0.5</v>
      </c>
      <c r="AA40" s="672"/>
      <c r="AB40" s="672"/>
      <c r="AC40" s="672"/>
      <c r="AD40" s="673" t="s">
        <v>146</v>
      </c>
      <c r="AE40" s="673"/>
      <c r="AF40" s="673"/>
      <c r="AG40" s="673"/>
      <c r="AH40" s="673"/>
      <c r="AI40" s="673"/>
      <c r="AJ40" s="673"/>
      <c r="AK40" s="673"/>
      <c r="AL40" s="637" t="s">
        <v>146</v>
      </c>
      <c r="AM40" s="638"/>
      <c r="AN40" s="638"/>
      <c r="AO40" s="674"/>
      <c r="AQ40" s="667" t="s">
        <v>350</v>
      </c>
      <c r="AR40" s="668"/>
      <c r="AS40" s="668"/>
      <c r="AT40" s="668"/>
      <c r="AU40" s="668"/>
      <c r="AV40" s="668"/>
      <c r="AW40" s="668"/>
      <c r="AX40" s="668"/>
      <c r="AY40" s="669"/>
      <c r="AZ40" s="634" t="s">
        <v>146</v>
      </c>
      <c r="BA40" s="635"/>
      <c r="BB40" s="635"/>
      <c r="BC40" s="635"/>
      <c r="BD40" s="647"/>
      <c r="BE40" s="647"/>
      <c r="BF40" s="670"/>
      <c r="BG40" s="675" t="s">
        <v>351</v>
      </c>
      <c r="BH40" s="676"/>
      <c r="BI40" s="676"/>
      <c r="BJ40" s="676"/>
      <c r="BK40" s="676"/>
      <c r="BL40" s="217"/>
      <c r="BM40" s="632" t="s">
        <v>352</v>
      </c>
      <c r="BN40" s="632"/>
      <c r="BO40" s="632"/>
      <c r="BP40" s="632"/>
      <c r="BQ40" s="632"/>
      <c r="BR40" s="632"/>
      <c r="BS40" s="632"/>
      <c r="BT40" s="632"/>
      <c r="BU40" s="633"/>
      <c r="BV40" s="634">
        <v>115</v>
      </c>
      <c r="BW40" s="635"/>
      <c r="BX40" s="635"/>
      <c r="BY40" s="635"/>
      <c r="BZ40" s="635"/>
      <c r="CA40" s="635"/>
      <c r="CB40" s="671"/>
      <c r="CD40" s="631" t="s">
        <v>353</v>
      </c>
      <c r="CE40" s="632"/>
      <c r="CF40" s="632"/>
      <c r="CG40" s="632"/>
      <c r="CH40" s="632"/>
      <c r="CI40" s="632"/>
      <c r="CJ40" s="632"/>
      <c r="CK40" s="632"/>
      <c r="CL40" s="632"/>
      <c r="CM40" s="632"/>
      <c r="CN40" s="632"/>
      <c r="CO40" s="632"/>
      <c r="CP40" s="632"/>
      <c r="CQ40" s="633"/>
      <c r="CR40" s="634">
        <v>425018</v>
      </c>
      <c r="CS40" s="635"/>
      <c r="CT40" s="635"/>
      <c r="CU40" s="635"/>
      <c r="CV40" s="635"/>
      <c r="CW40" s="635"/>
      <c r="CX40" s="635"/>
      <c r="CY40" s="636"/>
      <c r="CZ40" s="637">
        <v>2.1</v>
      </c>
      <c r="DA40" s="649"/>
      <c r="DB40" s="649"/>
      <c r="DC40" s="650"/>
      <c r="DD40" s="640">
        <v>158110</v>
      </c>
      <c r="DE40" s="635"/>
      <c r="DF40" s="635"/>
      <c r="DG40" s="635"/>
      <c r="DH40" s="635"/>
      <c r="DI40" s="635"/>
      <c r="DJ40" s="635"/>
      <c r="DK40" s="636"/>
      <c r="DL40" s="640" t="s">
        <v>177</v>
      </c>
      <c r="DM40" s="635"/>
      <c r="DN40" s="635"/>
      <c r="DO40" s="635"/>
      <c r="DP40" s="635"/>
      <c r="DQ40" s="635"/>
      <c r="DR40" s="635"/>
      <c r="DS40" s="635"/>
      <c r="DT40" s="635"/>
      <c r="DU40" s="635"/>
      <c r="DV40" s="636"/>
      <c r="DW40" s="637" t="s">
        <v>146</v>
      </c>
      <c r="DX40" s="649"/>
      <c r="DY40" s="649"/>
      <c r="DZ40" s="649"/>
      <c r="EA40" s="649"/>
      <c r="EB40" s="649"/>
      <c r="EC40" s="661"/>
    </row>
    <row r="41" spans="2:133" ht="11.25" customHeight="1" x14ac:dyDescent="0.2">
      <c r="B41" s="615" t="s">
        <v>354</v>
      </c>
      <c r="C41" s="616"/>
      <c r="D41" s="616"/>
      <c r="E41" s="616"/>
      <c r="F41" s="616"/>
      <c r="G41" s="616"/>
      <c r="H41" s="616"/>
      <c r="I41" s="616"/>
      <c r="J41" s="616"/>
      <c r="K41" s="616"/>
      <c r="L41" s="616"/>
      <c r="M41" s="616"/>
      <c r="N41" s="616"/>
      <c r="O41" s="616"/>
      <c r="P41" s="616"/>
      <c r="Q41" s="617"/>
      <c r="R41" s="618">
        <v>21572074</v>
      </c>
      <c r="S41" s="659"/>
      <c r="T41" s="659"/>
      <c r="U41" s="659"/>
      <c r="V41" s="659"/>
      <c r="W41" s="659"/>
      <c r="X41" s="659"/>
      <c r="Y41" s="662"/>
      <c r="Z41" s="663">
        <v>100</v>
      </c>
      <c r="AA41" s="663"/>
      <c r="AB41" s="663"/>
      <c r="AC41" s="663"/>
      <c r="AD41" s="664">
        <v>8108958</v>
      </c>
      <c r="AE41" s="664"/>
      <c r="AF41" s="664"/>
      <c r="AG41" s="664"/>
      <c r="AH41" s="664"/>
      <c r="AI41" s="664"/>
      <c r="AJ41" s="664"/>
      <c r="AK41" s="664"/>
      <c r="AL41" s="621">
        <v>100</v>
      </c>
      <c r="AM41" s="665"/>
      <c r="AN41" s="665"/>
      <c r="AO41" s="666"/>
      <c r="AQ41" s="667" t="s">
        <v>355</v>
      </c>
      <c r="AR41" s="668"/>
      <c r="AS41" s="668"/>
      <c r="AT41" s="668"/>
      <c r="AU41" s="668"/>
      <c r="AV41" s="668"/>
      <c r="AW41" s="668"/>
      <c r="AX41" s="668"/>
      <c r="AY41" s="669"/>
      <c r="AZ41" s="634">
        <v>273020</v>
      </c>
      <c r="BA41" s="635"/>
      <c r="BB41" s="635"/>
      <c r="BC41" s="635"/>
      <c r="BD41" s="647"/>
      <c r="BE41" s="647"/>
      <c r="BF41" s="670"/>
      <c r="BG41" s="675"/>
      <c r="BH41" s="676"/>
      <c r="BI41" s="676"/>
      <c r="BJ41" s="676"/>
      <c r="BK41" s="676"/>
      <c r="BL41" s="217"/>
      <c r="BM41" s="632" t="s">
        <v>356</v>
      </c>
      <c r="BN41" s="632"/>
      <c r="BO41" s="632"/>
      <c r="BP41" s="632"/>
      <c r="BQ41" s="632"/>
      <c r="BR41" s="632"/>
      <c r="BS41" s="632"/>
      <c r="BT41" s="632"/>
      <c r="BU41" s="633"/>
      <c r="BV41" s="634" t="s">
        <v>248</v>
      </c>
      <c r="BW41" s="635"/>
      <c r="BX41" s="635"/>
      <c r="BY41" s="635"/>
      <c r="BZ41" s="635"/>
      <c r="CA41" s="635"/>
      <c r="CB41" s="671"/>
      <c r="CD41" s="631" t="s">
        <v>357</v>
      </c>
      <c r="CE41" s="632"/>
      <c r="CF41" s="632"/>
      <c r="CG41" s="632"/>
      <c r="CH41" s="632"/>
      <c r="CI41" s="632"/>
      <c r="CJ41" s="632"/>
      <c r="CK41" s="632"/>
      <c r="CL41" s="632"/>
      <c r="CM41" s="632"/>
      <c r="CN41" s="632"/>
      <c r="CO41" s="632"/>
      <c r="CP41" s="632"/>
      <c r="CQ41" s="633"/>
      <c r="CR41" s="634" t="s">
        <v>177</v>
      </c>
      <c r="CS41" s="647"/>
      <c r="CT41" s="647"/>
      <c r="CU41" s="647"/>
      <c r="CV41" s="647"/>
      <c r="CW41" s="647"/>
      <c r="CX41" s="647"/>
      <c r="CY41" s="648"/>
      <c r="CZ41" s="637" t="s">
        <v>146</v>
      </c>
      <c r="DA41" s="649"/>
      <c r="DB41" s="649"/>
      <c r="DC41" s="650"/>
      <c r="DD41" s="640" t="s">
        <v>177</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358</v>
      </c>
      <c r="AR42" s="680"/>
      <c r="AS42" s="680"/>
      <c r="AT42" s="680"/>
      <c r="AU42" s="680"/>
      <c r="AV42" s="680"/>
      <c r="AW42" s="680"/>
      <c r="AX42" s="680"/>
      <c r="AY42" s="681"/>
      <c r="AZ42" s="618">
        <v>993162</v>
      </c>
      <c r="BA42" s="659"/>
      <c r="BB42" s="659"/>
      <c r="BC42" s="659"/>
      <c r="BD42" s="619"/>
      <c r="BE42" s="619"/>
      <c r="BF42" s="682"/>
      <c r="BG42" s="677"/>
      <c r="BH42" s="678"/>
      <c r="BI42" s="678"/>
      <c r="BJ42" s="678"/>
      <c r="BK42" s="678"/>
      <c r="BL42" s="218"/>
      <c r="BM42" s="616" t="s">
        <v>359</v>
      </c>
      <c r="BN42" s="616"/>
      <c r="BO42" s="616"/>
      <c r="BP42" s="616"/>
      <c r="BQ42" s="616"/>
      <c r="BR42" s="616"/>
      <c r="BS42" s="616"/>
      <c r="BT42" s="616"/>
      <c r="BU42" s="617"/>
      <c r="BV42" s="618">
        <v>502</v>
      </c>
      <c r="BW42" s="659"/>
      <c r="BX42" s="659"/>
      <c r="BY42" s="659"/>
      <c r="BZ42" s="659"/>
      <c r="CA42" s="659"/>
      <c r="CB42" s="660"/>
      <c r="CD42" s="631" t="s">
        <v>360</v>
      </c>
      <c r="CE42" s="632"/>
      <c r="CF42" s="632"/>
      <c r="CG42" s="632"/>
      <c r="CH42" s="632"/>
      <c r="CI42" s="632"/>
      <c r="CJ42" s="632"/>
      <c r="CK42" s="632"/>
      <c r="CL42" s="632"/>
      <c r="CM42" s="632"/>
      <c r="CN42" s="632"/>
      <c r="CO42" s="632"/>
      <c r="CP42" s="632"/>
      <c r="CQ42" s="633"/>
      <c r="CR42" s="634">
        <v>3417060</v>
      </c>
      <c r="CS42" s="647"/>
      <c r="CT42" s="647"/>
      <c r="CU42" s="647"/>
      <c r="CV42" s="647"/>
      <c r="CW42" s="647"/>
      <c r="CX42" s="647"/>
      <c r="CY42" s="648"/>
      <c r="CZ42" s="637">
        <v>16.600000000000001</v>
      </c>
      <c r="DA42" s="649"/>
      <c r="DB42" s="649"/>
      <c r="DC42" s="650"/>
      <c r="DD42" s="640">
        <v>493309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361</v>
      </c>
      <c r="CD43" s="631" t="s">
        <v>362</v>
      </c>
      <c r="CE43" s="632"/>
      <c r="CF43" s="632"/>
      <c r="CG43" s="632"/>
      <c r="CH43" s="632"/>
      <c r="CI43" s="632"/>
      <c r="CJ43" s="632"/>
      <c r="CK43" s="632"/>
      <c r="CL43" s="632"/>
      <c r="CM43" s="632"/>
      <c r="CN43" s="632"/>
      <c r="CO43" s="632"/>
      <c r="CP43" s="632"/>
      <c r="CQ43" s="633"/>
      <c r="CR43" s="634">
        <v>54839</v>
      </c>
      <c r="CS43" s="647"/>
      <c r="CT43" s="647"/>
      <c r="CU43" s="647"/>
      <c r="CV43" s="647"/>
      <c r="CW43" s="647"/>
      <c r="CX43" s="647"/>
      <c r="CY43" s="648"/>
      <c r="CZ43" s="637">
        <v>0.3</v>
      </c>
      <c r="DA43" s="649"/>
      <c r="DB43" s="649"/>
      <c r="DC43" s="650"/>
      <c r="DD43" s="640">
        <v>54839</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363</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310</v>
      </c>
      <c r="CE44" s="654"/>
      <c r="CF44" s="631" t="s">
        <v>364</v>
      </c>
      <c r="CG44" s="632"/>
      <c r="CH44" s="632"/>
      <c r="CI44" s="632"/>
      <c r="CJ44" s="632"/>
      <c r="CK44" s="632"/>
      <c r="CL44" s="632"/>
      <c r="CM44" s="632"/>
      <c r="CN44" s="632"/>
      <c r="CO44" s="632"/>
      <c r="CP44" s="632"/>
      <c r="CQ44" s="633"/>
      <c r="CR44" s="634">
        <v>2743878</v>
      </c>
      <c r="CS44" s="635"/>
      <c r="CT44" s="635"/>
      <c r="CU44" s="635"/>
      <c r="CV44" s="635"/>
      <c r="CW44" s="635"/>
      <c r="CX44" s="635"/>
      <c r="CY44" s="636"/>
      <c r="CZ44" s="637">
        <v>13.3</v>
      </c>
      <c r="DA44" s="638"/>
      <c r="DB44" s="638"/>
      <c r="DC44" s="639"/>
      <c r="DD44" s="640">
        <v>393706</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365</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366</v>
      </c>
      <c r="CG45" s="632"/>
      <c r="CH45" s="632"/>
      <c r="CI45" s="632"/>
      <c r="CJ45" s="632"/>
      <c r="CK45" s="632"/>
      <c r="CL45" s="632"/>
      <c r="CM45" s="632"/>
      <c r="CN45" s="632"/>
      <c r="CO45" s="632"/>
      <c r="CP45" s="632"/>
      <c r="CQ45" s="633"/>
      <c r="CR45" s="634">
        <v>1831319</v>
      </c>
      <c r="CS45" s="647"/>
      <c r="CT45" s="647"/>
      <c r="CU45" s="647"/>
      <c r="CV45" s="647"/>
      <c r="CW45" s="647"/>
      <c r="CX45" s="647"/>
      <c r="CY45" s="648"/>
      <c r="CZ45" s="637">
        <v>8.9</v>
      </c>
      <c r="DA45" s="649"/>
      <c r="DB45" s="649"/>
      <c r="DC45" s="650"/>
      <c r="DD45" s="640">
        <v>68657</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367</v>
      </c>
      <c r="CG46" s="632"/>
      <c r="CH46" s="632"/>
      <c r="CI46" s="632"/>
      <c r="CJ46" s="632"/>
      <c r="CK46" s="632"/>
      <c r="CL46" s="632"/>
      <c r="CM46" s="632"/>
      <c r="CN46" s="632"/>
      <c r="CO46" s="632"/>
      <c r="CP46" s="632"/>
      <c r="CQ46" s="633"/>
      <c r="CR46" s="634">
        <v>905808</v>
      </c>
      <c r="CS46" s="635"/>
      <c r="CT46" s="635"/>
      <c r="CU46" s="635"/>
      <c r="CV46" s="635"/>
      <c r="CW46" s="635"/>
      <c r="CX46" s="635"/>
      <c r="CY46" s="636"/>
      <c r="CZ46" s="637">
        <v>4.4000000000000004</v>
      </c>
      <c r="DA46" s="638"/>
      <c r="DB46" s="638"/>
      <c r="DC46" s="639"/>
      <c r="DD46" s="640">
        <v>322798</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368</v>
      </c>
      <c r="CG47" s="632"/>
      <c r="CH47" s="632"/>
      <c r="CI47" s="632"/>
      <c r="CJ47" s="632"/>
      <c r="CK47" s="632"/>
      <c r="CL47" s="632"/>
      <c r="CM47" s="632"/>
      <c r="CN47" s="632"/>
      <c r="CO47" s="632"/>
      <c r="CP47" s="632"/>
      <c r="CQ47" s="633"/>
      <c r="CR47" s="634">
        <v>673182</v>
      </c>
      <c r="CS47" s="647"/>
      <c r="CT47" s="647"/>
      <c r="CU47" s="647"/>
      <c r="CV47" s="647"/>
      <c r="CW47" s="647"/>
      <c r="CX47" s="647"/>
      <c r="CY47" s="648"/>
      <c r="CZ47" s="637">
        <v>3.3</v>
      </c>
      <c r="DA47" s="649"/>
      <c r="DB47" s="649"/>
      <c r="DC47" s="650"/>
      <c r="DD47" s="640">
        <v>99603</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369</v>
      </c>
      <c r="CG48" s="632"/>
      <c r="CH48" s="632"/>
      <c r="CI48" s="632"/>
      <c r="CJ48" s="632"/>
      <c r="CK48" s="632"/>
      <c r="CL48" s="632"/>
      <c r="CM48" s="632"/>
      <c r="CN48" s="632"/>
      <c r="CO48" s="632"/>
      <c r="CP48" s="632"/>
      <c r="CQ48" s="633"/>
      <c r="CR48" s="634" t="s">
        <v>146</v>
      </c>
      <c r="CS48" s="635"/>
      <c r="CT48" s="635"/>
      <c r="CU48" s="635"/>
      <c r="CV48" s="635"/>
      <c r="CW48" s="635"/>
      <c r="CX48" s="635"/>
      <c r="CY48" s="636"/>
      <c r="CZ48" s="637" t="s">
        <v>248</v>
      </c>
      <c r="DA48" s="638"/>
      <c r="DB48" s="638"/>
      <c r="DC48" s="639"/>
      <c r="DD48" s="640" t="s">
        <v>248</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370</v>
      </c>
      <c r="CE49" s="616"/>
      <c r="CF49" s="616"/>
      <c r="CG49" s="616"/>
      <c r="CH49" s="616"/>
      <c r="CI49" s="616"/>
      <c r="CJ49" s="616"/>
      <c r="CK49" s="616"/>
      <c r="CL49" s="616"/>
      <c r="CM49" s="616"/>
      <c r="CN49" s="616"/>
      <c r="CO49" s="616"/>
      <c r="CP49" s="616"/>
      <c r="CQ49" s="617"/>
      <c r="CR49" s="618">
        <v>20603033</v>
      </c>
      <c r="CS49" s="619"/>
      <c r="CT49" s="619"/>
      <c r="CU49" s="619"/>
      <c r="CV49" s="619"/>
      <c r="CW49" s="619"/>
      <c r="CX49" s="619"/>
      <c r="CY49" s="620"/>
      <c r="CZ49" s="621">
        <v>100</v>
      </c>
      <c r="DA49" s="622"/>
      <c r="DB49" s="622"/>
      <c r="DC49" s="623"/>
      <c r="DD49" s="624">
        <v>9252001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hZTvruwXl1Q93Nvp2anlSCXC6Piqtmu3tFN5hGJ/0TJ5tEhHgLxy7hTViIckGiY3L6zZTtndu7rGW51x4xl6mQ==" saltValue="Ce3pGECPgDbBfunHhghH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371</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372</v>
      </c>
      <c r="DK2" s="1105"/>
      <c r="DL2" s="1105"/>
      <c r="DM2" s="1105"/>
      <c r="DN2" s="1105"/>
      <c r="DO2" s="1106"/>
      <c r="DP2" s="222"/>
      <c r="DQ2" s="1104" t="s">
        <v>373</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375</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376</v>
      </c>
      <c r="B5" s="1009"/>
      <c r="C5" s="1009"/>
      <c r="D5" s="1009"/>
      <c r="E5" s="1009"/>
      <c r="F5" s="1009"/>
      <c r="G5" s="1009"/>
      <c r="H5" s="1009"/>
      <c r="I5" s="1009"/>
      <c r="J5" s="1009"/>
      <c r="K5" s="1009"/>
      <c r="L5" s="1009"/>
      <c r="M5" s="1009"/>
      <c r="N5" s="1009"/>
      <c r="O5" s="1009"/>
      <c r="P5" s="1010"/>
      <c r="Q5" s="1014" t="s">
        <v>377</v>
      </c>
      <c r="R5" s="1015"/>
      <c r="S5" s="1015"/>
      <c r="T5" s="1015"/>
      <c r="U5" s="1016"/>
      <c r="V5" s="1014" t="s">
        <v>378</v>
      </c>
      <c r="W5" s="1015"/>
      <c r="X5" s="1015"/>
      <c r="Y5" s="1015"/>
      <c r="Z5" s="1016"/>
      <c r="AA5" s="1014" t="s">
        <v>379</v>
      </c>
      <c r="AB5" s="1015"/>
      <c r="AC5" s="1015"/>
      <c r="AD5" s="1015"/>
      <c r="AE5" s="1015"/>
      <c r="AF5" s="1107" t="s">
        <v>380</v>
      </c>
      <c r="AG5" s="1015"/>
      <c r="AH5" s="1015"/>
      <c r="AI5" s="1015"/>
      <c r="AJ5" s="1028"/>
      <c r="AK5" s="1015" t="s">
        <v>381</v>
      </c>
      <c r="AL5" s="1015"/>
      <c r="AM5" s="1015"/>
      <c r="AN5" s="1015"/>
      <c r="AO5" s="1016"/>
      <c r="AP5" s="1014" t="s">
        <v>382</v>
      </c>
      <c r="AQ5" s="1015"/>
      <c r="AR5" s="1015"/>
      <c r="AS5" s="1015"/>
      <c r="AT5" s="1016"/>
      <c r="AU5" s="1014" t="s">
        <v>383</v>
      </c>
      <c r="AV5" s="1015"/>
      <c r="AW5" s="1015"/>
      <c r="AX5" s="1015"/>
      <c r="AY5" s="1028"/>
      <c r="AZ5" s="226"/>
      <c r="BA5" s="226"/>
      <c r="BB5" s="226"/>
      <c r="BC5" s="226"/>
      <c r="BD5" s="226"/>
      <c r="BE5" s="227"/>
      <c r="BF5" s="227"/>
      <c r="BG5" s="227"/>
      <c r="BH5" s="227"/>
      <c r="BI5" s="227"/>
      <c r="BJ5" s="227"/>
      <c r="BK5" s="227"/>
      <c r="BL5" s="227"/>
      <c r="BM5" s="227"/>
      <c r="BN5" s="227"/>
      <c r="BO5" s="227"/>
      <c r="BP5" s="227"/>
      <c r="BQ5" s="1008" t="s">
        <v>384</v>
      </c>
      <c r="BR5" s="1009"/>
      <c r="BS5" s="1009"/>
      <c r="BT5" s="1009"/>
      <c r="BU5" s="1009"/>
      <c r="BV5" s="1009"/>
      <c r="BW5" s="1009"/>
      <c r="BX5" s="1009"/>
      <c r="BY5" s="1009"/>
      <c r="BZ5" s="1009"/>
      <c r="CA5" s="1009"/>
      <c r="CB5" s="1009"/>
      <c r="CC5" s="1009"/>
      <c r="CD5" s="1009"/>
      <c r="CE5" s="1009"/>
      <c r="CF5" s="1009"/>
      <c r="CG5" s="1010"/>
      <c r="CH5" s="1014" t="s">
        <v>385</v>
      </c>
      <c r="CI5" s="1015"/>
      <c r="CJ5" s="1015"/>
      <c r="CK5" s="1015"/>
      <c r="CL5" s="1016"/>
      <c r="CM5" s="1014" t="s">
        <v>386</v>
      </c>
      <c r="CN5" s="1015"/>
      <c r="CO5" s="1015"/>
      <c r="CP5" s="1015"/>
      <c r="CQ5" s="1016"/>
      <c r="CR5" s="1014" t="s">
        <v>387</v>
      </c>
      <c r="CS5" s="1015"/>
      <c r="CT5" s="1015"/>
      <c r="CU5" s="1015"/>
      <c r="CV5" s="1016"/>
      <c r="CW5" s="1014" t="s">
        <v>388</v>
      </c>
      <c r="CX5" s="1015"/>
      <c r="CY5" s="1015"/>
      <c r="CZ5" s="1015"/>
      <c r="DA5" s="1016"/>
      <c r="DB5" s="1014" t="s">
        <v>389</v>
      </c>
      <c r="DC5" s="1015"/>
      <c r="DD5" s="1015"/>
      <c r="DE5" s="1015"/>
      <c r="DF5" s="1016"/>
      <c r="DG5" s="1097" t="s">
        <v>390</v>
      </c>
      <c r="DH5" s="1098"/>
      <c r="DI5" s="1098"/>
      <c r="DJ5" s="1098"/>
      <c r="DK5" s="1099"/>
      <c r="DL5" s="1097" t="s">
        <v>391</v>
      </c>
      <c r="DM5" s="1098"/>
      <c r="DN5" s="1098"/>
      <c r="DO5" s="1098"/>
      <c r="DP5" s="1099"/>
      <c r="DQ5" s="1014" t="s">
        <v>392</v>
      </c>
      <c r="DR5" s="1015"/>
      <c r="DS5" s="1015"/>
      <c r="DT5" s="1015"/>
      <c r="DU5" s="1016"/>
      <c r="DV5" s="1014" t="s">
        <v>383</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393</v>
      </c>
      <c r="C7" s="1061"/>
      <c r="D7" s="1061"/>
      <c r="E7" s="1061"/>
      <c r="F7" s="1061"/>
      <c r="G7" s="1061"/>
      <c r="H7" s="1061"/>
      <c r="I7" s="1061"/>
      <c r="J7" s="1061"/>
      <c r="K7" s="1061"/>
      <c r="L7" s="1061"/>
      <c r="M7" s="1061"/>
      <c r="N7" s="1061"/>
      <c r="O7" s="1061"/>
      <c r="P7" s="1062"/>
      <c r="Q7" s="1115">
        <v>21403</v>
      </c>
      <c r="R7" s="1116"/>
      <c r="S7" s="1116"/>
      <c r="T7" s="1116"/>
      <c r="U7" s="1116"/>
      <c r="V7" s="1116">
        <v>20516</v>
      </c>
      <c r="W7" s="1116"/>
      <c r="X7" s="1116"/>
      <c r="Y7" s="1116"/>
      <c r="Z7" s="1116"/>
      <c r="AA7" s="1116">
        <f>Q7-V7</f>
        <v>887</v>
      </c>
      <c r="AB7" s="1116"/>
      <c r="AC7" s="1116"/>
      <c r="AD7" s="1116"/>
      <c r="AE7" s="1117"/>
      <c r="AF7" s="1118">
        <v>779</v>
      </c>
      <c r="AG7" s="1119"/>
      <c r="AH7" s="1119"/>
      <c r="AI7" s="1119"/>
      <c r="AJ7" s="1120"/>
      <c r="AK7" s="1121">
        <v>1686</v>
      </c>
      <c r="AL7" s="1122"/>
      <c r="AM7" s="1122"/>
      <c r="AN7" s="1122"/>
      <c r="AO7" s="1122"/>
      <c r="AP7" s="1122">
        <v>9843</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t="s">
        <v>594</v>
      </c>
      <c r="BS7" s="1112" t="s">
        <v>588</v>
      </c>
      <c r="BT7" s="1113"/>
      <c r="BU7" s="1113"/>
      <c r="BV7" s="1113"/>
      <c r="BW7" s="1113"/>
      <c r="BX7" s="1113"/>
      <c r="BY7" s="1113"/>
      <c r="BZ7" s="1113"/>
      <c r="CA7" s="1113"/>
      <c r="CB7" s="1113"/>
      <c r="CC7" s="1113"/>
      <c r="CD7" s="1113"/>
      <c r="CE7" s="1113"/>
      <c r="CF7" s="1113"/>
      <c r="CG7" s="1125"/>
      <c r="CH7" s="1109">
        <v>0</v>
      </c>
      <c r="CI7" s="1110"/>
      <c r="CJ7" s="1110"/>
      <c r="CK7" s="1110"/>
      <c r="CL7" s="1111"/>
      <c r="CM7" s="1109">
        <v>2</v>
      </c>
      <c r="CN7" s="1110"/>
      <c r="CO7" s="1110"/>
      <c r="CP7" s="1110"/>
      <c r="CQ7" s="1111"/>
      <c r="CR7" s="1109">
        <v>2</v>
      </c>
      <c r="CS7" s="1110"/>
      <c r="CT7" s="1110"/>
      <c r="CU7" s="1110"/>
      <c r="CV7" s="1111"/>
      <c r="CW7" s="1109" t="s">
        <v>589</v>
      </c>
      <c r="CX7" s="1110"/>
      <c r="CY7" s="1110"/>
      <c r="CZ7" s="1110"/>
      <c r="DA7" s="1111"/>
      <c r="DB7" s="1109" t="s">
        <v>589</v>
      </c>
      <c r="DC7" s="1110"/>
      <c r="DD7" s="1110"/>
      <c r="DE7" s="1110"/>
      <c r="DF7" s="1111"/>
      <c r="DG7" s="1109">
        <v>1392</v>
      </c>
      <c r="DH7" s="1110"/>
      <c r="DI7" s="1110"/>
      <c r="DJ7" s="1110"/>
      <c r="DK7" s="1111"/>
      <c r="DL7" s="1109" t="s">
        <v>590</v>
      </c>
      <c r="DM7" s="1110"/>
      <c r="DN7" s="1110"/>
      <c r="DO7" s="1110"/>
      <c r="DP7" s="1111"/>
      <c r="DQ7" s="1109">
        <v>1392</v>
      </c>
      <c r="DR7" s="1110"/>
      <c r="DS7" s="1110"/>
      <c r="DT7" s="1110"/>
      <c r="DU7" s="1111"/>
      <c r="DV7" s="1112"/>
      <c r="DW7" s="1113"/>
      <c r="DX7" s="1113"/>
      <c r="DY7" s="1113"/>
      <c r="DZ7" s="1114"/>
      <c r="EA7" s="228"/>
    </row>
    <row r="8" spans="1:131" s="229" customFormat="1" ht="26.25" customHeight="1" x14ac:dyDescent="0.2">
      <c r="A8" s="232">
        <v>2</v>
      </c>
      <c r="B8" s="1043" t="s">
        <v>394</v>
      </c>
      <c r="C8" s="1044"/>
      <c r="D8" s="1044"/>
      <c r="E8" s="1044"/>
      <c r="F8" s="1044"/>
      <c r="G8" s="1044"/>
      <c r="H8" s="1044"/>
      <c r="I8" s="1044"/>
      <c r="J8" s="1044"/>
      <c r="K8" s="1044"/>
      <c r="L8" s="1044"/>
      <c r="M8" s="1044"/>
      <c r="N8" s="1044"/>
      <c r="O8" s="1044"/>
      <c r="P8" s="1045"/>
      <c r="Q8" s="1051">
        <v>424</v>
      </c>
      <c r="R8" s="1052"/>
      <c r="S8" s="1052"/>
      <c r="T8" s="1052"/>
      <c r="U8" s="1052"/>
      <c r="V8" s="1052">
        <v>342</v>
      </c>
      <c r="W8" s="1052"/>
      <c r="X8" s="1052"/>
      <c r="Y8" s="1052"/>
      <c r="Z8" s="1052"/>
      <c r="AA8" s="1052">
        <f>Q8-V8</f>
        <v>82</v>
      </c>
      <c r="AB8" s="1052"/>
      <c r="AC8" s="1052"/>
      <c r="AD8" s="1052"/>
      <c r="AE8" s="1053"/>
      <c r="AF8" s="1048">
        <v>18</v>
      </c>
      <c r="AG8" s="1049"/>
      <c r="AH8" s="1049"/>
      <c r="AI8" s="1049"/>
      <c r="AJ8" s="1050"/>
      <c r="AK8" s="1093">
        <v>208</v>
      </c>
      <c r="AL8" s="1094"/>
      <c r="AM8" s="1094"/>
      <c r="AN8" s="1094"/>
      <c r="AO8" s="1094"/>
      <c r="AP8" s="1094">
        <v>384</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395</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396</v>
      </c>
      <c r="B23" s="950" t="s">
        <v>397</v>
      </c>
      <c r="C23" s="951"/>
      <c r="D23" s="951"/>
      <c r="E23" s="951"/>
      <c r="F23" s="951"/>
      <c r="G23" s="951"/>
      <c r="H23" s="951"/>
      <c r="I23" s="951"/>
      <c r="J23" s="951"/>
      <c r="K23" s="951"/>
      <c r="L23" s="951"/>
      <c r="M23" s="951"/>
      <c r="N23" s="951"/>
      <c r="O23" s="951"/>
      <c r="P23" s="961"/>
      <c r="Q23" s="1080">
        <v>21827</v>
      </c>
      <c r="R23" s="1074"/>
      <c r="S23" s="1074"/>
      <c r="T23" s="1074"/>
      <c r="U23" s="1074"/>
      <c r="V23" s="1074">
        <v>20858</v>
      </c>
      <c r="W23" s="1074"/>
      <c r="X23" s="1074"/>
      <c r="Y23" s="1074"/>
      <c r="Z23" s="1074"/>
      <c r="AA23" s="1074">
        <v>969</v>
      </c>
      <c r="AB23" s="1074"/>
      <c r="AC23" s="1074"/>
      <c r="AD23" s="1074"/>
      <c r="AE23" s="1081"/>
      <c r="AF23" s="1082">
        <v>797</v>
      </c>
      <c r="AG23" s="1074"/>
      <c r="AH23" s="1074"/>
      <c r="AI23" s="1074"/>
      <c r="AJ23" s="1083"/>
      <c r="AK23" s="1084"/>
      <c r="AL23" s="1085"/>
      <c r="AM23" s="1085"/>
      <c r="AN23" s="1085"/>
      <c r="AO23" s="1085"/>
      <c r="AP23" s="1074">
        <v>10227</v>
      </c>
      <c r="AQ23" s="1074"/>
      <c r="AR23" s="1074"/>
      <c r="AS23" s="1074"/>
      <c r="AT23" s="1074"/>
      <c r="AU23" s="1075"/>
      <c r="AV23" s="1075"/>
      <c r="AW23" s="1075"/>
      <c r="AX23" s="1075"/>
      <c r="AY23" s="1076"/>
      <c r="AZ23" s="1077" t="s">
        <v>398</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400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376</v>
      </c>
      <c r="B26" s="1009"/>
      <c r="C26" s="1009"/>
      <c r="D26" s="1009"/>
      <c r="E26" s="1009"/>
      <c r="F26" s="1009"/>
      <c r="G26" s="1009"/>
      <c r="H26" s="1009"/>
      <c r="I26" s="1009"/>
      <c r="J26" s="1009"/>
      <c r="K26" s="1009"/>
      <c r="L26" s="1009"/>
      <c r="M26" s="1009"/>
      <c r="N26" s="1009"/>
      <c r="O26" s="1009"/>
      <c r="P26" s="1010"/>
      <c r="Q26" s="1014" t="s">
        <v>401</v>
      </c>
      <c r="R26" s="1015"/>
      <c r="S26" s="1015"/>
      <c r="T26" s="1015"/>
      <c r="U26" s="1016"/>
      <c r="V26" s="1014" t="s">
        <v>402</v>
      </c>
      <c r="W26" s="1015"/>
      <c r="X26" s="1015"/>
      <c r="Y26" s="1015"/>
      <c r="Z26" s="1016"/>
      <c r="AA26" s="1014" t="s">
        <v>403</v>
      </c>
      <c r="AB26" s="1015"/>
      <c r="AC26" s="1015"/>
      <c r="AD26" s="1015"/>
      <c r="AE26" s="1015"/>
      <c r="AF26" s="1068" t="s">
        <v>404</v>
      </c>
      <c r="AG26" s="1021"/>
      <c r="AH26" s="1021"/>
      <c r="AI26" s="1021"/>
      <c r="AJ26" s="1069"/>
      <c r="AK26" s="1015" t="s">
        <v>405</v>
      </c>
      <c r="AL26" s="1015"/>
      <c r="AM26" s="1015"/>
      <c r="AN26" s="1015"/>
      <c r="AO26" s="1016"/>
      <c r="AP26" s="1014" t="s">
        <v>406</v>
      </c>
      <c r="AQ26" s="1015"/>
      <c r="AR26" s="1015"/>
      <c r="AS26" s="1015"/>
      <c r="AT26" s="1016"/>
      <c r="AU26" s="1014" t="s">
        <v>407</v>
      </c>
      <c r="AV26" s="1015"/>
      <c r="AW26" s="1015"/>
      <c r="AX26" s="1015"/>
      <c r="AY26" s="1016"/>
      <c r="AZ26" s="1014" t="s">
        <v>408</v>
      </c>
      <c r="BA26" s="1015"/>
      <c r="BB26" s="1015"/>
      <c r="BC26" s="1015"/>
      <c r="BD26" s="1016"/>
      <c r="BE26" s="1014" t="s">
        <v>383</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409</v>
      </c>
      <c r="C28" s="1061"/>
      <c r="D28" s="1061"/>
      <c r="E28" s="1061"/>
      <c r="F28" s="1061"/>
      <c r="G28" s="1061"/>
      <c r="H28" s="1061"/>
      <c r="I28" s="1061"/>
      <c r="J28" s="1061"/>
      <c r="K28" s="1061"/>
      <c r="L28" s="1061"/>
      <c r="M28" s="1061"/>
      <c r="N28" s="1061"/>
      <c r="O28" s="1061"/>
      <c r="P28" s="1062"/>
      <c r="Q28" s="1063">
        <v>3824</v>
      </c>
      <c r="R28" s="1064"/>
      <c r="S28" s="1064"/>
      <c r="T28" s="1064"/>
      <c r="U28" s="1064"/>
      <c r="V28" s="1064">
        <v>3683</v>
      </c>
      <c r="W28" s="1064"/>
      <c r="X28" s="1064"/>
      <c r="Y28" s="1064"/>
      <c r="Z28" s="1064"/>
      <c r="AA28" s="1064">
        <f>Q28-V28</f>
        <v>141</v>
      </c>
      <c r="AB28" s="1064"/>
      <c r="AC28" s="1064"/>
      <c r="AD28" s="1064"/>
      <c r="AE28" s="1065"/>
      <c r="AF28" s="1066">
        <v>141</v>
      </c>
      <c r="AG28" s="1064"/>
      <c r="AH28" s="1064"/>
      <c r="AI28" s="1064"/>
      <c r="AJ28" s="1067"/>
      <c r="AK28" s="1055">
        <v>384</v>
      </c>
      <c r="AL28" s="1056"/>
      <c r="AM28" s="1056"/>
      <c r="AN28" s="1056"/>
      <c r="AO28" s="1056"/>
      <c r="AP28" s="1056" t="s">
        <v>590</v>
      </c>
      <c r="AQ28" s="1056"/>
      <c r="AR28" s="1056"/>
      <c r="AS28" s="1056"/>
      <c r="AT28" s="1056"/>
      <c r="AU28" s="1056" t="s">
        <v>590</v>
      </c>
      <c r="AV28" s="1056"/>
      <c r="AW28" s="1056"/>
      <c r="AX28" s="1056"/>
      <c r="AY28" s="1056"/>
      <c r="AZ28" s="1057" t="s">
        <v>590</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410</v>
      </c>
      <c r="C29" s="1044"/>
      <c r="D29" s="1044"/>
      <c r="E29" s="1044"/>
      <c r="F29" s="1044"/>
      <c r="G29" s="1044"/>
      <c r="H29" s="1044"/>
      <c r="I29" s="1044"/>
      <c r="J29" s="1044"/>
      <c r="K29" s="1044"/>
      <c r="L29" s="1044"/>
      <c r="M29" s="1044"/>
      <c r="N29" s="1044"/>
      <c r="O29" s="1044"/>
      <c r="P29" s="1045"/>
      <c r="Q29" s="1051">
        <v>398</v>
      </c>
      <c r="R29" s="1052"/>
      <c r="S29" s="1052"/>
      <c r="T29" s="1052"/>
      <c r="U29" s="1052"/>
      <c r="V29" s="1052">
        <v>395</v>
      </c>
      <c r="W29" s="1052"/>
      <c r="X29" s="1052"/>
      <c r="Y29" s="1052"/>
      <c r="Z29" s="1052"/>
      <c r="AA29" s="1052">
        <v>3</v>
      </c>
      <c r="AB29" s="1052"/>
      <c r="AC29" s="1052"/>
      <c r="AD29" s="1052"/>
      <c r="AE29" s="1053"/>
      <c r="AF29" s="1048">
        <v>2</v>
      </c>
      <c r="AG29" s="1049"/>
      <c r="AH29" s="1049"/>
      <c r="AI29" s="1049"/>
      <c r="AJ29" s="1050"/>
      <c r="AK29" s="993">
        <v>129</v>
      </c>
      <c r="AL29" s="984"/>
      <c r="AM29" s="984"/>
      <c r="AN29" s="984"/>
      <c r="AO29" s="984"/>
      <c r="AP29" s="984" t="s">
        <v>590</v>
      </c>
      <c r="AQ29" s="984"/>
      <c r="AR29" s="984"/>
      <c r="AS29" s="984"/>
      <c r="AT29" s="984"/>
      <c r="AU29" s="984" t="s">
        <v>590</v>
      </c>
      <c r="AV29" s="984"/>
      <c r="AW29" s="984"/>
      <c r="AX29" s="984"/>
      <c r="AY29" s="984"/>
      <c r="AZ29" s="1054" t="s">
        <v>590</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411</v>
      </c>
      <c r="C30" s="1044"/>
      <c r="D30" s="1044"/>
      <c r="E30" s="1044"/>
      <c r="F30" s="1044"/>
      <c r="G30" s="1044"/>
      <c r="H30" s="1044"/>
      <c r="I30" s="1044"/>
      <c r="J30" s="1044"/>
      <c r="K30" s="1044"/>
      <c r="L30" s="1044"/>
      <c r="M30" s="1044"/>
      <c r="N30" s="1044"/>
      <c r="O30" s="1044"/>
      <c r="P30" s="1045"/>
      <c r="Q30" s="1051">
        <v>319</v>
      </c>
      <c r="R30" s="1052"/>
      <c r="S30" s="1052"/>
      <c r="T30" s="1052"/>
      <c r="U30" s="1052"/>
      <c r="V30" s="1052">
        <v>312</v>
      </c>
      <c r="W30" s="1052"/>
      <c r="X30" s="1052"/>
      <c r="Y30" s="1052"/>
      <c r="Z30" s="1052"/>
      <c r="AA30" s="1052">
        <f t="shared" ref="AA30" si="0">Q30-V30</f>
        <v>7</v>
      </c>
      <c r="AB30" s="1052"/>
      <c r="AC30" s="1052"/>
      <c r="AD30" s="1052"/>
      <c r="AE30" s="1053"/>
      <c r="AF30" s="1048">
        <v>40</v>
      </c>
      <c r="AG30" s="1049"/>
      <c r="AH30" s="1049"/>
      <c r="AI30" s="1049"/>
      <c r="AJ30" s="1050"/>
      <c r="AK30" s="993">
        <v>139</v>
      </c>
      <c r="AL30" s="984"/>
      <c r="AM30" s="984"/>
      <c r="AN30" s="984"/>
      <c r="AO30" s="984"/>
      <c r="AP30" s="984">
        <v>2457</v>
      </c>
      <c r="AQ30" s="984"/>
      <c r="AR30" s="984"/>
      <c r="AS30" s="984"/>
      <c r="AT30" s="984"/>
      <c r="AU30" s="984">
        <v>1924</v>
      </c>
      <c r="AV30" s="984"/>
      <c r="AW30" s="984"/>
      <c r="AX30" s="984"/>
      <c r="AY30" s="984"/>
      <c r="AZ30" s="1054" t="s">
        <v>590</v>
      </c>
      <c r="BA30" s="1054"/>
      <c r="BB30" s="1054"/>
      <c r="BC30" s="1054"/>
      <c r="BD30" s="1054"/>
      <c r="BE30" s="985" t="s">
        <v>412</v>
      </c>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413</v>
      </c>
      <c r="C31" s="1044"/>
      <c r="D31" s="1044"/>
      <c r="E31" s="1044"/>
      <c r="F31" s="1044"/>
      <c r="G31" s="1044"/>
      <c r="H31" s="1044"/>
      <c r="I31" s="1044"/>
      <c r="J31" s="1044"/>
      <c r="K31" s="1044"/>
      <c r="L31" s="1044"/>
      <c r="M31" s="1044"/>
      <c r="N31" s="1044"/>
      <c r="O31" s="1044"/>
      <c r="P31" s="1045"/>
      <c r="Q31" s="1051">
        <v>386</v>
      </c>
      <c r="R31" s="1052"/>
      <c r="S31" s="1052"/>
      <c r="T31" s="1052"/>
      <c r="U31" s="1052"/>
      <c r="V31" s="1052">
        <v>362</v>
      </c>
      <c r="W31" s="1052"/>
      <c r="X31" s="1052"/>
      <c r="Y31" s="1052"/>
      <c r="Z31" s="1052"/>
      <c r="AA31" s="1052">
        <v>24</v>
      </c>
      <c r="AB31" s="1052"/>
      <c r="AC31" s="1052"/>
      <c r="AD31" s="1052"/>
      <c r="AE31" s="1053"/>
      <c r="AF31" s="1048">
        <v>27</v>
      </c>
      <c r="AG31" s="1049"/>
      <c r="AH31" s="1049"/>
      <c r="AI31" s="1049"/>
      <c r="AJ31" s="1050"/>
      <c r="AK31" s="993">
        <v>214</v>
      </c>
      <c r="AL31" s="984"/>
      <c r="AM31" s="984"/>
      <c r="AN31" s="984"/>
      <c r="AO31" s="984"/>
      <c r="AP31" s="984">
        <v>2337</v>
      </c>
      <c r="AQ31" s="984"/>
      <c r="AR31" s="984"/>
      <c r="AS31" s="984"/>
      <c r="AT31" s="984"/>
      <c r="AU31" s="984">
        <v>2062</v>
      </c>
      <c r="AV31" s="984"/>
      <c r="AW31" s="984"/>
      <c r="AX31" s="984"/>
      <c r="AY31" s="984"/>
      <c r="AZ31" s="1054" t="s">
        <v>590</v>
      </c>
      <c r="BA31" s="1054"/>
      <c r="BB31" s="1054"/>
      <c r="BC31" s="1054"/>
      <c r="BD31" s="1054"/>
      <c r="BE31" s="985" t="s">
        <v>412</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414</v>
      </c>
      <c r="C32" s="1044"/>
      <c r="D32" s="1044"/>
      <c r="E32" s="1044"/>
      <c r="F32" s="1044"/>
      <c r="G32" s="1044"/>
      <c r="H32" s="1044"/>
      <c r="I32" s="1044"/>
      <c r="J32" s="1044"/>
      <c r="K32" s="1044"/>
      <c r="L32" s="1044"/>
      <c r="M32" s="1044"/>
      <c r="N32" s="1044"/>
      <c r="O32" s="1044"/>
      <c r="P32" s="1045"/>
      <c r="Q32" s="1051">
        <v>85</v>
      </c>
      <c r="R32" s="1052"/>
      <c r="S32" s="1052"/>
      <c r="T32" s="1052"/>
      <c r="U32" s="1052"/>
      <c r="V32" s="1052">
        <v>73</v>
      </c>
      <c r="W32" s="1052"/>
      <c r="X32" s="1052"/>
      <c r="Y32" s="1052"/>
      <c r="Z32" s="1052"/>
      <c r="AA32" s="1052">
        <v>12</v>
      </c>
      <c r="AB32" s="1052"/>
      <c r="AC32" s="1052"/>
      <c r="AD32" s="1052"/>
      <c r="AE32" s="1053"/>
      <c r="AF32" s="1048">
        <v>16</v>
      </c>
      <c r="AG32" s="1049"/>
      <c r="AH32" s="1049"/>
      <c r="AI32" s="1049"/>
      <c r="AJ32" s="1050"/>
      <c r="AK32" s="993">
        <v>43</v>
      </c>
      <c r="AL32" s="984"/>
      <c r="AM32" s="984"/>
      <c r="AN32" s="984"/>
      <c r="AO32" s="984"/>
      <c r="AP32" s="984">
        <v>240</v>
      </c>
      <c r="AQ32" s="984"/>
      <c r="AR32" s="984"/>
      <c r="AS32" s="984"/>
      <c r="AT32" s="984"/>
      <c r="AU32" s="984">
        <v>205</v>
      </c>
      <c r="AV32" s="984"/>
      <c r="AW32" s="984"/>
      <c r="AX32" s="984"/>
      <c r="AY32" s="984"/>
      <c r="AZ32" s="1054" t="s">
        <v>590</v>
      </c>
      <c r="BA32" s="1054"/>
      <c r="BB32" s="1054"/>
      <c r="BC32" s="1054"/>
      <c r="BD32" s="1054"/>
      <c r="BE32" s="985" t="s">
        <v>412</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415</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396</v>
      </c>
      <c r="B63" s="950" t="s">
        <v>416</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226</v>
      </c>
      <c r="AG63" s="972"/>
      <c r="AH63" s="972"/>
      <c r="AI63" s="972"/>
      <c r="AJ63" s="1035"/>
      <c r="AK63" s="1036"/>
      <c r="AL63" s="976"/>
      <c r="AM63" s="976"/>
      <c r="AN63" s="976"/>
      <c r="AO63" s="976"/>
      <c r="AP63" s="972">
        <v>5034</v>
      </c>
      <c r="AQ63" s="972"/>
      <c r="AR63" s="972"/>
      <c r="AS63" s="972"/>
      <c r="AT63" s="972"/>
      <c r="AU63" s="972">
        <v>4191</v>
      </c>
      <c r="AV63" s="972"/>
      <c r="AW63" s="972"/>
      <c r="AX63" s="972"/>
      <c r="AY63" s="972"/>
      <c r="AZ63" s="1030"/>
      <c r="BA63" s="1030"/>
      <c r="BB63" s="1030"/>
      <c r="BC63" s="1030"/>
      <c r="BD63" s="1030"/>
      <c r="BE63" s="973"/>
      <c r="BF63" s="973"/>
      <c r="BG63" s="973"/>
      <c r="BH63" s="973"/>
      <c r="BI63" s="974"/>
      <c r="BJ63" s="1031" t="s">
        <v>398</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418</v>
      </c>
      <c r="B66" s="1009"/>
      <c r="C66" s="1009"/>
      <c r="D66" s="1009"/>
      <c r="E66" s="1009"/>
      <c r="F66" s="1009"/>
      <c r="G66" s="1009"/>
      <c r="H66" s="1009"/>
      <c r="I66" s="1009"/>
      <c r="J66" s="1009"/>
      <c r="K66" s="1009"/>
      <c r="L66" s="1009"/>
      <c r="M66" s="1009"/>
      <c r="N66" s="1009"/>
      <c r="O66" s="1009"/>
      <c r="P66" s="1010"/>
      <c r="Q66" s="1014" t="s">
        <v>419</v>
      </c>
      <c r="R66" s="1015"/>
      <c r="S66" s="1015"/>
      <c r="T66" s="1015"/>
      <c r="U66" s="1016"/>
      <c r="V66" s="1014" t="s">
        <v>420</v>
      </c>
      <c r="W66" s="1015"/>
      <c r="X66" s="1015"/>
      <c r="Y66" s="1015"/>
      <c r="Z66" s="1016"/>
      <c r="AA66" s="1014" t="s">
        <v>421</v>
      </c>
      <c r="AB66" s="1015"/>
      <c r="AC66" s="1015"/>
      <c r="AD66" s="1015"/>
      <c r="AE66" s="1016"/>
      <c r="AF66" s="1020" t="s">
        <v>404</v>
      </c>
      <c r="AG66" s="1021"/>
      <c r="AH66" s="1021"/>
      <c r="AI66" s="1021"/>
      <c r="AJ66" s="1022"/>
      <c r="AK66" s="1014" t="s">
        <v>422</v>
      </c>
      <c r="AL66" s="1009"/>
      <c r="AM66" s="1009"/>
      <c r="AN66" s="1009"/>
      <c r="AO66" s="1010"/>
      <c r="AP66" s="1014" t="s">
        <v>423</v>
      </c>
      <c r="AQ66" s="1015"/>
      <c r="AR66" s="1015"/>
      <c r="AS66" s="1015"/>
      <c r="AT66" s="1016"/>
      <c r="AU66" s="1014" t="s">
        <v>424</v>
      </c>
      <c r="AV66" s="1015"/>
      <c r="AW66" s="1015"/>
      <c r="AX66" s="1015"/>
      <c r="AY66" s="1016"/>
      <c r="AZ66" s="1014" t="s">
        <v>383</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580</v>
      </c>
      <c r="C68" s="999"/>
      <c r="D68" s="999"/>
      <c r="E68" s="999"/>
      <c r="F68" s="999"/>
      <c r="G68" s="999"/>
      <c r="H68" s="999"/>
      <c r="I68" s="999"/>
      <c r="J68" s="999"/>
      <c r="K68" s="999"/>
      <c r="L68" s="999"/>
      <c r="M68" s="999"/>
      <c r="N68" s="999"/>
      <c r="O68" s="999"/>
      <c r="P68" s="1000"/>
      <c r="Q68" s="1001">
        <v>392</v>
      </c>
      <c r="R68" s="995"/>
      <c r="S68" s="995"/>
      <c r="T68" s="995"/>
      <c r="U68" s="995"/>
      <c r="V68" s="995">
        <v>375</v>
      </c>
      <c r="W68" s="995"/>
      <c r="X68" s="995"/>
      <c r="Y68" s="995"/>
      <c r="Z68" s="995"/>
      <c r="AA68" s="995">
        <f>Q68-V68</f>
        <v>17</v>
      </c>
      <c r="AB68" s="995"/>
      <c r="AC68" s="995"/>
      <c r="AD68" s="995"/>
      <c r="AE68" s="995"/>
      <c r="AF68" s="995">
        <v>17</v>
      </c>
      <c r="AG68" s="995"/>
      <c r="AH68" s="995"/>
      <c r="AI68" s="995"/>
      <c r="AJ68" s="995"/>
      <c r="AK68" s="995">
        <v>29</v>
      </c>
      <c r="AL68" s="995"/>
      <c r="AM68" s="995"/>
      <c r="AN68" s="995"/>
      <c r="AO68" s="995"/>
      <c r="AP68" s="995">
        <v>120</v>
      </c>
      <c r="AQ68" s="995"/>
      <c r="AR68" s="995"/>
      <c r="AS68" s="995"/>
      <c r="AT68" s="995"/>
      <c r="AU68" s="995">
        <v>47</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581</v>
      </c>
      <c r="C69" s="988"/>
      <c r="D69" s="988"/>
      <c r="E69" s="988"/>
      <c r="F69" s="988"/>
      <c r="G69" s="988"/>
      <c r="H69" s="988"/>
      <c r="I69" s="988"/>
      <c r="J69" s="988"/>
      <c r="K69" s="988"/>
      <c r="L69" s="988"/>
      <c r="M69" s="988"/>
      <c r="N69" s="988"/>
      <c r="O69" s="988"/>
      <c r="P69" s="989"/>
      <c r="Q69" s="990">
        <v>4200</v>
      </c>
      <c r="R69" s="984"/>
      <c r="S69" s="984"/>
      <c r="T69" s="984"/>
      <c r="U69" s="984"/>
      <c r="V69" s="984">
        <v>4093</v>
      </c>
      <c r="W69" s="984"/>
      <c r="X69" s="984"/>
      <c r="Y69" s="984"/>
      <c r="Z69" s="984"/>
      <c r="AA69" s="984">
        <f>Q69-V69</f>
        <v>107</v>
      </c>
      <c r="AB69" s="984"/>
      <c r="AC69" s="984"/>
      <c r="AD69" s="984"/>
      <c r="AE69" s="984"/>
      <c r="AF69" s="984">
        <v>107</v>
      </c>
      <c r="AG69" s="984"/>
      <c r="AH69" s="984"/>
      <c r="AI69" s="984"/>
      <c r="AJ69" s="984"/>
      <c r="AK69" s="984">
        <v>79</v>
      </c>
      <c r="AL69" s="984"/>
      <c r="AM69" s="984"/>
      <c r="AN69" s="984"/>
      <c r="AO69" s="984"/>
      <c r="AP69" s="984">
        <v>2356</v>
      </c>
      <c r="AQ69" s="984"/>
      <c r="AR69" s="984"/>
      <c r="AS69" s="984"/>
      <c r="AT69" s="984"/>
      <c r="AU69" s="984">
        <v>417</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582</v>
      </c>
      <c r="C70" s="988"/>
      <c r="D70" s="988"/>
      <c r="E70" s="988"/>
      <c r="F70" s="988"/>
      <c r="G70" s="988"/>
      <c r="H70" s="988"/>
      <c r="I70" s="988"/>
      <c r="J70" s="988"/>
      <c r="K70" s="988"/>
      <c r="L70" s="988"/>
      <c r="M70" s="988"/>
      <c r="N70" s="988"/>
      <c r="O70" s="988"/>
      <c r="P70" s="989"/>
      <c r="Q70" s="990">
        <v>18202</v>
      </c>
      <c r="R70" s="984"/>
      <c r="S70" s="984"/>
      <c r="T70" s="984"/>
      <c r="U70" s="984"/>
      <c r="V70" s="984">
        <v>17587</v>
      </c>
      <c r="W70" s="984"/>
      <c r="X70" s="984"/>
      <c r="Y70" s="984"/>
      <c r="Z70" s="984"/>
      <c r="AA70" s="984">
        <f>Q70-V70</f>
        <v>615</v>
      </c>
      <c r="AB70" s="984"/>
      <c r="AC70" s="984"/>
      <c r="AD70" s="984"/>
      <c r="AE70" s="984"/>
      <c r="AF70" s="984">
        <v>615</v>
      </c>
      <c r="AG70" s="984"/>
      <c r="AH70" s="984"/>
      <c r="AI70" s="984"/>
      <c r="AJ70" s="984"/>
      <c r="AK70" s="984">
        <v>2988</v>
      </c>
      <c r="AL70" s="984"/>
      <c r="AM70" s="984"/>
      <c r="AN70" s="984"/>
      <c r="AO70" s="984"/>
      <c r="AP70" s="984" t="s">
        <v>590</v>
      </c>
      <c r="AQ70" s="984"/>
      <c r="AR70" s="984"/>
      <c r="AS70" s="984"/>
      <c r="AT70" s="984"/>
      <c r="AU70" s="984" t="s">
        <v>590</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583</v>
      </c>
      <c r="C71" s="988"/>
      <c r="D71" s="988"/>
      <c r="E71" s="988"/>
      <c r="F71" s="988"/>
      <c r="G71" s="988"/>
      <c r="H71" s="988"/>
      <c r="I71" s="988"/>
      <c r="J71" s="988"/>
      <c r="K71" s="988"/>
      <c r="L71" s="988"/>
      <c r="M71" s="988"/>
      <c r="N71" s="988"/>
      <c r="O71" s="988"/>
      <c r="P71" s="989"/>
      <c r="Q71" s="990">
        <v>120</v>
      </c>
      <c r="R71" s="984"/>
      <c r="S71" s="984"/>
      <c r="T71" s="984"/>
      <c r="U71" s="984"/>
      <c r="V71" s="984">
        <v>117</v>
      </c>
      <c r="W71" s="984"/>
      <c r="X71" s="984"/>
      <c r="Y71" s="984"/>
      <c r="Z71" s="984"/>
      <c r="AA71" s="984">
        <f t="shared" ref="AA71:AA75" si="1">Q71-V71</f>
        <v>3</v>
      </c>
      <c r="AB71" s="984"/>
      <c r="AC71" s="984"/>
      <c r="AD71" s="984"/>
      <c r="AE71" s="984"/>
      <c r="AF71" s="984">
        <v>3</v>
      </c>
      <c r="AG71" s="984"/>
      <c r="AH71" s="984"/>
      <c r="AI71" s="984"/>
      <c r="AJ71" s="984"/>
      <c r="AK71" s="984">
        <v>40</v>
      </c>
      <c r="AL71" s="984"/>
      <c r="AM71" s="984"/>
      <c r="AN71" s="984"/>
      <c r="AO71" s="984"/>
      <c r="AP71" s="984" t="s">
        <v>590</v>
      </c>
      <c r="AQ71" s="984"/>
      <c r="AR71" s="984"/>
      <c r="AS71" s="984"/>
      <c r="AT71" s="984"/>
      <c r="AU71" s="984" t="s">
        <v>590</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584</v>
      </c>
      <c r="C72" s="988"/>
      <c r="D72" s="988"/>
      <c r="E72" s="988"/>
      <c r="F72" s="988"/>
      <c r="G72" s="988"/>
      <c r="H72" s="988"/>
      <c r="I72" s="988"/>
      <c r="J72" s="988"/>
      <c r="K72" s="988"/>
      <c r="L72" s="988"/>
      <c r="M72" s="988"/>
      <c r="N72" s="988"/>
      <c r="O72" s="988"/>
      <c r="P72" s="989"/>
      <c r="Q72" s="990">
        <v>136135</v>
      </c>
      <c r="R72" s="984"/>
      <c r="S72" s="984"/>
      <c r="T72" s="984"/>
      <c r="U72" s="984"/>
      <c r="V72" s="984">
        <v>134116</v>
      </c>
      <c r="W72" s="984"/>
      <c r="X72" s="984"/>
      <c r="Y72" s="984"/>
      <c r="Z72" s="984"/>
      <c r="AA72" s="984">
        <f t="shared" si="1"/>
        <v>2019</v>
      </c>
      <c r="AB72" s="984"/>
      <c r="AC72" s="984"/>
      <c r="AD72" s="984"/>
      <c r="AE72" s="984"/>
      <c r="AF72" s="984">
        <v>2019</v>
      </c>
      <c r="AG72" s="984"/>
      <c r="AH72" s="984"/>
      <c r="AI72" s="984"/>
      <c r="AJ72" s="984"/>
      <c r="AK72" s="984">
        <v>1629</v>
      </c>
      <c r="AL72" s="984"/>
      <c r="AM72" s="984"/>
      <c r="AN72" s="984"/>
      <c r="AO72" s="984"/>
      <c r="AP72" s="984" t="s">
        <v>590</v>
      </c>
      <c r="AQ72" s="984"/>
      <c r="AR72" s="984"/>
      <c r="AS72" s="984"/>
      <c r="AT72" s="984"/>
      <c r="AU72" s="984" t="s">
        <v>590</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585</v>
      </c>
      <c r="C73" s="988"/>
      <c r="D73" s="988"/>
      <c r="E73" s="988"/>
      <c r="F73" s="988"/>
      <c r="G73" s="988"/>
      <c r="H73" s="988"/>
      <c r="I73" s="988"/>
      <c r="J73" s="988"/>
      <c r="K73" s="988"/>
      <c r="L73" s="988"/>
      <c r="M73" s="988"/>
      <c r="N73" s="988"/>
      <c r="O73" s="988"/>
      <c r="P73" s="989"/>
      <c r="Q73" s="990">
        <v>2843</v>
      </c>
      <c r="R73" s="984"/>
      <c r="S73" s="984"/>
      <c r="T73" s="984"/>
      <c r="U73" s="984"/>
      <c r="V73" s="984">
        <v>2688</v>
      </c>
      <c r="W73" s="984"/>
      <c r="X73" s="984"/>
      <c r="Y73" s="984"/>
      <c r="Z73" s="984"/>
      <c r="AA73" s="984">
        <f t="shared" si="1"/>
        <v>155</v>
      </c>
      <c r="AB73" s="984"/>
      <c r="AC73" s="984"/>
      <c r="AD73" s="984"/>
      <c r="AE73" s="984"/>
      <c r="AF73" s="984">
        <v>155</v>
      </c>
      <c r="AG73" s="984"/>
      <c r="AH73" s="984"/>
      <c r="AI73" s="984"/>
      <c r="AJ73" s="984"/>
      <c r="AK73" s="984">
        <v>13</v>
      </c>
      <c r="AL73" s="984"/>
      <c r="AM73" s="984"/>
      <c r="AN73" s="984"/>
      <c r="AO73" s="984"/>
      <c r="AP73" s="984" t="s">
        <v>590</v>
      </c>
      <c r="AQ73" s="984"/>
      <c r="AR73" s="984"/>
      <c r="AS73" s="984"/>
      <c r="AT73" s="984"/>
      <c r="AU73" s="984" t="s">
        <v>590</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586</v>
      </c>
      <c r="C74" s="988"/>
      <c r="D74" s="988"/>
      <c r="E74" s="988"/>
      <c r="F74" s="988"/>
      <c r="G74" s="988"/>
      <c r="H74" s="988"/>
      <c r="I74" s="988"/>
      <c r="J74" s="988"/>
      <c r="K74" s="988"/>
      <c r="L74" s="988"/>
      <c r="M74" s="988"/>
      <c r="N74" s="988"/>
      <c r="O74" s="988"/>
      <c r="P74" s="989"/>
      <c r="Q74" s="990">
        <v>28</v>
      </c>
      <c r="R74" s="984"/>
      <c r="S74" s="984"/>
      <c r="T74" s="984"/>
      <c r="U74" s="984"/>
      <c r="V74" s="984">
        <v>26</v>
      </c>
      <c r="W74" s="984"/>
      <c r="X74" s="984"/>
      <c r="Y74" s="984"/>
      <c r="Z74" s="984"/>
      <c r="AA74" s="984">
        <f t="shared" si="1"/>
        <v>2</v>
      </c>
      <c r="AB74" s="984"/>
      <c r="AC74" s="984"/>
      <c r="AD74" s="984"/>
      <c r="AE74" s="984"/>
      <c r="AF74" s="984">
        <v>2</v>
      </c>
      <c r="AG74" s="984"/>
      <c r="AH74" s="984"/>
      <c r="AI74" s="984"/>
      <c r="AJ74" s="984"/>
      <c r="AK74" s="984">
        <v>4</v>
      </c>
      <c r="AL74" s="984"/>
      <c r="AM74" s="984"/>
      <c r="AN74" s="984"/>
      <c r="AO74" s="984"/>
      <c r="AP74" s="984" t="s">
        <v>590</v>
      </c>
      <c r="AQ74" s="984"/>
      <c r="AR74" s="984"/>
      <c r="AS74" s="984"/>
      <c r="AT74" s="984"/>
      <c r="AU74" s="984" t="s">
        <v>590</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587</v>
      </c>
      <c r="C75" s="988"/>
      <c r="D75" s="988"/>
      <c r="E75" s="988"/>
      <c r="F75" s="988"/>
      <c r="G75" s="988"/>
      <c r="H75" s="988"/>
      <c r="I75" s="988"/>
      <c r="J75" s="988"/>
      <c r="K75" s="988"/>
      <c r="L75" s="988"/>
      <c r="M75" s="988"/>
      <c r="N75" s="988"/>
      <c r="O75" s="988"/>
      <c r="P75" s="989"/>
      <c r="Q75" s="991">
        <v>2801</v>
      </c>
      <c r="R75" s="992"/>
      <c r="S75" s="992"/>
      <c r="T75" s="992"/>
      <c r="U75" s="993"/>
      <c r="V75" s="994">
        <v>2696</v>
      </c>
      <c r="W75" s="992"/>
      <c r="X75" s="992"/>
      <c r="Y75" s="992"/>
      <c r="Z75" s="993"/>
      <c r="AA75" s="984">
        <f t="shared" si="1"/>
        <v>105</v>
      </c>
      <c r="AB75" s="984"/>
      <c r="AC75" s="984"/>
      <c r="AD75" s="984"/>
      <c r="AE75" s="984"/>
      <c r="AF75" s="994">
        <v>105</v>
      </c>
      <c r="AG75" s="992"/>
      <c r="AH75" s="992"/>
      <c r="AI75" s="992"/>
      <c r="AJ75" s="993"/>
      <c r="AK75" s="994">
        <v>167</v>
      </c>
      <c r="AL75" s="992"/>
      <c r="AM75" s="992"/>
      <c r="AN75" s="992"/>
      <c r="AO75" s="993"/>
      <c r="AP75" s="994">
        <v>6126</v>
      </c>
      <c r="AQ75" s="992"/>
      <c r="AR75" s="992"/>
      <c r="AS75" s="992"/>
      <c r="AT75" s="993"/>
      <c r="AU75" s="994">
        <v>718</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591</v>
      </c>
      <c r="C76" s="988"/>
      <c r="D76" s="988"/>
      <c r="E76" s="988"/>
      <c r="F76" s="988"/>
      <c r="G76" s="988"/>
      <c r="H76" s="988"/>
      <c r="I76" s="988"/>
      <c r="J76" s="988"/>
      <c r="K76" s="988"/>
      <c r="L76" s="988"/>
      <c r="M76" s="988"/>
      <c r="N76" s="988"/>
      <c r="O76" s="988"/>
      <c r="P76" s="989"/>
      <c r="Q76" s="991">
        <v>3738</v>
      </c>
      <c r="R76" s="992"/>
      <c r="S76" s="992"/>
      <c r="T76" s="992"/>
      <c r="U76" s="993"/>
      <c r="V76" s="994">
        <v>3731</v>
      </c>
      <c r="W76" s="992"/>
      <c r="X76" s="992"/>
      <c r="Y76" s="992"/>
      <c r="Z76" s="993"/>
      <c r="AA76" s="984">
        <v>7</v>
      </c>
      <c r="AB76" s="984"/>
      <c r="AC76" s="984"/>
      <c r="AD76" s="984"/>
      <c r="AE76" s="984"/>
      <c r="AF76" s="994">
        <v>4433</v>
      </c>
      <c r="AG76" s="992"/>
      <c r="AH76" s="992"/>
      <c r="AI76" s="992"/>
      <c r="AJ76" s="993"/>
      <c r="AK76" s="994">
        <v>304</v>
      </c>
      <c r="AL76" s="992"/>
      <c r="AM76" s="992"/>
      <c r="AN76" s="992"/>
      <c r="AO76" s="993"/>
      <c r="AP76" s="994">
        <v>2877</v>
      </c>
      <c r="AQ76" s="992"/>
      <c r="AR76" s="992"/>
      <c r="AS76" s="992"/>
      <c r="AT76" s="993"/>
      <c r="AU76" s="994">
        <v>0</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592</v>
      </c>
      <c r="C77" s="988"/>
      <c r="D77" s="988"/>
      <c r="E77" s="988"/>
      <c r="F77" s="988"/>
      <c r="G77" s="988"/>
      <c r="H77" s="988"/>
      <c r="I77" s="988"/>
      <c r="J77" s="988"/>
      <c r="K77" s="988"/>
      <c r="L77" s="988"/>
      <c r="M77" s="988"/>
      <c r="N77" s="988"/>
      <c r="O77" s="988"/>
      <c r="P77" s="989"/>
      <c r="Q77" s="991">
        <v>1532</v>
      </c>
      <c r="R77" s="992"/>
      <c r="S77" s="992"/>
      <c r="T77" s="992"/>
      <c r="U77" s="993"/>
      <c r="V77" s="994">
        <v>1470</v>
      </c>
      <c r="W77" s="992"/>
      <c r="X77" s="992"/>
      <c r="Y77" s="992"/>
      <c r="Z77" s="993"/>
      <c r="AA77" s="994">
        <v>62</v>
      </c>
      <c r="AB77" s="992"/>
      <c r="AC77" s="992"/>
      <c r="AD77" s="992"/>
      <c r="AE77" s="993"/>
      <c r="AF77" s="994">
        <v>4213</v>
      </c>
      <c r="AG77" s="992"/>
      <c r="AH77" s="992"/>
      <c r="AI77" s="992"/>
      <c r="AJ77" s="993"/>
      <c r="AK77" s="994">
        <v>1180</v>
      </c>
      <c r="AL77" s="992"/>
      <c r="AM77" s="992"/>
      <c r="AN77" s="992"/>
      <c r="AO77" s="993"/>
      <c r="AP77" s="994">
        <v>4432</v>
      </c>
      <c r="AQ77" s="992"/>
      <c r="AR77" s="992"/>
      <c r="AS77" s="992"/>
      <c r="AT77" s="993"/>
      <c r="AU77" s="994">
        <v>115</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396</v>
      </c>
      <c r="B88" s="950" t="s">
        <v>425</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11669</v>
      </c>
      <c r="AG88" s="972"/>
      <c r="AH88" s="972"/>
      <c r="AI88" s="972"/>
      <c r="AJ88" s="972"/>
      <c r="AK88" s="976"/>
      <c r="AL88" s="976"/>
      <c r="AM88" s="976"/>
      <c r="AN88" s="976"/>
      <c r="AO88" s="976"/>
      <c r="AP88" s="972">
        <v>15911</v>
      </c>
      <c r="AQ88" s="972"/>
      <c r="AR88" s="972"/>
      <c r="AS88" s="972"/>
      <c r="AT88" s="972"/>
      <c r="AU88" s="972">
        <v>1297</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950" t="s">
        <v>426</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2</v>
      </c>
      <c r="CS102" s="966"/>
      <c r="CT102" s="966"/>
      <c r="CU102" s="966"/>
      <c r="CV102" s="967"/>
      <c r="CW102" s="965" t="s">
        <v>593</v>
      </c>
      <c r="CX102" s="966"/>
      <c r="CY102" s="966"/>
      <c r="CZ102" s="966"/>
      <c r="DA102" s="967"/>
      <c r="DB102" s="965" t="s">
        <v>593</v>
      </c>
      <c r="DC102" s="966"/>
      <c r="DD102" s="966"/>
      <c r="DE102" s="966"/>
      <c r="DF102" s="967"/>
      <c r="DG102" s="965">
        <v>1392</v>
      </c>
      <c r="DH102" s="966"/>
      <c r="DI102" s="966"/>
      <c r="DJ102" s="966"/>
      <c r="DK102" s="967"/>
      <c r="DL102" s="965" t="s">
        <v>593</v>
      </c>
      <c r="DM102" s="966"/>
      <c r="DN102" s="966"/>
      <c r="DO102" s="966"/>
      <c r="DP102" s="967"/>
      <c r="DQ102" s="965">
        <v>1392</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427</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428</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431</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432</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434</v>
      </c>
      <c r="AB109" s="909"/>
      <c r="AC109" s="909"/>
      <c r="AD109" s="909"/>
      <c r="AE109" s="910"/>
      <c r="AF109" s="911" t="s">
        <v>435</v>
      </c>
      <c r="AG109" s="909"/>
      <c r="AH109" s="909"/>
      <c r="AI109" s="909"/>
      <c r="AJ109" s="910"/>
      <c r="AK109" s="911" t="s">
        <v>313</v>
      </c>
      <c r="AL109" s="909"/>
      <c r="AM109" s="909"/>
      <c r="AN109" s="909"/>
      <c r="AO109" s="910"/>
      <c r="AP109" s="911" t="s">
        <v>436</v>
      </c>
      <c r="AQ109" s="909"/>
      <c r="AR109" s="909"/>
      <c r="AS109" s="909"/>
      <c r="AT109" s="942"/>
      <c r="AU109" s="908" t="s">
        <v>433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434</v>
      </c>
      <c r="BR109" s="909"/>
      <c r="BS109" s="909"/>
      <c r="BT109" s="909"/>
      <c r="BU109" s="910"/>
      <c r="BV109" s="911" t="s">
        <v>435</v>
      </c>
      <c r="BW109" s="909"/>
      <c r="BX109" s="909"/>
      <c r="BY109" s="909"/>
      <c r="BZ109" s="910"/>
      <c r="CA109" s="911" t="s">
        <v>313</v>
      </c>
      <c r="CB109" s="909"/>
      <c r="CC109" s="909"/>
      <c r="CD109" s="909"/>
      <c r="CE109" s="910"/>
      <c r="CF109" s="949" t="s">
        <v>436</v>
      </c>
      <c r="CG109" s="949"/>
      <c r="CH109" s="949"/>
      <c r="CI109" s="949"/>
      <c r="CJ109" s="949"/>
      <c r="CK109" s="911" t="s">
        <v>437</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434</v>
      </c>
      <c r="DH109" s="909"/>
      <c r="DI109" s="909"/>
      <c r="DJ109" s="909"/>
      <c r="DK109" s="910"/>
      <c r="DL109" s="911" t="s">
        <v>435</v>
      </c>
      <c r="DM109" s="909"/>
      <c r="DN109" s="909"/>
      <c r="DO109" s="909"/>
      <c r="DP109" s="910"/>
      <c r="DQ109" s="911" t="s">
        <v>313</v>
      </c>
      <c r="DR109" s="909"/>
      <c r="DS109" s="909"/>
      <c r="DT109" s="909"/>
      <c r="DU109" s="910"/>
      <c r="DV109" s="911" t="s">
        <v>436</v>
      </c>
      <c r="DW109" s="909"/>
      <c r="DX109" s="909"/>
      <c r="DY109" s="909"/>
      <c r="DZ109" s="942"/>
    </row>
    <row r="110" spans="1:131" s="224" customFormat="1" ht="26.25" customHeight="1" x14ac:dyDescent="0.2">
      <c r="A110" s="820" t="s">
        <v>438</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1444422</v>
      </c>
      <c r="AB110" s="902"/>
      <c r="AC110" s="902"/>
      <c r="AD110" s="902"/>
      <c r="AE110" s="903"/>
      <c r="AF110" s="904">
        <v>1425534</v>
      </c>
      <c r="AG110" s="902"/>
      <c r="AH110" s="902"/>
      <c r="AI110" s="902"/>
      <c r="AJ110" s="903"/>
      <c r="AK110" s="904">
        <v>1436549</v>
      </c>
      <c r="AL110" s="902"/>
      <c r="AM110" s="902"/>
      <c r="AN110" s="902"/>
      <c r="AO110" s="903"/>
      <c r="AP110" s="905">
        <v>21.4</v>
      </c>
      <c r="AQ110" s="906"/>
      <c r="AR110" s="906"/>
      <c r="AS110" s="906"/>
      <c r="AT110" s="907"/>
      <c r="AU110" s="943" t="s">
        <v>75</v>
      </c>
      <c r="AV110" s="944"/>
      <c r="AW110" s="944"/>
      <c r="AX110" s="944"/>
      <c r="AY110" s="944"/>
      <c r="AZ110" s="873" t="s">
        <v>439</v>
      </c>
      <c r="BA110" s="821"/>
      <c r="BB110" s="821"/>
      <c r="BC110" s="821"/>
      <c r="BD110" s="821"/>
      <c r="BE110" s="821"/>
      <c r="BF110" s="821"/>
      <c r="BG110" s="821"/>
      <c r="BH110" s="821"/>
      <c r="BI110" s="821"/>
      <c r="BJ110" s="821"/>
      <c r="BK110" s="821"/>
      <c r="BL110" s="821"/>
      <c r="BM110" s="821"/>
      <c r="BN110" s="821"/>
      <c r="BO110" s="821"/>
      <c r="BP110" s="822"/>
      <c r="BQ110" s="874">
        <v>11528417</v>
      </c>
      <c r="BR110" s="855"/>
      <c r="BS110" s="855"/>
      <c r="BT110" s="855"/>
      <c r="BU110" s="855"/>
      <c r="BV110" s="855">
        <v>10777043</v>
      </c>
      <c r="BW110" s="855"/>
      <c r="BX110" s="855"/>
      <c r="BY110" s="855"/>
      <c r="BZ110" s="855"/>
      <c r="CA110" s="855">
        <v>10227179</v>
      </c>
      <c r="CB110" s="855"/>
      <c r="CC110" s="855"/>
      <c r="CD110" s="855"/>
      <c r="CE110" s="855"/>
      <c r="CF110" s="879">
        <v>152</v>
      </c>
      <c r="CG110" s="880"/>
      <c r="CH110" s="880"/>
      <c r="CI110" s="880"/>
      <c r="CJ110" s="880"/>
      <c r="CK110" s="939" t="s">
        <v>440</v>
      </c>
      <c r="CL110" s="832"/>
      <c r="CM110" s="873" t="s">
        <v>441</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398</v>
      </c>
      <c r="DH110" s="855"/>
      <c r="DI110" s="855"/>
      <c r="DJ110" s="855"/>
      <c r="DK110" s="855"/>
      <c r="DL110" s="855" t="s">
        <v>146</v>
      </c>
      <c r="DM110" s="855"/>
      <c r="DN110" s="855"/>
      <c r="DO110" s="855"/>
      <c r="DP110" s="855"/>
      <c r="DQ110" s="855" t="s">
        <v>146</v>
      </c>
      <c r="DR110" s="855"/>
      <c r="DS110" s="855"/>
      <c r="DT110" s="855"/>
      <c r="DU110" s="855"/>
      <c r="DV110" s="856" t="s">
        <v>146</v>
      </c>
      <c r="DW110" s="856"/>
      <c r="DX110" s="856"/>
      <c r="DY110" s="856"/>
      <c r="DZ110" s="857"/>
    </row>
    <row r="111" spans="1:131" s="224" customFormat="1" ht="26.25" customHeight="1" x14ac:dyDescent="0.2">
      <c r="A111" s="787" t="s">
        <v>442</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146</v>
      </c>
      <c r="AB111" s="932"/>
      <c r="AC111" s="932"/>
      <c r="AD111" s="932"/>
      <c r="AE111" s="933"/>
      <c r="AF111" s="934" t="s">
        <v>146</v>
      </c>
      <c r="AG111" s="932"/>
      <c r="AH111" s="932"/>
      <c r="AI111" s="932"/>
      <c r="AJ111" s="933"/>
      <c r="AK111" s="934" t="s">
        <v>146</v>
      </c>
      <c r="AL111" s="932"/>
      <c r="AM111" s="932"/>
      <c r="AN111" s="932"/>
      <c r="AO111" s="933"/>
      <c r="AP111" s="935" t="s">
        <v>398</v>
      </c>
      <c r="AQ111" s="936"/>
      <c r="AR111" s="936"/>
      <c r="AS111" s="936"/>
      <c r="AT111" s="937"/>
      <c r="AU111" s="945"/>
      <c r="AV111" s="946"/>
      <c r="AW111" s="946"/>
      <c r="AX111" s="946"/>
      <c r="AY111" s="946"/>
      <c r="AZ111" s="828" t="s">
        <v>443</v>
      </c>
      <c r="BA111" s="765"/>
      <c r="BB111" s="765"/>
      <c r="BC111" s="765"/>
      <c r="BD111" s="765"/>
      <c r="BE111" s="765"/>
      <c r="BF111" s="765"/>
      <c r="BG111" s="765"/>
      <c r="BH111" s="765"/>
      <c r="BI111" s="765"/>
      <c r="BJ111" s="765"/>
      <c r="BK111" s="765"/>
      <c r="BL111" s="765"/>
      <c r="BM111" s="765"/>
      <c r="BN111" s="765"/>
      <c r="BO111" s="765"/>
      <c r="BP111" s="766"/>
      <c r="BQ111" s="829">
        <v>1386597</v>
      </c>
      <c r="BR111" s="830"/>
      <c r="BS111" s="830"/>
      <c r="BT111" s="830"/>
      <c r="BU111" s="830"/>
      <c r="BV111" s="830">
        <v>1388126</v>
      </c>
      <c r="BW111" s="830"/>
      <c r="BX111" s="830"/>
      <c r="BY111" s="830"/>
      <c r="BZ111" s="830"/>
      <c r="CA111" s="830">
        <v>1390377</v>
      </c>
      <c r="CB111" s="830"/>
      <c r="CC111" s="830"/>
      <c r="CD111" s="830"/>
      <c r="CE111" s="830"/>
      <c r="CF111" s="888">
        <v>20.7</v>
      </c>
      <c r="CG111" s="889"/>
      <c r="CH111" s="889"/>
      <c r="CI111" s="889"/>
      <c r="CJ111" s="889"/>
      <c r="CK111" s="940"/>
      <c r="CL111" s="834"/>
      <c r="CM111" s="828" t="s">
        <v>444</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398</v>
      </c>
      <c r="DH111" s="830"/>
      <c r="DI111" s="830"/>
      <c r="DJ111" s="830"/>
      <c r="DK111" s="830"/>
      <c r="DL111" s="830" t="s">
        <v>146</v>
      </c>
      <c r="DM111" s="830"/>
      <c r="DN111" s="830"/>
      <c r="DO111" s="830"/>
      <c r="DP111" s="830"/>
      <c r="DQ111" s="830" t="s">
        <v>146</v>
      </c>
      <c r="DR111" s="830"/>
      <c r="DS111" s="830"/>
      <c r="DT111" s="830"/>
      <c r="DU111" s="830"/>
      <c r="DV111" s="807" t="s">
        <v>146</v>
      </c>
      <c r="DW111" s="807"/>
      <c r="DX111" s="807"/>
      <c r="DY111" s="807"/>
      <c r="DZ111" s="808"/>
    </row>
    <row r="112" spans="1:131" s="224" customFormat="1" ht="26.25" customHeight="1" x14ac:dyDescent="0.2">
      <c r="A112" s="925" t="s">
        <v>445</v>
      </c>
      <c r="B112" s="926"/>
      <c r="C112" s="765" t="s">
        <v>446</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398</v>
      </c>
      <c r="AB112" s="793"/>
      <c r="AC112" s="793"/>
      <c r="AD112" s="793"/>
      <c r="AE112" s="794"/>
      <c r="AF112" s="795" t="s">
        <v>398</v>
      </c>
      <c r="AG112" s="793"/>
      <c r="AH112" s="793"/>
      <c r="AI112" s="793"/>
      <c r="AJ112" s="794"/>
      <c r="AK112" s="795" t="s">
        <v>398</v>
      </c>
      <c r="AL112" s="793"/>
      <c r="AM112" s="793"/>
      <c r="AN112" s="793"/>
      <c r="AO112" s="794"/>
      <c r="AP112" s="837" t="s">
        <v>146</v>
      </c>
      <c r="AQ112" s="838"/>
      <c r="AR112" s="838"/>
      <c r="AS112" s="838"/>
      <c r="AT112" s="839"/>
      <c r="AU112" s="945"/>
      <c r="AV112" s="946"/>
      <c r="AW112" s="946"/>
      <c r="AX112" s="946"/>
      <c r="AY112" s="946"/>
      <c r="AZ112" s="828" t="s">
        <v>447</v>
      </c>
      <c r="BA112" s="765"/>
      <c r="BB112" s="765"/>
      <c r="BC112" s="765"/>
      <c r="BD112" s="765"/>
      <c r="BE112" s="765"/>
      <c r="BF112" s="765"/>
      <c r="BG112" s="765"/>
      <c r="BH112" s="765"/>
      <c r="BI112" s="765"/>
      <c r="BJ112" s="765"/>
      <c r="BK112" s="765"/>
      <c r="BL112" s="765"/>
      <c r="BM112" s="765"/>
      <c r="BN112" s="765"/>
      <c r="BO112" s="765"/>
      <c r="BP112" s="766"/>
      <c r="BQ112" s="829">
        <v>5231698</v>
      </c>
      <c r="BR112" s="830"/>
      <c r="BS112" s="830"/>
      <c r="BT112" s="830"/>
      <c r="BU112" s="830"/>
      <c r="BV112" s="830">
        <v>5242137</v>
      </c>
      <c r="BW112" s="830"/>
      <c r="BX112" s="830"/>
      <c r="BY112" s="830"/>
      <c r="BZ112" s="830"/>
      <c r="CA112" s="830">
        <v>4187147</v>
      </c>
      <c r="CB112" s="830"/>
      <c r="CC112" s="830"/>
      <c r="CD112" s="830"/>
      <c r="CE112" s="830"/>
      <c r="CF112" s="888">
        <v>62.2</v>
      </c>
      <c r="CG112" s="889"/>
      <c r="CH112" s="889"/>
      <c r="CI112" s="889"/>
      <c r="CJ112" s="889"/>
      <c r="CK112" s="940"/>
      <c r="CL112" s="834"/>
      <c r="CM112" s="828" t="s">
        <v>448</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398</v>
      </c>
      <c r="DH112" s="830"/>
      <c r="DI112" s="830"/>
      <c r="DJ112" s="830"/>
      <c r="DK112" s="830"/>
      <c r="DL112" s="830" t="s">
        <v>146</v>
      </c>
      <c r="DM112" s="830"/>
      <c r="DN112" s="830"/>
      <c r="DO112" s="830"/>
      <c r="DP112" s="830"/>
      <c r="DQ112" s="830" t="s">
        <v>146</v>
      </c>
      <c r="DR112" s="830"/>
      <c r="DS112" s="830"/>
      <c r="DT112" s="830"/>
      <c r="DU112" s="830"/>
      <c r="DV112" s="807" t="s">
        <v>146</v>
      </c>
      <c r="DW112" s="807"/>
      <c r="DX112" s="807"/>
      <c r="DY112" s="807"/>
      <c r="DZ112" s="808"/>
    </row>
    <row r="113" spans="1:130" s="224" customFormat="1" ht="26.25" customHeight="1" x14ac:dyDescent="0.2">
      <c r="A113" s="927"/>
      <c r="B113" s="928"/>
      <c r="C113" s="765" t="s">
        <v>449</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426217</v>
      </c>
      <c r="AB113" s="932"/>
      <c r="AC113" s="932"/>
      <c r="AD113" s="932"/>
      <c r="AE113" s="933"/>
      <c r="AF113" s="934">
        <v>440941</v>
      </c>
      <c r="AG113" s="932"/>
      <c r="AH113" s="932"/>
      <c r="AI113" s="932"/>
      <c r="AJ113" s="933"/>
      <c r="AK113" s="934">
        <v>269009</v>
      </c>
      <c r="AL113" s="932"/>
      <c r="AM113" s="932"/>
      <c r="AN113" s="932"/>
      <c r="AO113" s="933"/>
      <c r="AP113" s="935">
        <v>4</v>
      </c>
      <c r="AQ113" s="936"/>
      <c r="AR113" s="936"/>
      <c r="AS113" s="936"/>
      <c r="AT113" s="937"/>
      <c r="AU113" s="945"/>
      <c r="AV113" s="946"/>
      <c r="AW113" s="946"/>
      <c r="AX113" s="946"/>
      <c r="AY113" s="946"/>
      <c r="AZ113" s="828" t="s">
        <v>450</v>
      </c>
      <c r="BA113" s="765"/>
      <c r="BB113" s="765"/>
      <c r="BC113" s="765"/>
      <c r="BD113" s="765"/>
      <c r="BE113" s="765"/>
      <c r="BF113" s="765"/>
      <c r="BG113" s="765"/>
      <c r="BH113" s="765"/>
      <c r="BI113" s="765"/>
      <c r="BJ113" s="765"/>
      <c r="BK113" s="765"/>
      <c r="BL113" s="765"/>
      <c r="BM113" s="765"/>
      <c r="BN113" s="765"/>
      <c r="BO113" s="765"/>
      <c r="BP113" s="766"/>
      <c r="BQ113" s="829">
        <v>1407117</v>
      </c>
      <c r="BR113" s="830"/>
      <c r="BS113" s="830"/>
      <c r="BT113" s="830"/>
      <c r="BU113" s="830"/>
      <c r="BV113" s="830">
        <v>1324552</v>
      </c>
      <c r="BW113" s="830"/>
      <c r="BX113" s="830"/>
      <c r="BY113" s="830"/>
      <c r="BZ113" s="830"/>
      <c r="CA113" s="830">
        <v>1296258</v>
      </c>
      <c r="CB113" s="830"/>
      <c r="CC113" s="830"/>
      <c r="CD113" s="830"/>
      <c r="CE113" s="830"/>
      <c r="CF113" s="888">
        <v>19.3</v>
      </c>
      <c r="CG113" s="889"/>
      <c r="CH113" s="889"/>
      <c r="CI113" s="889"/>
      <c r="CJ113" s="889"/>
      <c r="CK113" s="940"/>
      <c r="CL113" s="834"/>
      <c r="CM113" s="828" t="s">
        <v>451</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398</v>
      </c>
      <c r="DH113" s="793"/>
      <c r="DI113" s="793"/>
      <c r="DJ113" s="793"/>
      <c r="DK113" s="794"/>
      <c r="DL113" s="795" t="s">
        <v>398</v>
      </c>
      <c r="DM113" s="793"/>
      <c r="DN113" s="793"/>
      <c r="DO113" s="793"/>
      <c r="DP113" s="794"/>
      <c r="DQ113" s="795" t="s">
        <v>146</v>
      </c>
      <c r="DR113" s="793"/>
      <c r="DS113" s="793"/>
      <c r="DT113" s="793"/>
      <c r="DU113" s="794"/>
      <c r="DV113" s="837" t="s">
        <v>146</v>
      </c>
      <c r="DW113" s="838"/>
      <c r="DX113" s="838"/>
      <c r="DY113" s="838"/>
      <c r="DZ113" s="839"/>
    </row>
    <row r="114" spans="1:130" s="224" customFormat="1" ht="26.25" customHeight="1" x14ac:dyDescent="0.2">
      <c r="A114" s="927"/>
      <c r="B114" s="928"/>
      <c r="C114" s="765" t="s">
        <v>452</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138694</v>
      </c>
      <c r="AB114" s="793"/>
      <c r="AC114" s="793"/>
      <c r="AD114" s="793"/>
      <c r="AE114" s="794"/>
      <c r="AF114" s="795">
        <v>127969</v>
      </c>
      <c r="AG114" s="793"/>
      <c r="AH114" s="793"/>
      <c r="AI114" s="793"/>
      <c r="AJ114" s="794"/>
      <c r="AK114" s="795">
        <v>132180</v>
      </c>
      <c r="AL114" s="793"/>
      <c r="AM114" s="793"/>
      <c r="AN114" s="793"/>
      <c r="AO114" s="794"/>
      <c r="AP114" s="837">
        <v>2</v>
      </c>
      <c r="AQ114" s="838"/>
      <c r="AR114" s="838"/>
      <c r="AS114" s="838"/>
      <c r="AT114" s="839"/>
      <c r="AU114" s="945"/>
      <c r="AV114" s="946"/>
      <c r="AW114" s="946"/>
      <c r="AX114" s="946"/>
      <c r="AY114" s="946"/>
      <c r="AZ114" s="828" t="s">
        <v>453</v>
      </c>
      <c r="BA114" s="765"/>
      <c r="BB114" s="765"/>
      <c r="BC114" s="765"/>
      <c r="BD114" s="765"/>
      <c r="BE114" s="765"/>
      <c r="BF114" s="765"/>
      <c r="BG114" s="765"/>
      <c r="BH114" s="765"/>
      <c r="BI114" s="765"/>
      <c r="BJ114" s="765"/>
      <c r="BK114" s="765"/>
      <c r="BL114" s="765"/>
      <c r="BM114" s="765"/>
      <c r="BN114" s="765"/>
      <c r="BO114" s="765"/>
      <c r="BP114" s="766"/>
      <c r="BQ114" s="829">
        <v>1882099</v>
      </c>
      <c r="BR114" s="830"/>
      <c r="BS114" s="830"/>
      <c r="BT114" s="830"/>
      <c r="BU114" s="830"/>
      <c r="BV114" s="830">
        <v>1827504</v>
      </c>
      <c r="BW114" s="830"/>
      <c r="BX114" s="830"/>
      <c r="BY114" s="830"/>
      <c r="BZ114" s="830"/>
      <c r="CA114" s="830">
        <v>1710381</v>
      </c>
      <c r="CB114" s="830"/>
      <c r="CC114" s="830"/>
      <c r="CD114" s="830"/>
      <c r="CE114" s="830"/>
      <c r="CF114" s="888">
        <v>25.4</v>
      </c>
      <c r="CG114" s="889"/>
      <c r="CH114" s="889"/>
      <c r="CI114" s="889"/>
      <c r="CJ114" s="889"/>
      <c r="CK114" s="940"/>
      <c r="CL114" s="834"/>
      <c r="CM114" s="828" t="s">
        <v>454</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398</v>
      </c>
      <c r="DH114" s="793"/>
      <c r="DI114" s="793"/>
      <c r="DJ114" s="793"/>
      <c r="DK114" s="794"/>
      <c r="DL114" s="795" t="s">
        <v>146</v>
      </c>
      <c r="DM114" s="793"/>
      <c r="DN114" s="793"/>
      <c r="DO114" s="793"/>
      <c r="DP114" s="794"/>
      <c r="DQ114" s="795" t="s">
        <v>398</v>
      </c>
      <c r="DR114" s="793"/>
      <c r="DS114" s="793"/>
      <c r="DT114" s="793"/>
      <c r="DU114" s="794"/>
      <c r="DV114" s="837" t="s">
        <v>146</v>
      </c>
      <c r="DW114" s="838"/>
      <c r="DX114" s="838"/>
      <c r="DY114" s="838"/>
      <c r="DZ114" s="839"/>
    </row>
    <row r="115" spans="1:130" s="224" customFormat="1" ht="26.25" customHeight="1" x14ac:dyDescent="0.2">
      <c r="A115" s="927"/>
      <c r="B115" s="928"/>
      <c r="C115" s="765" t="s">
        <v>455</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32</v>
      </c>
      <c r="AB115" s="932"/>
      <c r="AC115" s="932"/>
      <c r="AD115" s="932"/>
      <c r="AE115" s="933"/>
      <c r="AF115" s="934">
        <v>24</v>
      </c>
      <c r="AG115" s="932"/>
      <c r="AH115" s="932"/>
      <c r="AI115" s="932"/>
      <c r="AJ115" s="933"/>
      <c r="AK115" s="934">
        <v>22</v>
      </c>
      <c r="AL115" s="932"/>
      <c r="AM115" s="932"/>
      <c r="AN115" s="932"/>
      <c r="AO115" s="933"/>
      <c r="AP115" s="935">
        <v>0</v>
      </c>
      <c r="AQ115" s="936"/>
      <c r="AR115" s="936"/>
      <c r="AS115" s="936"/>
      <c r="AT115" s="937"/>
      <c r="AU115" s="945"/>
      <c r="AV115" s="946"/>
      <c r="AW115" s="946"/>
      <c r="AX115" s="946"/>
      <c r="AY115" s="946"/>
      <c r="AZ115" s="828" t="s">
        <v>456</v>
      </c>
      <c r="BA115" s="765"/>
      <c r="BB115" s="765"/>
      <c r="BC115" s="765"/>
      <c r="BD115" s="765"/>
      <c r="BE115" s="765"/>
      <c r="BF115" s="765"/>
      <c r="BG115" s="765"/>
      <c r="BH115" s="765"/>
      <c r="BI115" s="765"/>
      <c r="BJ115" s="765"/>
      <c r="BK115" s="765"/>
      <c r="BL115" s="765"/>
      <c r="BM115" s="765"/>
      <c r="BN115" s="765"/>
      <c r="BO115" s="765"/>
      <c r="BP115" s="766"/>
      <c r="BQ115" s="829" t="s">
        <v>398</v>
      </c>
      <c r="BR115" s="830"/>
      <c r="BS115" s="830"/>
      <c r="BT115" s="830"/>
      <c r="BU115" s="830"/>
      <c r="BV115" s="830" t="s">
        <v>398</v>
      </c>
      <c r="BW115" s="830"/>
      <c r="BX115" s="830"/>
      <c r="BY115" s="830"/>
      <c r="BZ115" s="830"/>
      <c r="CA115" s="830" t="s">
        <v>398</v>
      </c>
      <c r="CB115" s="830"/>
      <c r="CC115" s="830"/>
      <c r="CD115" s="830"/>
      <c r="CE115" s="830"/>
      <c r="CF115" s="888" t="s">
        <v>398</v>
      </c>
      <c r="CG115" s="889"/>
      <c r="CH115" s="889"/>
      <c r="CI115" s="889"/>
      <c r="CJ115" s="889"/>
      <c r="CK115" s="940"/>
      <c r="CL115" s="834"/>
      <c r="CM115" s="828" t="s">
        <v>457</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1386597</v>
      </c>
      <c r="DH115" s="793"/>
      <c r="DI115" s="793"/>
      <c r="DJ115" s="793"/>
      <c r="DK115" s="794"/>
      <c r="DL115" s="795">
        <v>1388126</v>
      </c>
      <c r="DM115" s="793"/>
      <c r="DN115" s="793"/>
      <c r="DO115" s="793"/>
      <c r="DP115" s="794"/>
      <c r="DQ115" s="795">
        <v>1390377</v>
      </c>
      <c r="DR115" s="793"/>
      <c r="DS115" s="793"/>
      <c r="DT115" s="793"/>
      <c r="DU115" s="794"/>
      <c r="DV115" s="837">
        <v>20.7</v>
      </c>
      <c r="DW115" s="838"/>
      <c r="DX115" s="838"/>
      <c r="DY115" s="838"/>
      <c r="DZ115" s="839"/>
    </row>
    <row r="116" spans="1:130" s="224" customFormat="1" ht="26.25" customHeight="1" x14ac:dyDescent="0.2">
      <c r="A116" s="929"/>
      <c r="B116" s="930"/>
      <c r="C116" s="852" t="s">
        <v>458</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398</v>
      </c>
      <c r="AB116" s="793"/>
      <c r="AC116" s="793"/>
      <c r="AD116" s="793"/>
      <c r="AE116" s="794"/>
      <c r="AF116" s="795" t="s">
        <v>398</v>
      </c>
      <c r="AG116" s="793"/>
      <c r="AH116" s="793"/>
      <c r="AI116" s="793"/>
      <c r="AJ116" s="794"/>
      <c r="AK116" s="795" t="s">
        <v>398</v>
      </c>
      <c r="AL116" s="793"/>
      <c r="AM116" s="793"/>
      <c r="AN116" s="793"/>
      <c r="AO116" s="794"/>
      <c r="AP116" s="837" t="s">
        <v>398</v>
      </c>
      <c r="AQ116" s="838"/>
      <c r="AR116" s="838"/>
      <c r="AS116" s="838"/>
      <c r="AT116" s="839"/>
      <c r="AU116" s="945"/>
      <c r="AV116" s="946"/>
      <c r="AW116" s="946"/>
      <c r="AX116" s="946"/>
      <c r="AY116" s="946"/>
      <c r="AZ116" s="922" t="s">
        <v>459</v>
      </c>
      <c r="BA116" s="923"/>
      <c r="BB116" s="923"/>
      <c r="BC116" s="923"/>
      <c r="BD116" s="923"/>
      <c r="BE116" s="923"/>
      <c r="BF116" s="923"/>
      <c r="BG116" s="923"/>
      <c r="BH116" s="923"/>
      <c r="BI116" s="923"/>
      <c r="BJ116" s="923"/>
      <c r="BK116" s="923"/>
      <c r="BL116" s="923"/>
      <c r="BM116" s="923"/>
      <c r="BN116" s="923"/>
      <c r="BO116" s="923"/>
      <c r="BP116" s="924"/>
      <c r="BQ116" s="829" t="s">
        <v>146</v>
      </c>
      <c r="BR116" s="830"/>
      <c r="BS116" s="830"/>
      <c r="BT116" s="830"/>
      <c r="BU116" s="830"/>
      <c r="BV116" s="830" t="s">
        <v>398</v>
      </c>
      <c r="BW116" s="830"/>
      <c r="BX116" s="830"/>
      <c r="BY116" s="830"/>
      <c r="BZ116" s="830"/>
      <c r="CA116" s="830" t="s">
        <v>146</v>
      </c>
      <c r="CB116" s="830"/>
      <c r="CC116" s="830"/>
      <c r="CD116" s="830"/>
      <c r="CE116" s="830"/>
      <c r="CF116" s="888" t="s">
        <v>398</v>
      </c>
      <c r="CG116" s="889"/>
      <c r="CH116" s="889"/>
      <c r="CI116" s="889"/>
      <c r="CJ116" s="889"/>
      <c r="CK116" s="940"/>
      <c r="CL116" s="834"/>
      <c r="CM116" s="828" t="s">
        <v>460</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146</v>
      </c>
      <c r="DH116" s="793"/>
      <c r="DI116" s="793"/>
      <c r="DJ116" s="793"/>
      <c r="DK116" s="794"/>
      <c r="DL116" s="795" t="s">
        <v>146</v>
      </c>
      <c r="DM116" s="793"/>
      <c r="DN116" s="793"/>
      <c r="DO116" s="793"/>
      <c r="DP116" s="794"/>
      <c r="DQ116" s="795" t="s">
        <v>146</v>
      </c>
      <c r="DR116" s="793"/>
      <c r="DS116" s="793"/>
      <c r="DT116" s="793"/>
      <c r="DU116" s="794"/>
      <c r="DV116" s="837" t="s">
        <v>398</v>
      </c>
      <c r="DW116" s="838"/>
      <c r="DX116" s="838"/>
      <c r="DY116" s="838"/>
      <c r="DZ116" s="839"/>
    </row>
    <row r="117" spans="1:130" s="224" customFormat="1" ht="26.25" customHeight="1" x14ac:dyDescent="0.2">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461</v>
      </c>
      <c r="Z117" s="910"/>
      <c r="AA117" s="915">
        <v>2009365</v>
      </c>
      <c r="AB117" s="916"/>
      <c r="AC117" s="916"/>
      <c r="AD117" s="916"/>
      <c r="AE117" s="917"/>
      <c r="AF117" s="918">
        <v>1994468</v>
      </c>
      <c r="AG117" s="916"/>
      <c r="AH117" s="916"/>
      <c r="AI117" s="916"/>
      <c r="AJ117" s="917"/>
      <c r="AK117" s="918">
        <v>1837760</v>
      </c>
      <c r="AL117" s="916"/>
      <c r="AM117" s="916"/>
      <c r="AN117" s="916"/>
      <c r="AO117" s="917"/>
      <c r="AP117" s="919"/>
      <c r="AQ117" s="920"/>
      <c r="AR117" s="920"/>
      <c r="AS117" s="920"/>
      <c r="AT117" s="921"/>
      <c r="AU117" s="945"/>
      <c r="AV117" s="946"/>
      <c r="AW117" s="946"/>
      <c r="AX117" s="946"/>
      <c r="AY117" s="946"/>
      <c r="AZ117" s="876" t="s">
        <v>462</v>
      </c>
      <c r="BA117" s="877"/>
      <c r="BB117" s="877"/>
      <c r="BC117" s="877"/>
      <c r="BD117" s="877"/>
      <c r="BE117" s="877"/>
      <c r="BF117" s="877"/>
      <c r="BG117" s="877"/>
      <c r="BH117" s="877"/>
      <c r="BI117" s="877"/>
      <c r="BJ117" s="877"/>
      <c r="BK117" s="877"/>
      <c r="BL117" s="877"/>
      <c r="BM117" s="877"/>
      <c r="BN117" s="877"/>
      <c r="BO117" s="877"/>
      <c r="BP117" s="878"/>
      <c r="BQ117" s="829" t="s">
        <v>146</v>
      </c>
      <c r="BR117" s="830"/>
      <c r="BS117" s="830"/>
      <c r="BT117" s="830"/>
      <c r="BU117" s="830"/>
      <c r="BV117" s="830" t="s">
        <v>398</v>
      </c>
      <c r="BW117" s="830"/>
      <c r="BX117" s="830"/>
      <c r="BY117" s="830"/>
      <c r="BZ117" s="830"/>
      <c r="CA117" s="830" t="s">
        <v>146</v>
      </c>
      <c r="CB117" s="830"/>
      <c r="CC117" s="830"/>
      <c r="CD117" s="830"/>
      <c r="CE117" s="830"/>
      <c r="CF117" s="888" t="s">
        <v>398</v>
      </c>
      <c r="CG117" s="889"/>
      <c r="CH117" s="889"/>
      <c r="CI117" s="889"/>
      <c r="CJ117" s="889"/>
      <c r="CK117" s="940"/>
      <c r="CL117" s="834"/>
      <c r="CM117" s="828" t="s">
        <v>463</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146</v>
      </c>
      <c r="DH117" s="793"/>
      <c r="DI117" s="793"/>
      <c r="DJ117" s="793"/>
      <c r="DK117" s="794"/>
      <c r="DL117" s="795" t="s">
        <v>146</v>
      </c>
      <c r="DM117" s="793"/>
      <c r="DN117" s="793"/>
      <c r="DO117" s="793"/>
      <c r="DP117" s="794"/>
      <c r="DQ117" s="795" t="s">
        <v>146</v>
      </c>
      <c r="DR117" s="793"/>
      <c r="DS117" s="793"/>
      <c r="DT117" s="793"/>
      <c r="DU117" s="794"/>
      <c r="DV117" s="837" t="s">
        <v>398</v>
      </c>
      <c r="DW117" s="838"/>
      <c r="DX117" s="838"/>
      <c r="DY117" s="838"/>
      <c r="DZ117" s="839"/>
    </row>
    <row r="118" spans="1:130" s="224" customFormat="1" ht="26.25" customHeight="1" x14ac:dyDescent="0.2">
      <c r="A118" s="908" t="s">
        <v>437</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434</v>
      </c>
      <c r="AB118" s="909"/>
      <c r="AC118" s="909"/>
      <c r="AD118" s="909"/>
      <c r="AE118" s="910"/>
      <c r="AF118" s="911" t="s">
        <v>435</v>
      </c>
      <c r="AG118" s="909"/>
      <c r="AH118" s="909"/>
      <c r="AI118" s="909"/>
      <c r="AJ118" s="910"/>
      <c r="AK118" s="911" t="s">
        <v>313</v>
      </c>
      <c r="AL118" s="909"/>
      <c r="AM118" s="909"/>
      <c r="AN118" s="909"/>
      <c r="AO118" s="910"/>
      <c r="AP118" s="912" t="s">
        <v>436</v>
      </c>
      <c r="AQ118" s="913"/>
      <c r="AR118" s="913"/>
      <c r="AS118" s="913"/>
      <c r="AT118" s="914"/>
      <c r="AU118" s="945"/>
      <c r="AV118" s="946"/>
      <c r="AW118" s="946"/>
      <c r="AX118" s="946"/>
      <c r="AY118" s="946"/>
      <c r="AZ118" s="851" t="s">
        <v>464</v>
      </c>
      <c r="BA118" s="852"/>
      <c r="BB118" s="852"/>
      <c r="BC118" s="852"/>
      <c r="BD118" s="852"/>
      <c r="BE118" s="852"/>
      <c r="BF118" s="852"/>
      <c r="BG118" s="852"/>
      <c r="BH118" s="852"/>
      <c r="BI118" s="852"/>
      <c r="BJ118" s="852"/>
      <c r="BK118" s="852"/>
      <c r="BL118" s="852"/>
      <c r="BM118" s="852"/>
      <c r="BN118" s="852"/>
      <c r="BO118" s="852"/>
      <c r="BP118" s="853"/>
      <c r="BQ118" s="892" t="s">
        <v>146</v>
      </c>
      <c r="BR118" s="858"/>
      <c r="BS118" s="858"/>
      <c r="BT118" s="858"/>
      <c r="BU118" s="858"/>
      <c r="BV118" s="858" t="s">
        <v>398</v>
      </c>
      <c r="BW118" s="858"/>
      <c r="BX118" s="858"/>
      <c r="BY118" s="858"/>
      <c r="BZ118" s="858"/>
      <c r="CA118" s="858" t="s">
        <v>398</v>
      </c>
      <c r="CB118" s="858"/>
      <c r="CC118" s="858"/>
      <c r="CD118" s="858"/>
      <c r="CE118" s="858"/>
      <c r="CF118" s="888" t="s">
        <v>146</v>
      </c>
      <c r="CG118" s="889"/>
      <c r="CH118" s="889"/>
      <c r="CI118" s="889"/>
      <c r="CJ118" s="889"/>
      <c r="CK118" s="940"/>
      <c r="CL118" s="834"/>
      <c r="CM118" s="828" t="s">
        <v>465</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398</v>
      </c>
      <c r="DH118" s="793"/>
      <c r="DI118" s="793"/>
      <c r="DJ118" s="793"/>
      <c r="DK118" s="794"/>
      <c r="DL118" s="795" t="s">
        <v>146</v>
      </c>
      <c r="DM118" s="793"/>
      <c r="DN118" s="793"/>
      <c r="DO118" s="793"/>
      <c r="DP118" s="794"/>
      <c r="DQ118" s="795" t="s">
        <v>398</v>
      </c>
      <c r="DR118" s="793"/>
      <c r="DS118" s="793"/>
      <c r="DT118" s="793"/>
      <c r="DU118" s="794"/>
      <c r="DV118" s="837" t="s">
        <v>398</v>
      </c>
      <c r="DW118" s="838"/>
      <c r="DX118" s="838"/>
      <c r="DY118" s="838"/>
      <c r="DZ118" s="839"/>
    </row>
    <row r="119" spans="1:130" s="224" customFormat="1" ht="26.25" customHeight="1" x14ac:dyDescent="0.2">
      <c r="A119" s="831" t="s">
        <v>440</v>
      </c>
      <c r="B119" s="832"/>
      <c r="C119" s="873" t="s">
        <v>441</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146</v>
      </c>
      <c r="AB119" s="902"/>
      <c r="AC119" s="902"/>
      <c r="AD119" s="902"/>
      <c r="AE119" s="903"/>
      <c r="AF119" s="904" t="s">
        <v>146</v>
      </c>
      <c r="AG119" s="902"/>
      <c r="AH119" s="902"/>
      <c r="AI119" s="902"/>
      <c r="AJ119" s="903"/>
      <c r="AK119" s="904" t="s">
        <v>398</v>
      </c>
      <c r="AL119" s="902"/>
      <c r="AM119" s="902"/>
      <c r="AN119" s="902"/>
      <c r="AO119" s="903"/>
      <c r="AP119" s="905" t="s">
        <v>146</v>
      </c>
      <c r="AQ119" s="906"/>
      <c r="AR119" s="906"/>
      <c r="AS119" s="906"/>
      <c r="AT119" s="907"/>
      <c r="AU119" s="947"/>
      <c r="AV119" s="948"/>
      <c r="AW119" s="948"/>
      <c r="AX119" s="948"/>
      <c r="AY119" s="948"/>
      <c r="AZ119" s="245" t="s">
        <v>191</v>
      </c>
      <c r="BA119" s="245"/>
      <c r="BB119" s="245"/>
      <c r="BC119" s="245"/>
      <c r="BD119" s="245"/>
      <c r="BE119" s="245"/>
      <c r="BF119" s="245"/>
      <c r="BG119" s="245"/>
      <c r="BH119" s="245"/>
      <c r="BI119" s="245"/>
      <c r="BJ119" s="245"/>
      <c r="BK119" s="245"/>
      <c r="BL119" s="245"/>
      <c r="BM119" s="245"/>
      <c r="BN119" s="245"/>
      <c r="BO119" s="890" t="s">
        <v>466</v>
      </c>
      <c r="BP119" s="891"/>
      <c r="BQ119" s="892">
        <v>21435928</v>
      </c>
      <c r="BR119" s="858"/>
      <c r="BS119" s="858"/>
      <c r="BT119" s="858"/>
      <c r="BU119" s="858"/>
      <c r="BV119" s="858">
        <v>20559362</v>
      </c>
      <c r="BW119" s="858"/>
      <c r="BX119" s="858"/>
      <c r="BY119" s="858"/>
      <c r="BZ119" s="858"/>
      <c r="CA119" s="858">
        <v>18811342</v>
      </c>
      <c r="CB119" s="858"/>
      <c r="CC119" s="858"/>
      <c r="CD119" s="858"/>
      <c r="CE119" s="858"/>
      <c r="CF119" s="761"/>
      <c r="CG119" s="762"/>
      <c r="CH119" s="762"/>
      <c r="CI119" s="762"/>
      <c r="CJ119" s="847"/>
      <c r="CK119" s="941"/>
      <c r="CL119" s="836"/>
      <c r="CM119" s="851" t="s">
        <v>467</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398</v>
      </c>
      <c r="DH119" s="777"/>
      <c r="DI119" s="777"/>
      <c r="DJ119" s="777"/>
      <c r="DK119" s="778"/>
      <c r="DL119" s="779" t="s">
        <v>146</v>
      </c>
      <c r="DM119" s="777"/>
      <c r="DN119" s="777"/>
      <c r="DO119" s="777"/>
      <c r="DP119" s="778"/>
      <c r="DQ119" s="779" t="s">
        <v>146</v>
      </c>
      <c r="DR119" s="777"/>
      <c r="DS119" s="777"/>
      <c r="DT119" s="777"/>
      <c r="DU119" s="778"/>
      <c r="DV119" s="861" t="s">
        <v>146</v>
      </c>
      <c r="DW119" s="862"/>
      <c r="DX119" s="862"/>
      <c r="DY119" s="862"/>
      <c r="DZ119" s="863"/>
    </row>
    <row r="120" spans="1:130" s="224" customFormat="1" ht="26.25" customHeight="1" x14ac:dyDescent="0.2">
      <c r="A120" s="833"/>
      <c r="B120" s="834"/>
      <c r="C120" s="828" t="s">
        <v>444</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398</v>
      </c>
      <c r="AB120" s="793"/>
      <c r="AC120" s="793"/>
      <c r="AD120" s="793"/>
      <c r="AE120" s="794"/>
      <c r="AF120" s="795" t="s">
        <v>398</v>
      </c>
      <c r="AG120" s="793"/>
      <c r="AH120" s="793"/>
      <c r="AI120" s="793"/>
      <c r="AJ120" s="794"/>
      <c r="AK120" s="795" t="s">
        <v>146</v>
      </c>
      <c r="AL120" s="793"/>
      <c r="AM120" s="793"/>
      <c r="AN120" s="793"/>
      <c r="AO120" s="794"/>
      <c r="AP120" s="837" t="s">
        <v>146</v>
      </c>
      <c r="AQ120" s="838"/>
      <c r="AR120" s="838"/>
      <c r="AS120" s="838"/>
      <c r="AT120" s="839"/>
      <c r="AU120" s="893" t="s">
        <v>468</v>
      </c>
      <c r="AV120" s="894"/>
      <c r="AW120" s="894"/>
      <c r="AX120" s="894"/>
      <c r="AY120" s="895"/>
      <c r="AZ120" s="873" t="s">
        <v>469</v>
      </c>
      <c r="BA120" s="821"/>
      <c r="BB120" s="821"/>
      <c r="BC120" s="821"/>
      <c r="BD120" s="821"/>
      <c r="BE120" s="821"/>
      <c r="BF120" s="821"/>
      <c r="BG120" s="821"/>
      <c r="BH120" s="821"/>
      <c r="BI120" s="821"/>
      <c r="BJ120" s="821"/>
      <c r="BK120" s="821"/>
      <c r="BL120" s="821"/>
      <c r="BM120" s="821"/>
      <c r="BN120" s="821"/>
      <c r="BO120" s="821"/>
      <c r="BP120" s="822"/>
      <c r="BQ120" s="874">
        <v>7708398</v>
      </c>
      <c r="BR120" s="855"/>
      <c r="BS120" s="855"/>
      <c r="BT120" s="855"/>
      <c r="BU120" s="855"/>
      <c r="BV120" s="855">
        <v>8625551</v>
      </c>
      <c r="BW120" s="855"/>
      <c r="BX120" s="855"/>
      <c r="BY120" s="855"/>
      <c r="BZ120" s="855"/>
      <c r="CA120" s="855">
        <v>9054718</v>
      </c>
      <c r="CB120" s="855"/>
      <c r="CC120" s="855"/>
      <c r="CD120" s="855"/>
      <c r="CE120" s="855"/>
      <c r="CF120" s="879">
        <v>134.6</v>
      </c>
      <c r="CG120" s="880"/>
      <c r="CH120" s="880"/>
      <c r="CI120" s="880"/>
      <c r="CJ120" s="880"/>
      <c r="CK120" s="881" t="s">
        <v>470</v>
      </c>
      <c r="CL120" s="865"/>
      <c r="CM120" s="865"/>
      <c r="CN120" s="865"/>
      <c r="CO120" s="866"/>
      <c r="CP120" s="885" t="s">
        <v>413</v>
      </c>
      <c r="CQ120" s="886"/>
      <c r="CR120" s="886"/>
      <c r="CS120" s="886"/>
      <c r="CT120" s="886"/>
      <c r="CU120" s="886"/>
      <c r="CV120" s="886"/>
      <c r="CW120" s="886"/>
      <c r="CX120" s="886"/>
      <c r="CY120" s="886"/>
      <c r="CZ120" s="886"/>
      <c r="DA120" s="886"/>
      <c r="DB120" s="886"/>
      <c r="DC120" s="886"/>
      <c r="DD120" s="886"/>
      <c r="DE120" s="886"/>
      <c r="DF120" s="887"/>
      <c r="DG120" s="874">
        <v>2751101</v>
      </c>
      <c r="DH120" s="855"/>
      <c r="DI120" s="855"/>
      <c r="DJ120" s="855"/>
      <c r="DK120" s="855"/>
      <c r="DL120" s="855">
        <v>2551910</v>
      </c>
      <c r="DM120" s="855"/>
      <c r="DN120" s="855"/>
      <c r="DO120" s="855"/>
      <c r="DP120" s="855"/>
      <c r="DQ120" s="855">
        <v>2061651</v>
      </c>
      <c r="DR120" s="855"/>
      <c r="DS120" s="855"/>
      <c r="DT120" s="855"/>
      <c r="DU120" s="855"/>
      <c r="DV120" s="856">
        <v>30.6</v>
      </c>
      <c r="DW120" s="856"/>
      <c r="DX120" s="856"/>
      <c r="DY120" s="856"/>
      <c r="DZ120" s="857"/>
    </row>
    <row r="121" spans="1:130" s="224" customFormat="1" ht="26.25" customHeight="1" x14ac:dyDescent="0.2">
      <c r="A121" s="833"/>
      <c r="B121" s="834"/>
      <c r="C121" s="876" t="s">
        <v>471</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146</v>
      </c>
      <c r="AB121" s="793"/>
      <c r="AC121" s="793"/>
      <c r="AD121" s="793"/>
      <c r="AE121" s="794"/>
      <c r="AF121" s="795" t="s">
        <v>398</v>
      </c>
      <c r="AG121" s="793"/>
      <c r="AH121" s="793"/>
      <c r="AI121" s="793"/>
      <c r="AJ121" s="794"/>
      <c r="AK121" s="795" t="s">
        <v>146</v>
      </c>
      <c r="AL121" s="793"/>
      <c r="AM121" s="793"/>
      <c r="AN121" s="793"/>
      <c r="AO121" s="794"/>
      <c r="AP121" s="837" t="s">
        <v>146</v>
      </c>
      <c r="AQ121" s="838"/>
      <c r="AR121" s="838"/>
      <c r="AS121" s="838"/>
      <c r="AT121" s="839"/>
      <c r="AU121" s="896"/>
      <c r="AV121" s="897"/>
      <c r="AW121" s="897"/>
      <c r="AX121" s="897"/>
      <c r="AY121" s="898"/>
      <c r="AZ121" s="828" t="s">
        <v>472</v>
      </c>
      <c r="BA121" s="765"/>
      <c r="BB121" s="765"/>
      <c r="BC121" s="765"/>
      <c r="BD121" s="765"/>
      <c r="BE121" s="765"/>
      <c r="BF121" s="765"/>
      <c r="BG121" s="765"/>
      <c r="BH121" s="765"/>
      <c r="BI121" s="765"/>
      <c r="BJ121" s="765"/>
      <c r="BK121" s="765"/>
      <c r="BL121" s="765"/>
      <c r="BM121" s="765"/>
      <c r="BN121" s="765"/>
      <c r="BO121" s="765"/>
      <c r="BP121" s="766"/>
      <c r="BQ121" s="829">
        <v>87857</v>
      </c>
      <c r="BR121" s="830"/>
      <c r="BS121" s="830"/>
      <c r="BT121" s="830"/>
      <c r="BU121" s="830"/>
      <c r="BV121" s="830">
        <v>63946</v>
      </c>
      <c r="BW121" s="830"/>
      <c r="BX121" s="830"/>
      <c r="BY121" s="830"/>
      <c r="BZ121" s="830"/>
      <c r="CA121" s="830">
        <v>50092</v>
      </c>
      <c r="CB121" s="830"/>
      <c r="CC121" s="830"/>
      <c r="CD121" s="830"/>
      <c r="CE121" s="830"/>
      <c r="CF121" s="888">
        <v>0.7</v>
      </c>
      <c r="CG121" s="889"/>
      <c r="CH121" s="889"/>
      <c r="CI121" s="889"/>
      <c r="CJ121" s="889"/>
      <c r="CK121" s="882"/>
      <c r="CL121" s="868"/>
      <c r="CM121" s="868"/>
      <c r="CN121" s="868"/>
      <c r="CO121" s="869"/>
      <c r="CP121" s="848" t="s">
        <v>473</v>
      </c>
      <c r="CQ121" s="849"/>
      <c r="CR121" s="849"/>
      <c r="CS121" s="849"/>
      <c r="CT121" s="849"/>
      <c r="CU121" s="849"/>
      <c r="CV121" s="849"/>
      <c r="CW121" s="849"/>
      <c r="CX121" s="849"/>
      <c r="CY121" s="849"/>
      <c r="CZ121" s="849"/>
      <c r="DA121" s="849"/>
      <c r="DB121" s="849"/>
      <c r="DC121" s="849"/>
      <c r="DD121" s="849"/>
      <c r="DE121" s="849"/>
      <c r="DF121" s="850"/>
      <c r="DG121" s="829">
        <v>2276826</v>
      </c>
      <c r="DH121" s="830"/>
      <c r="DI121" s="830"/>
      <c r="DJ121" s="830"/>
      <c r="DK121" s="830"/>
      <c r="DL121" s="830">
        <v>2456142</v>
      </c>
      <c r="DM121" s="830"/>
      <c r="DN121" s="830"/>
      <c r="DO121" s="830"/>
      <c r="DP121" s="830"/>
      <c r="DQ121" s="830">
        <v>1923650</v>
      </c>
      <c r="DR121" s="830"/>
      <c r="DS121" s="830"/>
      <c r="DT121" s="830"/>
      <c r="DU121" s="830"/>
      <c r="DV121" s="807">
        <v>28.6</v>
      </c>
      <c r="DW121" s="807"/>
      <c r="DX121" s="807"/>
      <c r="DY121" s="807"/>
      <c r="DZ121" s="808"/>
    </row>
    <row r="122" spans="1:130" s="224" customFormat="1" ht="26.25" customHeight="1" x14ac:dyDescent="0.2">
      <c r="A122" s="833"/>
      <c r="B122" s="834"/>
      <c r="C122" s="828" t="s">
        <v>454</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398</v>
      </c>
      <c r="AB122" s="793"/>
      <c r="AC122" s="793"/>
      <c r="AD122" s="793"/>
      <c r="AE122" s="794"/>
      <c r="AF122" s="795" t="s">
        <v>398</v>
      </c>
      <c r="AG122" s="793"/>
      <c r="AH122" s="793"/>
      <c r="AI122" s="793"/>
      <c r="AJ122" s="794"/>
      <c r="AK122" s="795" t="s">
        <v>398</v>
      </c>
      <c r="AL122" s="793"/>
      <c r="AM122" s="793"/>
      <c r="AN122" s="793"/>
      <c r="AO122" s="794"/>
      <c r="AP122" s="837" t="s">
        <v>146</v>
      </c>
      <c r="AQ122" s="838"/>
      <c r="AR122" s="838"/>
      <c r="AS122" s="838"/>
      <c r="AT122" s="839"/>
      <c r="AU122" s="896"/>
      <c r="AV122" s="897"/>
      <c r="AW122" s="897"/>
      <c r="AX122" s="897"/>
      <c r="AY122" s="898"/>
      <c r="AZ122" s="851" t="s">
        <v>474</v>
      </c>
      <c r="BA122" s="852"/>
      <c r="BB122" s="852"/>
      <c r="BC122" s="852"/>
      <c r="BD122" s="852"/>
      <c r="BE122" s="852"/>
      <c r="BF122" s="852"/>
      <c r="BG122" s="852"/>
      <c r="BH122" s="852"/>
      <c r="BI122" s="852"/>
      <c r="BJ122" s="852"/>
      <c r="BK122" s="852"/>
      <c r="BL122" s="852"/>
      <c r="BM122" s="852"/>
      <c r="BN122" s="852"/>
      <c r="BO122" s="852"/>
      <c r="BP122" s="853"/>
      <c r="BQ122" s="892">
        <v>11859085</v>
      </c>
      <c r="BR122" s="858"/>
      <c r="BS122" s="858"/>
      <c r="BT122" s="858"/>
      <c r="BU122" s="858"/>
      <c r="BV122" s="858">
        <v>11262727</v>
      </c>
      <c r="BW122" s="858"/>
      <c r="BX122" s="858"/>
      <c r="BY122" s="858"/>
      <c r="BZ122" s="858"/>
      <c r="CA122" s="858">
        <v>10589034</v>
      </c>
      <c r="CB122" s="858"/>
      <c r="CC122" s="858"/>
      <c r="CD122" s="858"/>
      <c r="CE122" s="858"/>
      <c r="CF122" s="859">
        <v>157.4</v>
      </c>
      <c r="CG122" s="860"/>
      <c r="CH122" s="860"/>
      <c r="CI122" s="860"/>
      <c r="CJ122" s="860"/>
      <c r="CK122" s="882"/>
      <c r="CL122" s="868"/>
      <c r="CM122" s="868"/>
      <c r="CN122" s="868"/>
      <c r="CO122" s="869"/>
      <c r="CP122" s="848" t="s">
        <v>414</v>
      </c>
      <c r="CQ122" s="849"/>
      <c r="CR122" s="849"/>
      <c r="CS122" s="849"/>
      <c r="CT122" s="849"/>
      <c r="CU122" s="849"/>
      <c r="CV122" s="849"/>
      <c r="CW122" s="849"/>
      <c r="CX122" s="849"/>
      <c r="CY122" s="849"/>
      <c r="CZ122" s="849"/>
      <c r="DA122" s="849"/>
      <c r="DB122" s="849"/>
      <c r="DC122" s="849"/>
      <c r="DD122" s="849"/>
      <c r="DE122" s="849"/>
      <c r="DF122" s="850"/>
      <c r="DG122" s="829">
        <v>203771</v>
      </c>
      <c r="DH122" s="830"/>
      <c r="DI122" s="830"/>
      <c r="DJ122" s="830"/>
      <c r="DK122" s="830"/>
      <c r="DL122" s="830">
        <v>234085</v>
      </c>
      <c r="DM122" s="830"/>
      <c r="DN122" s="830"/>
      <c r="DO122" s="830"/>
      <c r="DP122" s="830"/>
      <c r="DQ122" s="830">
        <v>201846</v>
      </c>
      <c r="DR122" s="830"/>
      <c r="DS122" s="830"/>
      <c r="DT122" s="830"/>
      <c r="DU122" s="830"/>
      <c r="DV122" s="807">
        <v>3</v>
      </c>
      <c r="DW122" s="807"/>
      <c r="DX122" s="807"/>
      <c r="DY122" s="807"/>
      <c r="DZ122" s="808"/>
    </row>
    <row r="123" spans="1:130" s="224" customFormat="1" ht="26.25" customHeight="1" x14ac:dyDescent="0.2">
      <c r="A123" s="833"/>
      <c r="B123" s="834"/>
      <c r="C123" s="828" t="s">
        <v>460</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146</v>
      </c>
      <c r="AB123" s="793"/>
      <c r="AC123" s="793"/>
      <c r="AD123" s="793"/>
      <c r="AE123" s="794"/>
      <c r="AF123" s="795" t="s">
        <v>146</v>
      </c>
      <c r="AG123" s="793"/>
      <c r="AH123" s="793"/>
      <c r="AI123" s="793"/>
      <c r="AJ123" s="794"/>
      <c r="AK123" s="795" t="s">
        <v>146</v>
      </c>
      <c r="AL123" s="793"/>
      <c r="AM123" s="793"/>
      <c r="AN123" s="793"/>
      <c r="AO123" s="794"/>
      <c r="AP123" s="837" t="s">
        <v>146</v>
      </c>
      <c r="AQ123" s="838"/>
      <c r="AR123" s="838"/>
      <c r="AS123" s="838"/>
      <c r="AT123" s="839"/>
      <c r="AU123" s="899"/>
      <c r="AV123" s="900"/>
      <c r="AW123" s="900"/>
      <c r="AX123" s="900"/>
      <c r="AY123" s="900"/>
      <c r="AZ123" s="245" t="s">
        <v>191</v>
      </c>
      <c r="BA123" s="245"/>
      <c r="BB123" s="245"/>
      <c r="BC123" s="245"/>
      <c r="BD123" s="245"/>
      <c r="BE123" s="245"/>
      <c r="BF123" s="245"/>
      <c r="BG123" s="245"/>
      <c r="BH123" s="245"/>
      <c r="BI123" s="245"/>
      <c r="BJ123" s="245"/>
      <c r="BK123" s="245"/>
      <c r="BL123" s="245"/>
      <c r="BM123" s="245"/>
      <c r="BN123" s="245"/>
      <c r="BO123" s="890" t="s">
        <v>475</v>
      </c>
      <c r="BP123" s="891"/>
      <c r="BQ123" s="845">
        <v>19655340</v>
      </c>
      <c r="BR123" s="846"/>
      <c r="BS123" s="846"/>
      <c r="BT123" s="846"/>
      <c r="BU123" s="846"/>
      <c r="BV123" s="846">
        <v>19952224</v>
      </c>
      <c r="BW123" s="846"/>
      <c r="BX123" s="846"/>
      <c r="BY123" s="846"/>
      <c r="BZ123" s="846"/>
      <c r="CA123" s="846">
        <v>19693844</v>
      </c>
      <c r="CB123" s="846"/>
      <c r="CC123" s="846"/>
      <c r="CD123" s="846"/>
      <c r="CE123" s="846"/>
      <c r="CF123" s="761"/>
      <c r="CG123" s="762"/>
      <c r="CH123" s="762"/>
      <c r="CI123" s="762"/>
      <c r="CJ123" s="847"/>
      <c r="CK123" s="882"/>
      <c r="CL123" s="868"/>
      <c r="CM123" s="868"/>
      <c r="CN123" s="868"/>
      <c r="CO123" s="869"/>
      <c r="CP123" s="848"/>
      <c r="CQ123" s="849"/>
      <c r="CR123" s="849"/>
      <c r="CS123" s="849"/>
      <c r="CT123" s="849"/>
      <c r="CU123" s="849"/>
      <c r="CV123" s="849"/>
      <c r="CW123" s="849"/>
      <c r="CX123" s="849"/>
      <c r="CY123" s="849"/>
      <c r="CZ123" s="849"/>
      <c r="DA123" s="849"/>
      <c r="DB123" s="849"/>
      <c r="DC123" s="849"/>
      <c r="DD123" s="849"/>
      <c r="DE123" s="849"/>
      <c r="DF123" s="850"/>
      <c r="DG123" s="792"/>
      <c r="DH123" s="793"/>
      <c r="DI123" s="793"/>
      <c r="DJ123" s="793"/>
      <c r="DK123" s="794"/>
      <c r="DL123" s="795"/>
      <c r="DM123" s="793"/>
      <c r="DN123" s="793"/>
      <c r="DO123" s="793"/>
      <c r="DP123" s="794"/>
      <c r="DQ123" s="795"/>
      <c r="DR123" s="793"/>
      <c r="DS123" s="793"/>
      <c r="DT123" s="793"/>
      <c r="DU123" s="794"/>
      <c r="DV123" s="837"/>
      <c r="DW123" s="838"/>
      <c r="DX123" s="838"/>
      <c r="DY123" s="838"/>
      <c r="DZ123" s="839"/>
    </row>
    <row r="124" spans="1:130" s="224" customFormat="1" ht="26.25" customHeight="1" thickBot="1" x14ac:dyDescent="0.25">
      <c r="A124" s="833"/>
      <c r="B124" s="834"/>
      <c r="C124" s="828" t="s">
        <v>463</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146</v>
      </c>
      <c r="AB124" s="793"/>
      <c r="AC124" s="793"/>
      <c r="AD124" s="793"/>
      <c r="AE124" s="794"/>
      <c r="AF124" s="795" t="s">
        <v>146</v>
      </c>
      <c r="AG124" s="793"/>
      <c r="AH124" s="793"/>
      <c r="AI124" s="793"/>
      <c r="AJ124" s="794"/>
      <c r="AK124" s="795" t="s">
        <v>146</v>
      </c>
      <c r="AL124" s="793"/>
      <c r="AM124" s="793"/>
      <c r="AN124" s="793"/>
      <c r="AO124" s="794"/>
      <c r="AP124" s="837" t="s">
        <v>146</v>
      </c>
      <c r="AQ124" s="838"/>
      <c r="AR124" s="838"/>
      <c r="AS124" s="838"/>
      <c r="AT124" s="839"/>
      <c r="AU124" s="840" t="s">
        <v>476</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26.8</v>
      </c>
      <c r="BR124" s="844"/>
      <c r="BS124" s="844"/>
      <c r="BT124" s="844"/>
      <c r="BU124" s="844"/>
      <c r="BV124" s="844">
        <v>8.6999999999999993</v>
      </c>
      <c r="BW124" s="844"/>
      <c r="BX124" s="844"/>
      <c r="BY124" s="844"/>
      <c r="BZ124" s="844"/>
      <c r="CA124" s="844" t="s">
        <v>146</v>
      </c>
      <c r="CB124" s="844"/>
      <c r="CC124" s="844"/>
      <c r="CD124" s="844"/>
      <c r="CE124" s="844"/>
      <c r="CF124" s="739"/>
      <c r="CG124" s="740"/>
      <c r="CH124" s="740"/>
      <c r="CI124" s="740"/>
      <c r="CJ124" s="875"/>
      <c r="CK124" s="883"/>
      <c r="CL124" s="883"/>
      <c r="CM124" s="883"/>
      <c r="CN124" s="883"/>
      <c r="CO124" s="884"/>
      <c r="CP124" s="848" t="s">
        <v>477</v>
      </c>
      <c r="CQ124" s="849"/>
      <c r="CR124" s="849"/>
      <c r="CS124" s="849"/>
      <c r="CT124" s="849"/>
      <c r="CU124" s="849"/>
      <c r="CV124" s="849"/>
      <c r="CW124" s="849"/>
      <c r="CX124" s="849"/>
      <c r="CY124" s="849"/>
      <c r="CZ124" s="849"/>
      <c r="DA124" s="849"/>
      <c r="DB124" s="849"/>
      <c r="DC124" s="849"/>
      <c r="DD124" s="849"/>
      <c r="DE124" s="849"/>
      <c r="DF124" s="850"/>
      <c r="DG124" s="776" t="s">
        <v>398</v>
      </c>
      <c r="DH124" s="777"/>
      <c r="DI124" s="777"/>
      <c r="DJ124" s="777"/>
      <c r="DK124" s="778"/>
      <c r="DL124" s="779" t="s">
        <v>146</v>
      </c>
      <c r="DM124" s="777"/>
      <c r="DN124" s="777"/>
      <c r="DO124" s="777"/>
      <c r="DP124" s="778"/>
      <c r="DQ124" s="779" t="s">
        <v>146</v>
      </c>
      <c r="DR124" s="777"/>
      <c r="DS124" s="777"/>
      <c r="DT124" s="777"/>
      <c r="DU124" s="778"/>
      <c r="DV124" s="861" t="s">
        <v>146</v>
      </c>
      <c r="DW124" s="862"/>
      <c r="DX124" s="862"/>
      <c r="DY124" s="862"/>
      <c r="DZ124" s="863"/>
    </row>
    <row r="125" spans="1:130" s="224" customFormat="1" ht="26.25" customHeight="1" x14ac:dyDescent="0.2">
      <c r="A125" s="833"/>
      <c r="B125" s="834"/>
      <c r="C125" s="828" t="s">
        <v>465</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146</v>
      </c>
      <c r="AB125" s="793"/>
      <c r="AC125" s="793"/>
      <c r="AD125" s="793"/>
      <c r="AE125" s="794"/>
      <c r="AF125" s="795" t="s">
        <v>146</v>
      </c>
      <c r="AG125" s="793"/>
      <c r="AH125" s="793"/>
      <c r="AI125" s="793"/>
      <c r="AJ125" s="794"/>
      <c r="AK125" s="795" t="s">
        <v>146</v>
      </c>
      <c r="AL125" s="793"/>
      <c r="AM125" s="793"/>
      <c r="AN125" s="793"/>
      <c r="AO125" s="794"/>
      <c r="AP125" s="837" t="s">
        <v>146</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478</v>
      </c>
      <c r="CL125" s="865"/>
      <c r="CM125" s="865"/>
      <c r="CN125" s="865"/>
      <c r="CO125" s="866"/>
      <c r="CP125" s="873" t="s">
        <v>479</v>
      </c>
      <c r="CQ125" s="821"/>
      <c r="CR125" s="821"/>
      <c r="CS125" s="821"/>
      <c r="CT125" s="821"/>
      <c r="CU125" s="821"/>
      <c r="CV125" s="821"/>
      <c r="CW125" s="821"/>
      <c r="CX125" s="821"/>
      <c r="CY125" s="821"/>
      <c r="CZ125" s="821"/>
      <c r="DA125" s="821"/>
      <c r="DB125" s="821"/>
      <c r="DC125" s="821"/>
      <c r="DD125" s="821"/>
      <c r="DE125" s="821"/>
      <c r="DF125" s="822"/>
      <c r="DG125" s="874" t="s">
        <v>146</v>
      </c>
      <c r="DH125" s="855"/>
      <c r="DI125" s="855"/>
      <c r="DJ125" s="855"/>
      <c r="DK125" s="855"/>
      <c r="DL125" s="855" t="s">
        <v>398</v>
      </c>
      <c r="DM125" s="855"/>
      <c r="DN125" s="855"/>
      <c r="DO125" s="855"/>
      <c r="DP125" s="855"/>
      <c r="DQ125" s="855" t="s">
        <v>146</v>
      </c>
      <c r="DR125" s="855"/>
      <c r="DS125" s="855"/>
      <c r="DT125" s="855"/>
      <c r="DU125" s="855"/>
      <c r="DV125" s="856" t="s">
        <v>146</v>
      </c>
      <c r="DW125" s="856"/>
      <c r="DX125" s="856"/>
      <c r="DY125" s="856"/>
      <c r="DZ125" s="857"/>
    </row>
    <row r="126" spans="1:130" s="224" customFormat="1" ht="26.25" customHeight="1" thickBot="1" x14ac:dyDescent="0.25">
      <c r="A126" s="833"/>
      <c r="B126" s="834"/>
      <c r="C126" s="828" t="s">
        <v>467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146</v>
      </c>
      <c r="AB126" s="793"/>
      <c r="AC126" s="793"/>
      <c r="AD126" s="793"/>
      <c r="AE126" s="794"/>
      <c r="AF126" s="795" t="s">
        <v>146</v>
      </c>
      <c r="AG126" s="793"/>
      <c r="AH126" s="793"/>
      <c r="AI126" s="793"/>
      <c r="AJ126" s="794"/>
      <c r="AK126" s="795" t="s">
        <v>146</v>
      </c>
      <c r="AL126" s="793"/>
      <c r="AM126" s="793"/>
      <c r="AN126" s="793"/>
      <c r="AO126" s="794"/>
      <c r="AP126" s="837" t="s">
        <v>398</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480</v>
      </c>
      <c r="CQ126" s="765"/>
      <c r="CR126" s="765"/>
      <c r="CS126" s="765"/>
      <c r="CT126" s="765"/>
      <c r="CU126" s="765"/>
      <c r="CV126" s="765"/>
      <c r="CW126" s="765"/>
      <c r="CX126" s="765"/>
      <c r="CY126" s="765"/>
      <c r="CZ126" s="765"/>
      <c r="DA126" s="765"/>
      <c r="DB126" s="765"/>
      <c r="DC126" s="765"/>
      <c r="DD126" s="765"/>
      <c r="DE126" s="765"/>
      <c r="DF126" s="766"/>
      <c r="DG126" s="829" t="s">
        <v>146</v>
      </c>
      <c r="DH126" s="830"/>
      <c r="DI126" s="830"/>
      <c r="DJ126" s="830"/>
      <c r="DK126" s="830"/>
      <c r="DL126" s="830" t="s">
        <v>398</v>
      </c>
      <c r="DM126" s="830"/>
      <c r="DN126" s="830"/>
      <c r="DO126" s="830"/>
      <c r="DP126" s="830"/>
      <c r="DQ126" s="830" t="s">
        <v>398</v>
      </c>
      <c r="DR126" s="830"/>
      <c r="DS126" s="830"/>
      <c r="DT126" s="830"/>
      <c r="DU126" s="830"/>
      <c r="DV126" s="807" t="s">
        <v>146</v>
      </c>
      <c r="DW126" s="807"/>
      <c r="DX126" s="807"/>
      <c r="DY126" s="807"/>
      <c r="DZ126" s="808"/>
    </row>
    <row r="127" spans="1:130" s="224" customFormat="1" ht="26.25" customHeight="1" x14ac:dyDescent="0.2">
      <c r="A127" s="835"/>
      <c r="B127" s="836"/>
      <c r="C127" s="851" t="s">
        <v>481</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32</v>
      </c>
      <c r="AB127" s="793"/>
      <c r="AC127" s="793"/>
      <c r="AD127" s="793"/>
      <c r="AE127" s="794"/>
      <c r="AF127" s="795">
        <v>24</v>
      </c>
      <c r="AG127" s="793"/>
      <c r="AH127" s="793"/>
      <c r="AI127" s="793"/>
      <c r="AJ127" s="794"/>
      <c r="AK127" s="795">
        <v>22</v>
      </c>
      <c r="AL127" s="793"/>
      <c r="AM127" s="793"/>
      <c r="AN127" s="793"/>
      <c r="AO127" s="794"/>
      <c r="AP127" s="837">
        <v>0</v>
      </c>
      <c r="AQ127" s="838"/>
      <c r="AR127" s="838"/>
      <c r="AS127" s="838"/>
      <c r="AT127" s="839"/>
      <c r="AU127" s="226"/>
      <c r="AV127" s="226"/>
      <c r="AW127" s="226"/>
      <c r="AX127" s="854" t="s">
        <v>482</v>
      </c>
      <c r="AY127" s="825"/>
      <c r="AZ127" s="825"/>
      <c r="BA127" s="825"/>
      <c r="BB127" s="825"/>
      <c r="BC127" s="825"/>
      <c r="BD127" s="825"/>
      <c r="BE127" s="826"/>
      <c r="BF127" s="824" t="s">
        <v>483</v>
      </c>
      <c r="BG127" s="825"/>
      <c r="BH127" s="825"/>
      <c r="BI127" s="825"/>
      <c r="BJ127" s="825"/>
      <c r="BK127" s="825"/>
      <c r="BL127" s="826"/>
      <c r="BM127" s="824" t="s">
        <v>484</v>
      </c>
      <c r="BN127" s="825"/>
      <c r="BO127" s="825"/>
      <c r="BP127" s="825"/>
      <c r="BQ127" s="825"/>
      <c r="BR127" s="825"/>
      <c r="BS127" s="826"/>
      <c r="BT127" s="824" t="s">
        <v>485</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486</v>
      </c>
      <c r="CQ127" s="765"/>
      <c r="CR127" s="765"/>
      <c r="CS127" s="765"/>
      <c r="CT127" s="765"/>
      <c r="CU127" s="765"/>
      <c r="CV127" s="765"/>
      <c r="CW127" s="765"/>
      <c r="CX127" s="765"/>
      <c r="CY127" s="765"/>
      <c r="CZ127" s="765"/>
      <c r="DA127" s="765"/>
      <c r="DB127" s="765"/>
      <c r="DC127" s="765"/>
      <c r="DD127" s="765"/>
      <c r="DE127" s="765"/>
      <c r="DF127" s="766"/>
      <c r="DG127" s="829" t="s">
        <v>146</v>
      </c>
      <c r="DH127" s="830"/>
      <c r="DI127" s="830"/>
      <c r="DJ127" s="830"/>
      <c r="DK127" s="830"/>
      <c r="DL127" s="830" t="s">
        <v>146</v>
      </c>
      <c r="DM127" s="830"/>
      <c r="DN127" s="830"/>
      <c r="DO127" s="830"/>
      <c r="DP127" s="830"/>
      <c r="DQ127" s="830" t="s">
        <v>146</v>
      </c>
      <c r="DR127" s="830"/>
      <c r="DS127" s="830"/>
      <c r="DT127" s="830"/>
      <c r="DU127" s="830"/>
      <c r="DV127" s="807" t="s">
        <v>146</v>
      </c>
      <c r="DW127" s="807"/>
      <c r="DX127" s="807"/>
      <c r="DY127" s="807"/>
      <c r="DZ127" s="808"/>
    </row>
    <row r="128" spans="1:130" s="224" customFormat="1" ht="26.25" customHeight="1" thickBot="1" x14ac:dyDescent="0.25">
      <c r="A128" s="809" t="s">
        <v>487</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488</v>
      </c>
      <c r="X128" s="811"/>
      <c r="Y128" s="811"/>
      <c r="Z128" s="812"/>
      <c r="AA128" s="813">
        <v>15497</v>
      </c>
      <c r="AB128" s="814"/>
      <c r="AC128" s="814"/>
      <c r="AD128" s="814"/>
      <c r="AE128" s="815"/>
      <c r="AF128" s="816">
        <v>14977</v>
      </c>
      <c r="AG128" s="814"/>
      <c r="AH128" s="814"/>
      <c r="AI128" s="814"/>
      <c r="AJ128" s="815"/>
      <c r="AK128" s="816">
        <v>14502</v>
      </c>
      <c r="AL128" s="814"/>
      <c r="AM128" s="814"/>
      <c r="AN128" s="814"/>
      <c r="AO128" s="815"/>
      <c r="AP128" s="817"/>
      <c r="AQ128" s="818"/>
      <c r="AR128" s="818"/>
      <c r="AS128" s="818"/>
      <c r="AT128" s="819"/>
      <c r="AU128" s="226"/>
      <c r="AV128" s="226"/>
      <c r="AW128" s="226"/>
      <c r="AX128" s="820" t="s">
        <v>489</v>
      </c>
      <c r="AY128" s="821"/>
      <c r="AZ128" s="821"/>
      <c r="BA128" s="821"/>
      <c r="BB128" s="821"/>
      <c r="BC128" s="821"/>
      <c r="BD128" s="821"/>
      <c r="BE128" s="822"/>
      <c r="BF128" s="799" t="s">
        <v>146</v>
      </c>
      <c r="BG128" s="800"/>
      <c r="BH128" s="800"/>
      <c r="BI128" s="800"/>
      <c r="BJ128" s="800"/>
      <c r="BK128" s="800"/>
      <c r="BL128" s="823"/>
      <c r="BM128" s="799">
        <v>13.74</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490</v>
      </c>
      <c r="CQ128" s="743"/>
      <c r="CR128" s="743"/>
      <c r="CS128" s="743"/>
      <c r="CT128" s="743"/>
      <c r="CU128" s="743"/>
      <c r="CV128" s="743"/>
      <c r="CW128" s="743"/>
      <c r="CX128" s="743"/>
      <c r="CY128" s="743"/>
      <c r="CZ128" s="743"/>
      <c r="DA128" s="743"/>
      <c r="DB128" s="743"/>
      <c r="DC128" s="743"/>
      <c r="DD128" s="743"/>
      <c r="DE128" s="743"/>
      <c r="DF128" s="744"/>
      <c r="DG128" s="803" t="s">
        <v>398</v>
      </c>
      <c r="DH128" s="804"/>
      <c r="DI128" s="804"/>
      <c r="DJ128" s="804"/>
      <c r="DK128" s="804"/>
      <c r="DL128" s="804" t="s">
        <v>146</v>
      </c>
      <c r="DM128" s="804"/>
      <c r="DN128" s="804"/>
      <c r="DO128" s="804"/>
      <c r="DP128" s="804"/>
      <c r="DQ128" s="804" t="s">
        <v>146</v>
      </c>
      <c r="DR128" s="804"/>
      <c r="DS128" s="804"/>
      <c r="DT128" s="804"/>
      <c r="DU128" s="804"/>
      <c r="DV128" s="805" t="s">
        <v>146</v>
      </c>
      <c r="DW128" s="805"/>
      <c r="DX128" s="805"/>
      <c r="DY128" s="805"/>
      <c r="DZ128" s="806"/>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491</v>
      </c>
      <c r="X129" s="790"/>
      <c r="Y129" s="790"/>
      <c r="Z129" s="791"/>
      <c r="AA129" s="792">
        <v>7957985</v>
      </c>
      <c r="AB129" s="793"/>
      <c r="AC129" s="793"/>
      <c r="AD129" s="793"/>
      <c r="AE129" s="794"/>
      <c r="AF129" s="795">
        <v>8241326</v>
      </c>
      <c r="AG129" s="793"/>
      <c r="AH129" s="793"/>
      <c r="AI129" s="793"/>
      <c r="AJ129" s="794"/>
      <c r="AK129" s="795">
        <v>8031048</v>
      </c>
      <c r="AL129" s="793"/>
      <c r="AM129" s="793"/>
      <c r="AN129" s="793"/>
      <c r="AO129" s="794"/>
      <c r="AP129" s="796"/>
      <c r="AQ129" s="797"/>
      <c r="AR129" s="797"/>
      <c r="AS129" s="797"/>
      <c r="AT129" s="798"/>
      <c r="AU129" s="227"/>
      <c r="AV129" s="227"/>
      <c r="AW129" s="227"/>
      <c r="AX129" s="764" t="s">
        <v>492</v>
      </c>
      <c r="AY129" s="765"/>
      <c r="AZ129" s="765"/>
      <c r="BA129" s="765"/>
      <c r="BB129" s="765"/>
      <c r="BC129" s="765"/>
      <c r="BD129" s="765"/>
      <c r="BE129" s="766"/>
      <c r="BF129" s="783" t="s">
        <v>146</v>
      </c>
      <c r="BG129" s="784"/>
      <c r="BH129" s="784"/>
      <c r="BI129" s="784"/>
      <c r="BJ129" s="784"/>
      <c r="BK129" s="784"/>
      <c r="BL129" s="785"/>
      <c r="BM129" s="783">
        <v>18.739999999999998</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493</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494</v>
      </c>
      <c r="X130" s="790"/>
      <c r="Y130" s="790"/>
      <c r="Z130" s="791"/>
      <c r="AA130" s="792">
        <v>1327048</v>
      </c>
      <c r="AB130" s="793"/>
      <c r="AC130" s="793"/>
      <c r="AD130" s="793"/>
      <c r="AE130" s="794"/>
      <c r="AF130" s="795">
        <v>1319507</v>
      </c>
      <c r="AG130" s="793"/>
      <c r="AH130" s="793"/>
      <c r="AI130" s="793"/>
      <c r="AJ130" s="794"/>
      <c r="AK130" s="795">
        <v>1303443</v>
      </c>
      <c r="AL130" s="793"/>
      <c r="AM130" s="793"/>
      <c r="AN130" s="793"/>
      <c r="AO130" s="794"/>
      <c r="AP130" s="796"/>
      <c r="AQ130" s="797"/>
      <c r="AR130" s="797"/>
      <c r="AS130" s="797"/>
      <c r="AT130" s="798"/>
      <c r="AU130" s="227"/>
      <c r="AV130" s="227"/>
      <c r="AW130" s="227"/>
      <c r="AX130" s="764" t="s">
        <v>495</v>
      </c>
      <c r="AY130" s="765"/>
      <c r="AZ130" s="765"/>
      <c r="BA130" s="765"/>
      <c r="BB130" s="765"/>
      <c r="BC130" s="765"/>
      <c r="BD130" s="765"/>
      <c r="BE130" s="766"/>
      <c r="BF130" s="767">
        <v>9.1</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496</v>
      </c>
      <c r="X131" s="774"/>
      <c r="Y131" s="774"/>
      <c r="Z131" s="775"/>
      <c r="AA131" s="776">
        <v>6630937</v>
      </c>
      <c r="AB131" s="777"/>
      <c r="AC131" s="777"/>
      <c r="AD131" s="777"/>
      <c r="AE131" s="778"/>
      <c r="AF131" s="779">
        <v>6921819</v>
      </c>
      <c r="AG131" s="777"/>
      <c r="AH131" s="777"/>
      <c r="AI131" s="777"/>
      <c r="AJ131" s="778"/>
      <c r="AK131" s="779">
        <v>6727605</v>
      </c>
      <c r="AL131" s="777"/>
      <c r="AM131" s="777"/>
      <c r="AN131" s="777"/>
      <c r="AO131" s="778"/>
      <c r="AP131" s="780"/>
      <c r="AQ131" s="781"/>
      <c r="AR131" s="781"/>
      <c r="AS131" s="781"/>
      <c r="AT131" s="782"/>
      <c r="AU131" s="227"/>
      <c r="AV131" s="227"/>
      <c r="AW131" s="227"/>
      <c r="AX131" s="742" t="s">
        <v>497</v>
      </c>
      <c r="AY131" s="743"/>
      <c r="AZ131" s="743"/>
      <c r="BA131" s="743"/>
      <c r="BB131" s="743"/>
      <c r="BC131" s="743"/>
      <c r="BD131" s="743"/>
      <c r="BE131" s="744"/>
      <c r="BF131" s="745" t="s">
        <v>146</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498</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499</v>
      </c>
      <c r="W132" s="755"/>
      <c r="X132" s="755"/>
      <c r="Y132" s="755"/>
      <c r="Z132" s="756"/>
      <c r="AA132" s="757">
        <v>10.05619568</v>
      </c>
      <c r="AB132" s="758"/>
      <c r="AC132" s="758"/>
      <c r="AD132" s="758"/>
      <c r="AE132" s="759"/>
      <c r="AF132" s="760">
        <v>9.5348347019999995</v>
      </c>
      <c r="AG132" s="758"/>
      <c r="AH132" s="758"/>
      <c r="AI132" s="758"/>
      <c r="AJ132" s="759"/>
      <c r="AK132" s="760">
        <v>7.7265980980000002</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500</v>
      </c>
      <c r="W133" s="734"/>
      <c r="X133" s="734"/>
      <c r="Y133" s="734"/>
      <c r="Z133" s="735"/>
      <c r="AA133" s="736">
        <v>9.8000000000000007</v>
      </c>
      <c r="AB133" s="737"/>
      <c r="AC133" s="737"/>
      <c r="AD133" s="737"/>
      <c r="AE133" s="738"/>
      <c r="AF133" s="736">
        <v>9.8000000000000007</v>
      </c>
      <c r="AG133" s="737"/>
      <c r="AH133" s="737"/>
      <c r="AI133" s="737"/>
      <c r="AJ133" s="738"/>
      <c r="AK133" s="736">
        <v>9.1</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2KYEOr+ec2fVbPGZOwTOUV0hNUNdn+bRh8tjfHLNr54GQsuFSsidcdzM2xgHXNKGzWQIGIN/xbF1W3IrxE8+Q==" saltValue="/lO41rx5/v9lwuB1p5+n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lnUU2ra/9Yj+1tc31TppOarGtom6biffrgNycsdFTdc3YzXsq5QqT6IMVjfSgm2CrI060MTlLlzIVddNVML2FQ==" saltValue="IfRxt2ENDJhZ9u21Be+S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Vvy3Xv0AqgnFgcpObyFf8SJpJE3F3AMZo4YYJ+FZ5x95OYM81c2OXypN+57THgNMJPWu0M+/pfRh5fTN5EfIQ==" saltValue="XmkjrSakIHN2oWqpKpzCt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503</v>
      </c>
      <c r="AL6" s="260"/>
      <c r="AM6" s="260"/>
      <c r="AN6" s="260"/>
    </row>
    <row r="7" spans="1:46" ht="13.5" customHeight="1" x14ac:dyDescent="0.2">
      <c r="A7" s="259"/>
      <c r="AK7" s="262"/>
      <c r="AL7" s="263"/>
      <c r="AM7" s="263"/>
      <c r="AN7" s="264"/>
      <c r="AO7" s="1131" t="s">
        <v>504</v>
      </c>
      <c r="AP7" s="265"/>
      <c r="AQ7" s="266" t="s">
        <v>505</v>
      </c>
      <c r="AR7" s="267"/>
    </row>
    <row r="8" spans="1:46" ht="13.2" x14ac:dyDescent="0.2">
      <c r="A8" s="259"/>
      <c r="AK8" s="268"/>
      <c r="AL8" s="269"/>
      <c r="AM8" s="269"/>
      <c r="AN8" s="270"/>
      <c r="AO8" s="1132"/>
      <c r="AP8" s="271" t="s">
        <v>506</v>
      </c>
      <c r="AQ8" s="272" t="s">
        <v>507</v>
      </c>
      <c r="AR8" s="273" t="s">
        <v>508</v>
      </c>
    </row>
    <row r="9" spans="1:46" ht="13.2" x14ac:dyDescent="0.2">
      <c r="A9" s="259"/>
      <c r="AK9" s="1143" t="s">
        <v>509</v>
      </c>
      <c r="AL9" s="1144"/>
      <c r="AM9" s="1144"/>
      <c r="AN9" s="1145"/>
      <c r="AO9" s="274">
        <v>2194734</v>
      </c>
      <c r="AP9" s="274">
        <v>87474</v>
      </c>
      <c r="AQ9" s="275">
        <v>90021</v>
      </c>
      <c r="AR9" s="276">
        <v>-2.8</v>
      </c>
    </row>
    <row r="10" spans="1:46" ht="13.5" customHeight="1" x14ac:dyDescent="0.2">
      <c r="A10" s="259"/>
      <c r="AK10" s="1143" t="s">
        <v>510</v>
      </c>
      <c r="AL10" s="1144"/>
      <c r="AM10" s="1144"/>
      <c r="AN10" s="1145"/>
      <c r="AO10" s="277">
        <v>283791</v>
      </c>
      <c r="AP10" s="277">
        <v>11311</v>
      </c>
      <c r="AQ10" s="278">
        <v>11562</v>
      </c>
      <c r="AR10" s="279">
        <v>-2.2000000000000002</v>
      </c>
    </row>
    <row r="11" spans="1:46" ht="13.5" customHeight="1" x14ac:dyDescent="0.2">
      <c r="A11" s="259"/>
      <c r="AK11" s="1143" t="s">
        <v>511</v>
      </c>
      <c r="AL11" s="1144"/>
      <c r="AM11" s="1144"/>
      <c r="AN11" s="1145"/>
      <c r="AO11" s="277" t="s">
        <v>512</v>
      </c>
      <c r="AP11" s="277" t="s">
        <v>512</v>
      </c>
      <c r="AQ11" s="278">
        <v>947</v>
      </c>
      <c r="AR11" s="279" t="s">
        <v>512</v>
      </c>
    </row>
    <row r="12" spans="1:46" ht="13.5" customHeight="1" x14ac:dyDescent="0.2">
      <c r="A12" s="259"/>
      <c r="AK12" s="1143" t="s">
        <v>513</v>
      </c>
      <c r="AL12" s="1144"/>
      <c r="AM12" s="1144"/>
      <c r="AN12" s="1145"/>
      <c r="AO12" s="277" t="s">
        <v>512</v>
      </c>
      <c r="AP12" s="277" t="s">
        <v>512</v>
      </c>
      <c r="AQ12" s="278">
        <v>11</v>
      </c>
      <c r="AR12" s="279" t="s">
        <v>512</v>
      </c>
    </row>
    <row r="13" spans="1:46" ht="13.5" customHeight="1" x14ac:dyDescent="0.2">
      <c r="A13" s="259"/>
      <c r="AK13" s="1143" t="s">
        <v>514</v>
      </c>
      <c r="AL13" s="1144"/>
      <c r="AM13" s="1144"/>
      <c r="AN13" s="1145"/>
      <c r="AO13" s="277">
        <v>51506</v>
      </c>
      <c r="AP13" s="277">
        <v>2053</v>
      </c>
      <c r="AQ13" s="278">
        <v>3606</v>
      </c>
      <c r="AR13" s="279">
        <v>-43.1</v>
      </c>
    </row>
    <row r="14" spans="1:46" ht="13.5" customHeight="1" x14ac:dyDescent="0.2">
      <c r="A14" s="259"/>
      <c r="AK14" s="1143" t="s">
        <v>515</v>
      </c>
      <c r="AL14" s="1144"/>
      <c r="AM14" s="1144"/>
      <c r="AN14" s="1145"/>
      <c r="AO14" s="277">
        <v>54839</v>
      </c>
      <c r="AP14" s="277">
        <v>2186</v>
      </c>
      <c r="AQ14" s="278">
        <v>1599</v>
      </c>
      <c r="AR14" s="279">
        <v>36.700000000000003</v>
      </c>
    </row>
    <row r="15" spans="1:46" ht="13.5" customHeight="1" x14ac:dyDescent="0.2">
      <c r="A15" s="259"/>
      <c r="AK15" s="1146" t="s">
        <v>516</v>
      </c>
      <c r="AL15" s="1147"/>
      <c r="AM15" s="1147"/>
      <c r="AN15" s="1148"/>
      <c r="AO15" s="277">
        <v>-206332</v>
      </c>
      <c r="AP15" s="277">
        <v>-8224</v>
      </c>
      <c r="AQ15" s="278">
        <v>-6463</v>
      </c>
      <c r="AR15" s="279">
        <v>27.2</v>
      </c>
    </row>
    <row r="16" spans="1:46" ht="13.2" x14ac:dyDescent="0.2">
      <c r="A16" s="259"/>
      <c r="AK16" s="1146" t="s">
        <v>191</v>
      </c>
      <c r="AL16" s="1147"/>
      <c r="AM16" s="1147"/>
      <c r="AN16" s="1148"/>
      <c r="AO16" s="277">
        <v>2378538</v>
      </c>
      <c r="AP16" s="277">
        <v>94800</v>
      </c>
      <c r="AQ16" s="278">
        <v>101283</v>
      </c>
      <c r="AR16" s="279">
        <v>-6.4</v>
      </c>
    </row>
    <row r="17" spans="1:46" ht="13.2" x14ac:dyDescent="0.2">
      <c r="A17" s="259"/>
    </row>
    <row r="18" spans="1:46" ht="13.2" x14ac:dyDescent="0.2">
      <c r="A18" s="259"/>
      <c r="AQ18" s="280"/>
      <c r="AR18" s="280"/>
    </row>
    <row r="19" spans="1:46" ht="13.2" x14ac:dyDescent="0.2">
      <c r="A19" s="259"/>
      <c r="AK19" s="255" t="s">
        <v>517</v>
      </c>
    </row>
    <row r="20" spans="1:46" ht="13.2" x14ac:dyDescent="0.2">
      <c r="A20" s="259"/>
      <c r="AK20" s="281"/>
      <c r="AL20" s="282"/>
      <c r="AM20" s="282"/>
      <c r="AN20" s="283"/>
      <c r="AO20" s="284" t="s">
        <v>518</v>
      </c>
      <c r="AP20" s="285" t="s">
        <v>519</v>
      </c>
      <c r="AQ20" s="286" t="s">
        <v>520</v>
      </c>
      <c r="AR20" s="287"/>
    </row>
    <row r="21" spans="1:46" s="260" customFormat="1" ht="13.2" x14ac:dyDescent="0.2">
      <c r="A21" s="288"/>
      <c r="AK21" s="1149" t="s">
        <v>521</v>
      </c>
      <c r="AL21" s="1150"/>
      <c r="AM21" s="1150"/>
      <c r="AN21" s="1151"/>
      <c r="AO21" s="289">
        <v>8.17</v>
      </c>
      <c r="AP21" s="290">
        <v>9.14</v>
      </c>
      <c r="AQ21" s="291">
        <v>-0.97</v>
      </c>
      <c r="AS21" s="292"/>
      <c r="AT21" s="288"/>
    </row>
    <row r="22" spans="1:46" s="260" customFormat="1" ht="13.2" x14ac:dyDescent="0.2">
      <c r="A22" s="288"/>
      <c r="AK22" s="1149" t="s">
        <v>522</v>
      </c>
      <c r="AL22" s="1150"/>
      <c r="AM22" s="1150"/>
      <c r="AN22" s="1151"/>
      <c r="AO22" s="293">
        <v>94.7</v>
      </c>
      <c r="AP22" s="294">
        <v>97.6</v>
      </c>
      <c r="AQ22" s="295">
        <v>-2.9</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523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525</v>
      </c>
      <c r="AL29" s="260"/>
      <c r="AM29" s="260"/>
      <c r="AN29" s="260"/>
      <c r="AS29" s="302"/>
    </row>
    <row r="30" spans="1:46" ht="13.5" customHeight="1" x14ac:dyDescent="0.2">
      <c r="A30" s="259"/>
      <c r="AK30" s="262"/>
      <c r="AL30" s="263"/>
      <c r="AM30" s="263"/>
      <c r="AN30" s="264"/>
      <c r="AO30" s="1131" t="s">
        <v>504</v>
      </c>
      <c r="AP30" s="265"/>
      <c r="AQ30" s="266" t="s">
        <v>505</v>
      </c>
      <c r="AR30" s="267"/>
    </row>
    <row r="31" spans="1:46" ht="13.2" x14ac:dyDescent="0.2">
      <c r="A31" s="259"/>
      <c r="AK31" s="268"/>
      <c r="AL31" s="269"/>
      <c r="AM31" s="269"/>
      <c r="AN31" s="270"/>
      <c r="AO31" s="1132"/>
      <c r="AP31" s="271" t="s">
        <v>506</v>
      </c>
      <c r="AQ31" s="272" t="s">
        <v>507</v>
      </c>
      <c r="AR31" s="273" t="s">
        <v>508</v>
      </c>
    </row>
    <row r="32" spans="1:46" ht="27" customHeight="1" x14ac:dyDescent="0.2">
      <c r="A32" s="259"/>
      <c r="AK32" s="1133" t="s">
        <v>526</v>
      </c>
      <c r="AL32" s="1134"/>
      <c r="AM32" s="1134"/>
      <c r="AN32" s="1135"/>
      <c r="AO32" s="303">
        <v>1436549</v>
      </c>
      <c r="AP32" s="303">
        <v>57256</v>
      </c>
      <c r="AQ32" s="304">
        <v>58458</v>
      </c>
      <c r="AR32" s="305">
        <v>-2.1</v>
      </c>
    </row>
    <row r="33" spans="1:46" ht="13.5" customHeight="1" x14ac:dyDescent="0.2">
      <c r="A33" s="259"/>
      <c r="AK33" s="1133" t="s">
        <v>527</v>
      </c>
      <c r="AL33" s="1134"/>
      <c r="AM33" s="1134"/>
      <c r="AN33" s="1135"/>
      <c r="AO33" s="303" t="s">
        <v>512</v>
      </c>
      <c r="AP33" s="303" t="s">
        <v>512</v>
      </c>
      <c r="AQ33" s="304" t="s">
        <v>512</v>
      </c>
      <c r="AR33" s="305" t="s">
        <v>512</v>
      </c>
    </row>
    <row r="34" spans="1:46" ht="27" customHeight="1" x14ac:dyDescent="0.2">
      <c r="A34" s="259"/>
      <c r="AK34" s="1133" t="s">
        <v>528</v>
      </c>
      <c r="AL34" s="1134"/>
      <c r="AM34" s="1134"/>
      <c r="AN34" s="1135"/>
      <c r="AO34" s="303" t="s">
        <v>512</v>
      </c>
      <c r="AP34" s="303" t="s">
        <v>512</v>
      </c>
      <c r="AQ34" s="304" t="s">
        <v>512</v>
      </c>
      <c r="AR34" s="305" t="s">
        <v>512</v>
      </c>
    </row>
    <row r="35" spans="1:46" ht="27" customHeight="1" x14ac:dyDescent="0.2">
      <c r="A35" s="259"/>
      <c r="AK35" s="1133" t="s">
        <v>529</v>
      </c>
      <c r="AL35" s="1134"/>
      <c r="AM35" s="1134"/>
      <c r="AN35" s="1135"/>
      <c r="AO35" s="303">
        <v>269009</v>
      </c>
      <c r="AP35" s="303">
        <v>10722</v>
      </c>
      <c r="AQ35" s="304">
        <v>14034</v>
      </c>
      <c r="AR35" s="305">
        <v>-23.6</v>
      </c>
    </row>
    <row r="36" spans="1:46" ht="27" customHeight="1" x14ac:dyDescent="0.2">
      <c r="A36" s="259"/>
      <c r="AK36" s="1133" t="s">
        <v>530</v>
      </c>
      <c r="AL36" s="1134"/>
      <c r="AM36" s="1134"/>
      <c r="AN36" s="1135"/>
      <c r="AO36" s="303">
        <v>132180</v>
      </c>
      <c r="AP36" s="303">
        <v>5268</v>
      </c>
      <c r="AQ36" s="304">
        <v>2546</v>
      </c>
      <c r="AR36" s="305">
        <v>106.9</v>
      </c>
    </row>
    <row r="37" spans="1:46" ht="13.5" customHeight="1" x14ac:dyDescent="0.2">
      <c r="A37" s="259"/>
      <c r="AK37" s="1133" t="s">
        <v>531</v>
      </c>
      <c r="AL37" s="1134"/>
      <c r="AM37" s="1134"/>
      <c r="AN37" s="1135"/>
      <c r="AO37" s="303">
        <v>22</v>
      </c>
      <c r="AP37" s="303">
        <v>1</v>
      </c>
      <c r="AQ37" s="304">
        <v>290</v>
      </c>
      <c r="AR37" s="305">
        <v>-99.7</v>
      </c>
    </row>
    <row r="38" spans="1:46" ht="27" customHeight="1" x14ac:dyDescent="0.2">
      <c r="A38" s="259"/>
      <c r="AK38" s="1136" t="s">
        <v>532</v>
      </c>
      <c r="AL38" s="1137"/>
      <c r="AM38" s="1137"/>
      <c r="AN38" s="1138"/>
      <c r="AO38" s="306" t="s">
        <v>512</v>
      </c>
      <c r="AP38" s="306" t="s">
        <v>512</v>
      </c>
      <c r="AQ38" s="307">
        <v>1</v>
      </c>
      <c r="AR38" s="295" t="s">
        <v>512</v>
      </c>
      <c r="AS38" s="302"/>
    </row>
    <row r="39" spans="1:46" ht="13.2" x14ac:dyDescent="0.2">
      <c r="A39" s="259"/>
      <c r="AK39" s="1136" t="s">
        <v>533</v>
      </c>
      <c r="AL39" s="1137"/>
      <c r="AM39" s="1137"/>
      <c r="AN39" s="1138"/>
      <c r="AO39" s="303">
        <v>-14502</v>
      </c>
      <c r="AP39" s="303">
        <v>-578</v>
      </c>
      <c r="AQ39" s="304">
        <v>-4639</v>
      </c>
      <c r="AR39" s="305">
        <v>-87.5</v>
      </c>
      <c r="AS39" s="302"/>
    </row>
    <row r="40" spans="1:46" ht="27" customHeight="1" x14ac:dyDescent="0.2">
      <c r="A40" s="259"/>
      <c r="AK40" s="1133" t="s">
        <v>534</v>
      </c>
      <c r="AL40" s="1134"/>
      <c r="AM40" s="1134"/>
      <c r="AN40" s="1135"/>
      <c r="AO40" s="303">
        <v>-1303443</v>
      </c>
      <c r="AP40" s="303">
        <v>-51951</v>
      </c>
      <c r="AQ40" s="304">
        <v>-48753</v>
      </c>
      <c r="AR40" s="305">
        <v>6.6</v>
      </c>
      <c r="AS40" s="302"/>
    </row>
    <row r="41" spans="1:46" ht="13.2" x14ac:dyDescent="0.2">
      <c r="A41" s="259"/>
      <c r="AK41" s="1139" t="s">
        <v>305</v>
      </c>
      <c r="AL41" s="1140"/>
      <c r="AM41" s="1140"/>
      <c r="AN41" s="1141"/>
      <c r="AO41" s="303">
        <v>519815</v>
      </c>
      <c r="AP41" s="303">
        <v>20718</v>
      </c>
      <c r="AQ41" s="304">
        <v>21939</v>
      </c>
      <c r="AR41" s="305">
        <v>-5.6</v>
      </c>
      <c r="AS41" s="302"/>
    </row>
    <row r="42" spans="1:46" ht="13.2" x14ac:dyDescent="0.2">
      <c r="A42" s="259"/>
      <c r="AK42" s="308" t="s">
        <v>535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536</v>
      </c>
    </row>
    <row r="48" spans="1:46" ht="13.2" x14ac:dyDescent="0.2">
      <c r="A48" s="259"/>
      <c r="AK48" s="313" t="s">
        <v>537</v>
      </c>
      <c r="AL48" s="313"/>
      <c r="AM48" s="313"/>
      <c r="AN48" s="313"/>
      <c r="AO48" s="313"/>
      <c r="AP48" s="313"/>
      <c r="AQ48" s="314"/>
      <c r="AR48" s="313"/>
    </row>
    <row r="49" spans="1:44" ht="13.5" customHeight="1" x14ac:dyDescent="0.2">
      <c r="A49" s="259"/>
      <c r="AK49" s="315"/>
      <c r="AL49" s="316"/>
      <c r="AM49" s="1126" t="s">
        <v>504</v>
      </c>
      <c r="AN49" s="1128" t="s">
        <v>538</v>
      </c>
      <c r="AO49" s="1129"/>
      <c r="AP49" s="1129"/>
      <c r="AQ49" s="1129"/>
      <c r="AR49" s="1130"/>
    </row>
    <row r="50" spans="1:44" ht="13.2" x14ac:dyDescent="0.2">
      <c r="A50" s="259"/>
      <c r="AK50" s="317"/>
      <c r="AL50" s="318"/>
      <c r="AM50" s="1127"/>
      <c r="AN50" s="319" t="s">
        <v>539</v>
      </c>
      <c r="AO50" s="320" t="s">
        <v>540</v>
      </c>
      <c r="AP50" s="321" t="s">
        <v>541</v>
      </c>
      <c r="AQ50" s="322" t="s">
        <v>542</v>
      </c>
      <c r="AR50" s="323" t="s">
        <v>543</v>
      </c>
    </row>
    <row r="51" spans="1:44" ht="13.2" x14ac:dyDescent="0.2">
      <c r="A51" s="259"/>
      <c r="AK51" s="315" t="s">
        <v>544</v>
      </c>
      <c r="AL51" s="316"/>
      <c r="AM51" s="324">
        <v>2708386</v>
      </c>
      <c r="AN51" s="325">
        <v>103012</v>
      </c>
      <c r="AO51" s="326">
        <v>25.1</v>
      </c>
      <c r="AP51" s="327">
        <v>85173</v>
      </c>
      <c r="AQ51" s="328">
        <v>-4.3</v>
      </c>
      <c r="AR51" s="329">
        <v>29.4</v>
      </c>
    </row>
    <row r="52" spans="1:44" ht="13.2" x14ac:dyDescent="0.2">
      <c r="A52" s="259"/>
      <c r="AK52" s="330"/>
      <c r="AL52" s="331" t="s">
        <v>545</v>
      </c>
      <c r="AM52" s="332">
        <v>956083</v>
      </c>
      <c r="AN52" s="333">
        <v>36364</v>
      </c>
      <c r="AO52" s="334">
        <v>49.2</v>
      </c>
      <c r="AP52" s="335">
        <v>43913</v>
      </c>
      <c r="AQ52" s="336">
        <v>-3.4</v>
      </c>
      <c r="AR52" s="337">
        <v>52.6</v>
      </c>
    </row>
    <row r="53" spans="1:44" ht="13.2" x14ac:dyDescent="0.2">
      <c r="A53" s="259"/>
      <c r="AK53" s="315" t="s">
        <v>546</v>
      </c>
      <c r="AL53" s="316"/>
      <c r="AM53" s="324">
        <v>1546239</v>
      </c>
      <c r="AN53" s="325">
        <v>59597</v>
      </c>
      <c r="AO53" s="326">
        <v>-42.1</v>
      </c>
      <c r="AP53" s="327">
        <v>94081</v>
      </c>
      <c r="AQ53" s="328">
        <v>10.5</v>
      </c>
      <c r="AR53" s="329">
        <v>-52.6</v>
      </c>
    </row>
    <row r="54" spans="1:44" ht="13.2" x14ac:dyDescent="0.2">
      <c r="A54" s="259"/>
      <c r="AK54" s="330"/>
      <c r="AL54" s="331" t="s">
        <v>545</v>
      </c>
      <c r="AM54" s="332">
        <v>557422</v>
      </c>
      <c r="AN54" s="333">
        <v>21485</v>
      </c>
      <c r="AO54" s="334">
        <v>-40.9</v>
      </c>
      <c r="AP54" s="335">
        <v>48949</v>
      </c>
      <c r="AQ54" s="336">
        <v>11.5</v>
      </c>
      <c r="AR54" s="337">
        <v>-52.4</v>
      </c>
    </row>
    <row r="55" spans="1:44" ht="13.2" x14ac:dyDescent="0.2">
      <c r="A55" s="259"/>
      <c r="AK55" s="315" t="s">
        <v>547</v>
      </c>
      <c r="AL55" s="316"/>
      <c r="AM55" s="324">
        <v>2182488</v>
      </c>
      <c r="AN55" s="325">
        <v>84998</v>
      </c>
      <c r="AO55" s="326">
        <v>42.6</v>
      </c>
      <c r="AP55" s="327">
        <v>92632</v>
      </c>
      <c r="AQ55" s="328">
        <v>-1.5</v>
      </c>
      <c r="AR55" s="329">
        <v>44.1</v>
      </c>
    </row>
    <row r="56" spans="1:44" ht="13.2" x14ac:dyDescent="0.2">
      <c r="A56" s="259"/>
      <c r="AK56" s="330"/>
      <c r="AL56" s="331" t="s">
        <v>545</v>
      </c>
      <c r="AM56" s="332">
        <v>1068344</v>
      </c>
      <c r="AN56" s="333">
        <v>41607</v>
      </c>
      <c r="AO56" s="334">
        <v>93.7</v>
      </c>
      <c r="AP56" s="335">
        <v>47978</v>
      </c>
      <c r="AQ56" s="336">
        <v>-2</v>
      </c>
      <c r="AR56" s="337">
        <v>95.7</v>
      </c>
    </row>
    <row r="57" spans="1:44" ht="13.2" x14ac:dyDescent="0.2">
      <c r="A57" s="259"/>
      <c r="AK57" s="315" t="s">
        <v>548</v>
      </c>
      <c r="AL57" s="316"/>
      <c r="AM57" s="324">
        <v>1623306</v>
      </c>
      <c r="AN57" s="325">
        <v>64104</v>
      </c>
      <c r="AO57" s="326">
        <v>-24.6</v>
      </c>
      <c r="AP57" s="327">
        <v>71279</v>
      </c>
      <c r="AQ57" s="328">
        <v>-23.1</v>
      </c>
      <c r="AR57" s="329">
        <v>-1.5</v>
      </c>
    </row>
    <row r="58" spans="1:44" ht="13.2" x14ac:dyDescent="0.2">
      <c r="A58" s="259"/>
      <c r="AK58" s="330"/>
      <c r="AL58" s="331" t="s">
        <v>545</v>
      </c>
      <c r="AM58" s="332">
        <v>551268</v>
      </c>
      <c r="AN58" s="333">
        <v>21769</v>
      </c>
      <c r="AO58" s="334">
        <v>-47.7</v>
      </c>
      <c r="AP58" s="335">
        <v>36731</v>
      </c>
      <c r="AQ58" s="336">
        <v>-23.4</v>
      </c>
      <c r="AR58" s="337">
        <v>-24.3</v>
      </c>
    </row>
    <row r="59" spans="1:44" ht="13.2" x14ac:dyDescent="0.2">
      <c r="A59" s="259"/>
      <c r="AK59" s="315" t="s">
        <v>549</v>
      </c>
      <c r="AL59" s="316"/>
      <c r="AM59" s="324">
        <v>2743878</v>
      </c>
      <c r="AN59" s="325">
        <v>109361</v>
      </c>
      <c r="AO59" s="326">
        <v>70.599999999999994</v>
      </c>
      <c r="AP59" s="327">
        <v>74994</v>
      </c>
      <c r="AQ59" s="328">
        <v>5.2</v>
      </c>
      <c r="AR59" s="329">
        <v>65.400000000000006</v>
      </c>
    </row>
    <row r="60" spans="1:44" ht="13.2" x14ac:dyDescent="0.2">
      <c r="A60" s="259"/>
      <c r="AK60" s="330"/>
      <c r="AL60" s="331" t="s">
        <v>545</v>
      </c>
      <c r="AM60" s="332">
        <v>905808</v>
      </c>
      <c r="AN60" s="333">
        <v>36102</v>
      </c>
      <c r="AO60" s="334">
        <v>65.8</v>
      </c>
      <c r="AP60" s="335">
        <v>36188</v>
      </c>
      <c r="AQ60" s="336">
        <v>-1.5</v>
      </c>
      <c r="AR60" s="337">
        <v>67.3</v>
      </c>
    </row>
    <row r="61" spans="1:44" ht="13.2" x14ac:dyDescent="0.2">
      <c r="A61" s="259"/>
      <c r="AK61" s="315" t="s">
        <v>550</v>
      </c>
      <c r="AL61" s="338"/>
      <c r="AM61" s="324">
        <v>2160859</v>
      </c>
      <c r="AN61" s="325">
        <v>84214</v>
      </c>
      <c r="AO61" s="326">
        <v>14.3</v>
      </c>
      <c r="AP61" s="327">
        <v>83632</v>
      </c>
      <c r="AQ61" s="339">
        <v>-2.6</v>
      </c>
      <c r="AR61" s="329">
        <v>16.899999999999999</v>
      </c>
    </row>
    <row r="62" spans="1:44" ht="13.2" x14ac:dyDescent="0.2">
      <c r="A62" s="259"/>
      <c r="AK62" s="330"/>
      <c r="AL62" s="331" t="s">
        <v>545</v>
      </c>
      <c r="AM62" s="332">
        <v>807785</v>
      </c>
      <c r="AN62" s="333">
        <v>31465</v>
      </c>
      <c r="AO62" s="334">
        <v>24</v>
      </c>
      <c r="AP62" s="335">
        <v>42752</v>
      </c>
      <c r="AQ62" s="336">
        <v>-3.8</v>
      </c>
      <c r="AR62" s="337">
        <v>27.8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9VE5pOX+My23hY0ZSJ2zBJrdad+kVoSvqI6FuI8AX3UW3Qc25DML8sDjOMWHYZOLd1K2JHzul7FL+Wx7BM7VVw==" saltValue="oH7KQeM0yaE60+xiFFja1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552</v>
      </c>
    </row>
    <row r="121" spans="125:125" ht="13.5" hidden="1" customHeight="1" x14ac:dyDescent="0.2">
      <c r="DU121" s="253"/>
    </row>
  </sheetData>
  <sheetProtection algorithmName="SHA-512" hashValue="ifuOx6AeLeGQu3rpeBHkHtGDOt11aEi+AB8sijBaZuNzrAF1zdWWiahGLpmGzgZI2uA4QwfW8p9wP9LorcRNCQ==" saltValue="t/Zn4sbJB/sTlHOXwUKR2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553</v>
      </c>
    </row>
  </sheetData>
  <sheetProtection algorithmName="SHA-512" hashValue="9CLEZF5dPyiynkHkGJl6Ed2fWekDYmnickR8vIjrt/K5dp4NXJDVoH3XqQoNJsx26RxrxgRGM7KvkrY2KWsSug==" saltValue="gijgXKKxXITblfAkulg6/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52" t="s">
        <v>3</v>
      </c>
      <c r="D47" s="1152"/>
      <c r="E47" s="1153"/>
      <c r="F47" s="11">
        <v>40.82</v>
      </c>
      <c r="G47" s="12">
        <v>41.14</v>
      </c>
      <c r="H47" s="12">
        <v>41.06</v>
      </c>
      <c r="I47" s="12">
        <v>43.69</v>
      </c>
      <c r="J47" s="13">
        <v>49.66</v>
      </c>
    </row>
    <row r="48" spans="2:10" ht="57.75" customHeight="1" x14ac:dyDescent="0.2">
      <c r="B48" s="14"/>
      <c r="C48" s="1154" t="s">
        <v>4</v>
      </c>
      <c r="D48" s="1154"/>
      <c r="E48" s="1155"/>
      <c r="F48" s="15">
        <v>4.76</v>
      </c>
      <c r="G48" s="16">
        <v>7.13</v>
      </c>
      <c r="H48" s="16">
        <v>8.1999999999999993</v>
      </c>
      <c r="I48" s="16">
        <v>10.68</v>
      </c>
      <c r="J48" s="17">
        <v>9.92</v>
      </c>
    </row>
    <row r="49" spans="2:10" ht="57.75" customHeight="1" thickBot="1" x14ac:dyDescent="0.25">
      <c r="B49" s="18"/>
      <c r="C49" s="1156" t="s">
        <v>5</v>
      </c>
      <c r="D49" s="1156"/>
      <c r="E49" s="1157"/>
      <c r="F49" s="19">
        <v>2.02</v>
      </c>
      <c r="G49" s="20">
        <v>2.31</v>
      </c>
      <c r="H49" s="20">
        <v>2.4900000000000002</v>
      </c>
      <c r="I49" s="20">
        <v>6.79</v>
      </c>
      <c r="J49" s="21">
        <v>3.79</v>
      </c>
    </row>
    <row r="50" spans="2:10" ht="13.2" x14ac:dyDescent="0.2"/>
  </sheetData>
  <sheetProtection algorithmName="SHA-512" hashValue="4SoICVo1NpaHvcGpnqwNffeQZT6uFpZaVN/rILXOiDtE5bnCcvkgNeDLYBRHEVCz70MDlQ+OMJNegwIpyhqp3Q==" saltValue="Wrs0uPh+4TYqjuoYjRO7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62" t="s">
        <v>559</v>
      </c>
      <c r="D34" s="1162"/>
      <c r="E34" s="1163"/>
      <c r="F34" s="32">
        <v>4.71</v>
      </c>
      <c r="G34" s="33">
        <v>7.03</v>
      </c>
      <c r="H34" s="33">
        <v>7.96</v>
      </c>
      <c r="I34" s="33">
        <v>9.66</v>
      </c>
      <c r="J34" s="34">
        <v>9.69</v>
      </c>
      <c r="K34" s="22"/>
      <c r="L34" s="22"/>
      <c r="M34" s="22"/>
      <c r="N34" s="22"/>
      <c r="O34" s="22"/>
      <c r="P34" s="22"/>
    </row>
    <row r="35" spans="1:16" ht="39" customHeight="1" x14ac:dyDescent="0.2">
      <c r="A35" s="22"/>
      <c r="B35" s="35"/>
      <c r="C35" s="1158" t="s">
        <v>560</v>
      </c>
      <c r="D35" s="1158"/>
      <c r="E35" s="1159"/>
      <c r="F35" s="36">
        <v>1.79</v>
      </c>
      <c r="G35" s="37">
        <v>0.37</v>
      </c>
      <c r="H35" s="37">
        <v>1.22</v>
      </c>
      <c r="I35" s="37">
        <v>1.48</v>
      </c>
      <c r="J35" s="38">
        <v>1.75</v>
      </c>
      <c r="K35" s="22"/>
      <c r="L35" s="22"/>
      <c r="M35" s="22"/>
      <c r="N35" s="22"/>
      <c r="O35" s="22"/>
      <c r="P35" s="22"/>
    </row>
    <row r="36" spans="1:16" ht="39" customHeight="1" x14ac:dyDescent="0.2">
      <c r="A36" s="22"/>
      <c r="B36" s="35"/>
      <c r="C36" s="1158" t="s">
        <v>561</v>
      </c>
      <c r="D36" s="1158"/>
      <c r="E36" s="1159"/>
      <c r="F36" s="36">
        <v>0.04</v>
      </c>
      <c r="G36" s="37">
        <v>0.15</v>
      </c>
      <c r="H36" s="37">
        <v>0.21</v>
      </c>
      <c r="I36" s="37">
        <v>0.08</v>
      </c>
      <c r="J36" s="38">
        <v>0.49</v>
      </c>
      <c r="K36" s="22"/>
      <c r="L36" s="22"/>
      <c r="M36" s="22"/>
      <c r="N36" s="22"/>
      <c r="O36" s="22"/>
      <c r="P36" s="22"/>
    </row>
    <row r="37" spans="1:16" ht="39" customHeight="1" x14ac:dyDescent="0.2">
      <c r="A37" s="22"/>
      <c r="B37" s="35"/>
      <c r="C37" s="1158" t="s">
        <v>562</v>
      </c>
      <c r="D37" s="1158"/>
      <c r="E37" s="1159"/>
      <c r="F37" s="36">
        <v>0.06</v>
      </c>
      <c r="G37" s="37">
        <v>0.09</v>
      </c>
      <c r="H37" s="37">
        <v>0.15</v>
      </c>
      <c r="I37" s="37">
        <v>0.17</v>
      </c>
      <c r="J37" s="38">
        <v>0.33</v>
      </c>
      <c r="K37" s="22"/>
      <c r="L37" s="22"/>
      <c r="M37" s="22"/>
      <c r="N37" s="22"/>
      <c r="O37" s="22"/>
      <c r="P37" s="22"/>
    </row>
    <row r="38" spans="1:16" ht="39" customHeight="1" x14ac:dyDescent="0.2">
      <c r="A38" s="22"/>
      <c r="B38" s="35"/>
      <c r="C38" s="1158" t="s">
        <v>563</v>
      </c>
      <c r="D38" s="1158"/>
      <c r="E38" s="1159"/>
      <c r="F38" s="36">
        <v>0.02</v>
      </c>
      <c r="G38" s="37">
        <v>7.0000000000000007E-2</v>
      </c>
      <c r="H38" s="37">
        <v>0.2</v>
      </c>
      <c r="I38" s="37">
        <v>0.04</v>
      </c>
      <c r="J38" s="38">
        <v>0.21</v>
      </c>
      <c r="K38" s="22"/>
      <c r="L38" s="22"/>
      <c r="M38" s="22"/>
      <c r="N38" s="22"/>
      <c r="O38" s="22"/>
      <c r="P38" s="22"/>
    </row>
    <row r="39" spans="1:16" ht="39" customHeight="1" x14ac:dyDescent="0.2">
      <c r="A39" s="22"/>
      <c r="B39" s="35"/>
      <c r="C39" s="1158" t="s">
        <v>564</v>
      </c>
      <c r="D39" s="1158"/>
      <c r="E39" s="1159"/>
      <c r="F39" s="36">
        <v>7.0000000000000007E-2</v>
      </c>
      <c r="G39" s="37">
        <v>0.08</v>
      </c>
      <c r="H39" s="37">
        <v>0.08</v>
      </c>
      <c r="I39" s="37">
        <v>0.14000000000000001</v>
      </c>
      <c r="J39" s="38">
        <v>0.2</v>
      </c>
      <c r="K39" s="22"/>
      <c r="L39" s="22"/>
      <c r="M39" s="22"/>
      <c r="N39" s="22"/>
      <c r="O39" s="22"/>
      <c r="P39" s="22"/>
    </row>
    <row r="40" spans="1:16" ht="39" customHeight="1" x14ac:dyDescent="0.2">
      <c r="A40" s="22"/>
      <c r="B40" s="35"/>
      <c r="C40" s="1158" t="s">
        <v>565</v>
      </c>
      <c r="D40" s="1158"/>
      <c r="E40" s="1159"/>
      <c r="F40" s="36">
        <v>0.03</v>
      </c>
      <c r="G40" s="37">
        <v>0.03</v>
      </c>
      <c r="H40" s="37" t="s">
        <v>566</v>
      </c>
      <c r="I40" s="37">
        <v>0.02</v>
      </c>
      <c r="J40" s="38">
        <v>0.02</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567</v>
      </c>
      <c r="D42" s="1158"/>
      <c r="E42" s="1159"/>
      <c r="F42" s="36" t="s">
        <v>512</v>
      </c>
      <c r="G42" s="37" t="s">
        <v>512</v>
      </c>
      <c r="H42" s="37" t="s">
        <v>512</v>
      </c>
      <c r="I42" s="37" t="s">
        <v>512</v>
      </c>
      <c r="J42" s="38" t="s">
        <v>512</v>
      </c>
      <c r="K42" s="22"/>
      <c r="L42" s="22"/>
      <c r="M42" s="22"/>
      <c r="N42" s="22"/>
      <c r="O42" s="22"/>
      <c r="P42" s="22"/>
    </row>
    <row r="43" spans="1:16" ht="39" customHeight="1" thickBot="1" x14ac:dyDescent="0.25">
      <c r="A43" s="22"/>
      <c r="B43" s="40"/>
      <c r="C43" s="1160" t="s">
        <v>568</v>
      </c>
      <c r="D43" s="1160"/>
      <c r="E43" s="1161"/>
      <c r="F43" s="41">
        <v>16.68</v>
      </c>
      <c r="G43" s="42">
        <v>15.25</v>
      </c>
      <c r="H43" s="42">
        <v>0.53</v>
      </c>
      <c r="I43" s="42">
        <v>0.14000000000000001</v>
      </c>
      <c r="J43" s="43" t="s">
        <v>512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K4yZLEG8cipQZgDXQdU4zfioxq8TBJPXn/ZyFQSNW9do3nZbuTeFIUiVumyK+0O8Nn4iyVKlEJZvr7mPZsMug==" saltValue="Y2FeM4Hm/vah1r6OT3Z4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1492</v>
      </c>
      <c r="L45" s="58">
        <v>1431</v>
      </c>
      <c r="M45" s="58">
        <v>1444</v>
      </c>
      <c r="N45" s="58">
        <v>1426</v>
      </c>
      <c r="O45" s="59">
        <v>1437</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512</v>
      </c>
      <c r="L46" s="62" t="s">
        <v>512</v>
      </c>
      <c r="M46" s="62" t="s">
        <v>512</v>
      </c>
      <c r="N46" s="62" t="s">
        <v>512</v>
      </c>
      <c r="O46" s="63" t="s">
        <v>512</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512</v>
      </c>
      <c r="L47" s="62" t="s">
        <v>512</v>
      </c>
      <c r="M47" s="62" t="s">
        <v>512</v>
      </c>
      <c r="N47" s="62" t="s">
        <v>512</v>
      </c>
      <c r="O47" s="63" t="s">
        <v>512</v>
      </c>
      <c r="P47" s="46"/>
      <c r="Q47" s="46"/>
      <c r="R47" s="46"/>
      <c r="S47" s="46"/>
      <c r="T47" s="46"/>
      <c r="U47" s="46"/>
    </row>
    <row r="48" spans="1:21" ht="30.75" customHeight="1" x14ac:dyDescent="0.2">
      <c r="A48" s="46"/>
      <c r="B48" s="1189"/>
      <c r="C48" s="1190"/>
      <c r="D48" s="60"/>
      <c r="E48" s="1166" t="s">
        <v>15</v>
      </c>
      <c r="F48" s="1166"/>
      <c r="G48" s="1166"/>
      <c r="H48" s="1166"/>
      <c r="I48" s="1166"/>
      <c r="J48" s="1167"/>
      <c r="K48" s="61">
        <v>423</v>
      </c>
      <c r="L48" s="62">
        <v>448</v>
      </c>
      <c r="M48" s="62">
        <v>426</v>
      </c>
      <c r="N48" s="62">
        <v>441</v>
      </c>
      <c r="O48" s="63">
        <v>269</v>
      </c>
      <c r="P48" s="46"/>
      <c r="Q48" s="46"/>
      <c r="R48" s="46"/>
      <c r="S48" s="46"/>
      <c r="T48" s="46"/>
      <c r="U48" s="46"/>
    </row>
    <row r="49" spans="1:21" ht="30.75" customHeight="1" x14ac:dyDescent="0.2">
      <c r="A49" s="46"/>
      <c r="B49" s="1189"/>
      <c r="C49" s="1190"/>
      <c r="D49" s="60"/>
      <c r="E49" s="1166" t="s">
        <v>16</v>
      </c>
      <c r="F49" s="1166"/>
      <c r="G49" s="1166"/>
      <c r="H49" s="1166"/>
      <c r="I49" s="1166"/>
      <c r="J49" s="1167"/>
      <c r="K49" s="61">
        <v>94</v>
      </c>
      <c r="L49" s="62">
        <v>115</v>
      </c>
      <c r="M49" s="62">
        <v>139</v>
      </c>
      <c r="N49" s="62">
        <v>128</v>
      </c>
      <c r="O49" s="63">
        <v>132</v>
      </c>
      <c r="P49" s="46"/>
      <c r="Q49" s="46"/>
      <c r="R49" s="46"/>
      <c r="S49" s="46"/>
      <c r="T49" s="46"/>
      <c r="U49" s="46"/>
    </row>
    <row r="50" spans="1:21" ht="30.75" customHeight="1" x14ac:dyDescent="0.2">
      <c r="A50" s="46"/>
      <c r="B50" s="1189"/>
      <c r="C50" s="1190"/>
      <c r="D50" s="60"/>
      <c r="E50" s="1166" t="s">
        <v>17</v>
      </c>
      <c r="F50" s="1166"/>
      <c r="G50" s="1166"/>
      <c r="H50" s="1166"/>
      <c r="I50" s="1166"/>
      <c r="J50" s="1167"/>
      <c r="K50" s="61">
        <v>0</v>
      </c>
      <c r="L50" s="62">
        <v>0</v>
      </c>
      <c r="M50" s="62">
        <v>0</v>
      </c>
      <c r="N50" s="62">
        <v>0</v>
      </c>
      <c r="O50" s="63">
        <v>0</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512</v>
      </c>
      <c r="L51" s="62" t="s">
        <v>512</v>
      </c>
      <c r="M51" s="62" t="s">
        <v>512</v>
      </c>
      <c r="N51" s="62" t="s">
        <v>512</v>
      </c>
      <c r="O51" s="63" t="s">
        <v>512</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1400</v>
      </c>
      <c r="L52" s="62">
        <v>1361</v>
      </c>
      <c r="M52" s="62">
        <v>1342</v>
      </c>
      <c r="N52" s="62">
        <v>1335</v>
      </c>
      <c r="O52" s="63">
        <v>1318</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609</v>
      </c>
      <c r="L53" s="67">
        <v>633</v>
      </c>
      <c r="M53" s="67">
        <v>667</v>
      </c>
      <c r="N53" s="67">
        <v>660</v>
      </c>
      <c r="O53" s="68">
        <v>520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569</v>
      </c>
      <c r="P56" s="46"/>
      <c r="Q56" s="46"/>
      <c r="R56" s="46"/>
      <c r="S56" s="46"/>
      <c r="T56" s="46"/>
      <c r="U56" s="46"/>
    </row>
    <row r="57" spans="1:21" ht="31.5" customHeight="1" thickBot="1" x14ac:dyDescent="0.25">
      <c r="A57" s="46"/>
      <c r="B57" s="74"/>
      <c r="C57" s="75"/>
      <c r="D57" s="75"/>
      <c r="E57" s="76"/>
      <c r="F57" s="76"/>
      <c r="G57" s="76"/>
      <c r="H57" s="76"/>
      <c r="I57" s="76"/>
      <c r="J57" s="77" t="s">
        <v>2</v>
      </c>
      <c r="K57" s="78" t="s">
        <v>570</v>
      </c>
      <c r="L57" s="79" t="s">
        <v>571</v>
      </c>
      <c r="M57" s="79" t="s">
        <v>572</v>
      </c>
      <c r="N57" s="79" t="s">
        <v>573</v>
      </c>
      <c r="O57" s="80" t="s">
        <v>574</v>
      </c>
      <c r="P57" s="46"/>
      <c r="Q57" s="46"/>
      <c r="R57" s="46"/>
      <c r="S57" s="46"/>
      <c r="T57" s="46"/>
      <c r="U57" s="46"/>
    </row>
    <row r="58" spans="1:21" ht="31.5" customHeight="1" x14ac:dyDescent="0.2">
      <c r="B58" s="1172" t="s">
        <v>26</v>
      </c>
      <c r="C58" s="1173"/>
      <c r="D58" s="1178" t="s">
        <v>27</v>
      </c>
      <c r="E58" s="1179"/>
      <c r="F58" s="1179"/>
      <c r="G58" s="1179"/>
      <c r="H58" s="1179"/>
      <c r="I58" s="1179"/>
      <c r="J58" s="1180"/>
      <c r="K58" s="81">
        <v>0</v>
      </c>
      <c r="L58" s="82">
        <v>0</v>
      </c>
      <c r="M58" s="82">
        <v>0</v>
      </c>
      <c r="N58" s="82">
        <v>0</v>
      </c>
      <c r="O58" s="83">
        <v>0</v>
      </c>
    </row>
    <row r="59" spans="1:21" ht="31.5" customHeight="1" x14ac:dyDescent="0.2">
      <c r="B59" s="1174"/>
      <c r="C59" s="1175"/>
      <c r="D59" s="1181" t="s">
        <v>28</v>
      </c>
      <c r="E59" s="1182"/>
      <c r="F59" s="1182"/>
      <c r="G59" s="1182"/>
      <c r="H59" s="1182"/>
      <c r="I59" s="1182"/>
      <c r="J59" s="1183"/>
      <c r="K59" s="84">
        <v>0</v>
      </c>
      <c r="L59" s="85">
        <v>0</v>
      </c>
      <c r="M59" s="85">
        <v>0</v>
      </c>
      <c r="N59" s="85">
        <v>0</v>
      </c>
      <c r="O59" s="86">
        <v>0</v>
      </c>
    </row>
    <row r="60" spans="1:21" ht="31.5" customHeight="1" thickBot="1" x14ac:dyDescent="0.25">
      <c r="B60" s="1176"/>
      <c r="C60" s="1177"/>
      <c r="D60" s="1184" t="s">
        <v>29</v>
      </c>
      <c r="E60" s="1185"/>
      <c r="F60" s="1185"/>
      <c r="G60" s="1185"/>
      <c r="H60" s="1185"/>
      <c r="I60" s="1185"/>
      <c r="J60" s="1186"/>
      <c r="K60" s="87">
        <v>0</v>
      </c>
      <c r="L60" s="88">
        <v>0</v>
      </c>
      <c r="M60" s="88">
        <v>0</v>
      </c>
      <c r="N60" s="88">
        <v>0</v>
      </c>
      <c r="O60" s="89">
        <v>0</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dObHSoMAu1nDWmeReDuE78cw9QYPtgIMOzsm9EGy45dGNSm7yPFvHvKTY3jDvalQjrOSYn9zHffBCbOdzcLUQ==" saltValue="YHG4/vELSu/lgszP9O95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554</v>
      </c>
      <c r="J40" s="101" t="s">
        <v>555</v>
      </c>
      <c r="K40" s="101" t="s">
        <v>556</v>
      </c>
      <c r="L40" s="101" t="s">
        <v>557</v>
      </c>
      <c r="M40" s="102" t="s">
        <v>558</v>
      </c>
    </row>
    <row r="41" spans="2:13" ht="27.75" customHeight="1" x14ac:dyDescent="0.2">
      <c r="B41" s="1207" t="s">
        <v>32</v>
      </c>
      <c r="C41" s="1208"/>
      <c r="D41" s="103"/>
      <c r="E41" s="1209" t="s">
        <v>33</v>
      </c>
      <c r="F41" s="1209"/>
      <c r="G41" s="1209"/>
      <c r="H41" s="1210"/>
      <c r="I41" s="342">
        <v>12672</v>
      </c>
      <c r="J41" s="343">
        <v>12046</v>
      </c>
      <c r="K41" s="343">
        <v>11528</v>
      </c>
      <c r="L41" s="343">
        <v>10777</v>
      </c>
      <c r="M41" s="344">
        <v>10227</v>
      </c>
    </row>
    <row r="42" spans="2:13" ht="27.75" customHeight="1" x14ac:dyDescent="0.2">
      <c r="B42" s="1197"/>
      <c r="C42" s="1198"/>
      <c r="D42" s="104"/>
      <c r="E42" s="1201" t="s">
        <v>34</v>
      </c>
      <c r="F42" s="1201"/>
      <c r="G42" s="1201"/>
      <c r="H42" s="1202"/>
      <c r="I42" s="345">
        <v>1765</v>
      </c>
      <c r="J42" s="346">
        <v>1767</v>
      </c>
      <c r="K42" s="346">
        <v>1387</v>
      </c>
      <c r="L42" s="346">
        <v>1388</v>
      </c>
      <c r="M42" s="347">
        <v>1390</v>
      </c>
    </row>
    <row r="43" spans="2:13" ht="27.75" customHeight="1" x14ac:dyDescent="0.2">
      <c r="B43" s="1197"/>
      <c r="C43" s="1198"/>
      <c r="D43" s="104"/>
      <c r="E43" s="1201" t="s">
        <v>35</v>
      </c>
      <c r="F43" s="1201"/>
      <c r="G43" s="1201"/>
      <c r="H43" s="1202"/>
      <c r="I43" s="345">
        <v>5749</v>
      </c>
      <c r="J43" s="346">
        <v>5646</v>
      </c>
      <c r="K43" s="346">
        <v>5232</v>
      </c>
      <c r="L43" s="346">
        <v>5242</v>
      </c>
      <c r="M43" s="347">
        <v>4187</v>
      </c>
    </row>
    <row r="44" spans="2:13" ht="27.75" customHeight="1" x14ac:dyDescent="0.2">
      <c r="B44" s="1197"/>
      <c r="C44" s="1198"/>
      <c r="D44" s="104"/>
      <c r="E44" s="1201" t="s">
        <v>36</v>
      </c>
      <c r="F44" s="1201"/>
      <c r="G44" s="1201"/>
      <c r="H44" s="1202"/>
      <c r="I44" s="345">
        <v>1508</v>
      </c>
      <c r="J44" s="346">
        <v>1366</v>
      </c>
      <c r="K44" s="346">
        <v>1407</v>
      </c>
      <c r="L44" s="346">
        <v>1325</v>
      </c>
      <c r="M44" s="347">
        <v>1296</v>
      </c>
    </row>
    <row r="45" spans="2:13" ht="27.75" customHeight="1" x14ac:dyDescent="0.2">
      <c r="B45" s="1197"/>
      <c r="C45" s="1198"/>
      <c r="D45" s="104"/>
      <c r="E45" s="1201" t="s">
        <v>37</v>
      </c>
      <c r="F45" s="1201"/>
      <c r="G45" s="1201"/>
      <c r="H45" s="1202"/>
      <c r="I45" s="345">
        <v>1844</v>
      </c>
      <c r="J45" s="346">
        <v>1770</v>
      </c>
      <c r="K45" s="346">
        <v>1882</v>
      </c>
      <c r="L45" s="346">
        <v>1828</v>
      </c>
      <c r="M45" s="347">
        <v>1710</v>
      </c>
    </row>
    <row r="46" spans="2:13" ht="27.75" customHeight="1" x14ac:dyDescent="0.2">
      <c r="B46" s="1197"/>
      <c r="C46" s="1198"/>
      <c r="D46" s="105"/>
      <c r="E46" s="1201" t="s">
        <v>38</v>
      </c>
      <c r="F46" s="1201"/>
      <c r="G46" s="1201"/>
      <c r="H46" s="1202"/>
      <c r="I46" s="345" t="s">
        <v>512</v>
      </c>
      <c r="J46" s="346" t="s">
        <v>512</v>
      </c>
      <c r="K46" s="346" t="s">
        <v>512</v>
      </c>
      <c r="L46" s="346" t="s">
        <v>512</v>
      </c>
      <c r="M46" s="347" t="s">
        <v>512</v>
      </c>
    </row>
    <row r="47" spans="2:13" ht="27.75" customHeight="1" x14ac:dyDescent="0.2">
      <c r="B47" s="1197"/>
      <c r="C47" s="1198"/>
      <c r="D47" s="106"/>
      <c r="E47" s="1211" t="s">
        <v>39</v>
      </c>
      <c r="F47" s="1212"/>
      <c r="G47" s="1212"/>
      <c r="H47" s="1213"/>
      <c r="I47" s="345" t="s">
        <v>512</v>
      </c>
      <c r="J47" s="346" t="s">
        <v>512</v>
      </c>
      <c r="K47" s="346" t="s">
        <v>512</v>
      </c>
      <c r="L47" s="346" t="s">
        <v>512</v>
      </c>
      <c r="M47" s="347" t="s">
        <v>512</v>
      </c>
    </row>
    <row r="48" spans="2:13" ht="27.75" customHeight="1" x14ac:dyDescent="0.2">
      <c r="B48" s="1197"/>
      <c r="C48" s="1198"/>
      <c r="D48" s="104"/>
      <c r="E48" s="1201" t="s">
        <v>40</v>
      </c>
      <c r="F48" s="1201"/>
      <c r="G48" s="1201"/>
      <c r="H48" s="1202"/>
      <c r="I48" s="345" t="s">
        <v>512</v>
      </c>
      <c r="J48" s="346" t="s">
        <v>512</v>
      </c>
      <c r="K48" s="346" t="s">
        <v>512</v>
      </c>
      <c r="L48" s="346" t="s">
        <v>512</v>
      </c>
      <c r="M48" s="347" t="s">
        <v>512</v>
      </c>
    </row>
    <row r="49" spans="2:13" ht="27.75" customHeight="1" x14ac:dyDescent="0.2">
      <c r="B49" s="1199"/>
      <c r="C49" s="1200"/>
      <c r="D49" s="104"/>
      <c r="E49" s="1201" t="s">
        <v>41</v>
      </c>
      <c r="F49" s="1201"/>
      <c r="G49" s="1201"/>
      <c r="H49" s="1202"/>
      <c r="I49" s="345" t="s">
        <v>512</v>
      </c>
      <c r="J49" s="346" t="s">
        <v>512</v>
      </c>
      <c r="K49" s="346" t="s">
        <v>512</v>
      </c>
      <c r="L49" s="346" t="s">
        <v>512</v>
      </c>
      <c r="M49" s="347" t="s">
        <v>512</v>
      </c>
    </row>
    <row r="50" spans="2:13" ht="27.75" customHeight="1" x14ac:dyDescent="0.2">
      <c r="B50" s="1195" t="s">
        <v>42</v>
      </c>
      <c r="C50" s="1196"/>
      <c r="D50" s="107"/>
      <c r="E50" s="1201" t="s">
        <v>43</v>
      </c>
      <c r="F50" s="1201"/>
      <c r="G50" s="1201"/>
      <c r="H50" s="1202"/>
      <c r="I50" s="345">
        <v>6052</v>
      </c>
      <c r="J50" s="346">
        <v>7195</v>
      </c>
      <c r="K50" s="346">
        <v>7708</v>
      </c>
      <c r="L50" s="346">
        <v>8626</v>
      </c>
      <c r="M50" s="347">
        <v>9055</v>
      </c>
    </row>
    <row r="51" spans="2:13" ht="27.75" customHeight="1" x14ac:dyDescent="0.2">
      <c r="B51" s="1197"/>
      <c r="C51" s="1198"/>
      <c r="D51" s="104"/>
      <c r="E51" s="1201" t="s">
        <v>44</v>
      </c>
      <c r="F51" s="1201"/>
      <c r="G51" s="1201"/>
      <c r="H51" s="1202"/>
      <c r="I51" s="345">
        <v>127</v>
      </c>
      <c r="J51" s="346">
        <v>101</v>
      </c>
      <c r="K51" s="346">
        <v>88</v>
      </c>
      <c r="L51" s="346">
        <v>64</v>
      </c>
      <c r="M51" s="347">
        <v>50</v>
      </c>
    </row>
    <row r="52" spans="2:13" ht="27.75" customHeight="1" x14ac:dyDescent="0.2">
      <c r="B52" s="1199"/>
      <c r="C52" s="1200"/>
      <c r="D52" s="104"/>
      <c r="E52" s="1201" t="s">
        <v>45</v>
      </c>
      <c r="F52" s="1201"/>
      <c r="G52" s="1201"/>
      <c r="H52" s="1202"/>
      <c r="I52" s="345">
        <v>12978</v>
      </c>
      <c r="J52" s="346">
        <v>11546</v>
      </c>
      <c r="K52" s="346">
        <v>11859</v>
      </c>
      <c r="L52" s="346">
        <v>11263</v>
      </c>
      <c r="M52" s="347">
        <v>10589</v>
      </c>
    </row>
    <row r="53" spans="2:13" ht="27.75" customHeight="1" thickBot="1" x14ac:dyDescent="0.25">
      <c r="B53" s="1203" t="s">
        <v>46</v>
      </c>
      <c r="C53" s="1204"/>
      <c r="D53" s="108"/>
      <c r="E53" s="1205" t="s">
        <v>47</v>
      </c>
      <c r="F53" s="1205"/>
      <c r="G53" s="1205"/>
      <c r="H53" s="1206"/>
      <c r="I53" s="348">
        <v>4382</v>
      </c>
      <c r="J53" s="349">
        <v>3752</v>
      </c>
      <c r="K53" s="349">
        <v>1781</v>
      </c>
      <c r="L53" s="349">
        <v>607</v>
      </c>
      <c r="M53" s="350">
        <v>-883</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2P3OYbP2qgMcc3ddCmOrbwbR6G2r2wv0nmLtm+I+FQG0swE9/Ou2ip1uhyqjPD3zjfoAewY7sREc/3Ka0x5FTA==" saltValue="dKxV19Q4Qyc8bq5hLNYO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70" zoomScaleNormal="90" zoomScaleSheetLayoutView="7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556</v>
      </c>
      <c r="G54" s="117" t="s">
        <v>557</v>
      </c>
      <c r="H54" s="118" t="s">
        <v>558</v>
      </c>
    </row>
    <row r="55" spans="2:8" ht="52.5" customHeight="1" x14ac:dyDescent="0.2">
      <c r="B55" s="119"/>
      <c r="C55" s="1222" t="s">
        <v>50</v>
      </c>
      <c r="D55" s="1222"/>
      <c r="E55" s="1223"/>
      <c r="F55" s="120">
        <v>3268</v>
      </c>
      <c r="G55" s="120">
        <v>3600</v>
      </c>
      <c r="H55" s="121">
        <v>3988</v>
      </c>
    </row>
    <row r="56" spans="2:8" ht="52.5" customHeight="1" x14ac:dyDescent="0.2">
      <c r="B56" s="122"/>
      <c r="C56" s="1224" t="s">
        <v>51</v>
      </c>
      <c r="D56" s="1224"/>
      <c r="E56" s="1225"/>
      <c r="F56" s="123">
        <v>1155</v>
      </c>
      <c r="G56" s="123">
        <v>1162</v>
      </c>
      <c r="H56" s="124">
        <v>1168</v>
      </c>
    </row>
    <row r="57" spans="2:8" ht="53.25" customHeight="1" x14ac:dyDescent="0.2">
      <c r="B57" s="122"/>
      <c r="C57" s="1226" t="s">
        <v>52</v>
      </c>
      <c r="D57" s="1226"/>
      <c r="E57" s="1227"/>
      <c r="F57" s="125">
        <v>4530</v>
      </c>
      <c r="G57" s="125">
        <v>5103</v>
      </c>
      <c r="H57" s="126">
        <v>5109</v>
      </c>
    </row>
    <row r="58" spans="2:8" ht="45.75" customHeight="1" x14ac:dyDescent="0.2">
      <c r="B58" s="127"/>
      <c r="C58" s="1214" t="s">
        <v>575</v>
      </c>
      <c r="D58" s="1215"/>
      <c r="E58" s="1216"/>
      <c r="F58" s="128">
        <v>420</v>
      </c>
      <c r="G58" s="128">
        <v>1092</v>
      </c>
      <c r="H58" s="129">
        <v>1493</v>
      </c>
    </row>
    <row r="59" spans="2:8" ht="45.75" customHeight="1" x14ac:dyDescent="0.2">
      <c r="B59" s="127"/>
      <c r="C59" s="1214" t="s">
        <v>576</v>
      </c>
      <c r="D59" s="1215"/>
      <c r="E59" s="1216"/>
      <c r="F59" s="128">
        <v>1380</v>
      </c>
      <c r="G59" s="128">
        <v>1374</v>
      </c>
      <c r="H59" s="129">
        <v>1344</v>
      </c>
    </row>
    <row r="60" spans="2:8" ht="45.75" customHeight="1" x14ac:dyDescent="0.2">
      <c r="B60" s="127"/>
      <c r="C60" s="1214" t="s">
        <v>577</v>
      </c>
      <c r="D60" s="1215"/>
      <c r="E60" s="1216"/>
      <c r="F60" s="128">
        <v>1575</v>
      </c>
      <c r="G60" s="128">
        <v>1452</v>
      </c>
      <c r="H60" s="129">
        <v>1089</v>
      </c>
    </row>
    <row r="61" spans="2:8" ht="45.75" customHeight="1" x14ac:dyDescent="0.2">
      <c r="B61" s="127"/>
      <c r="C61" s="1214" t="s">
        <v>579</v>
      </c>
      <c r="D61" s="1215"/>
      <c r="E61" s="1216"/>
      <c r="F61" s="128">
        <v>418</v>
      </c>
      <c r="G61" s="128">
        <v>418</v>
      </c>
      <c r="H61" s="129">
        <v>388</v>
      </c>
    </row>
    <row r="62" spans="2:8" ht="45.75" customHeight="1" thickBot="1" x14ac:dyDescent="0.25">
      <c r="B62" s="130"/>
      <c r="C62" s="1217" t="s">
        <v>578</v>
      </c>
      <c r="D62" s="1218"/>
      <c r="E62" s="1219"/>
      <c r="F62" s="131">
        <v>214</v>
      </c>
      <c r="G62" s="131">
        <v>214</v>
      </c>
      <c r="H62" s="132">
        <v>214</v>
      </c>
    </row>
    <row r="63" spans="2:8" ht="52.5" customHeight="1" thickBot="1" x14ac:dyDescent="0.25">
      <c r="B63" s="133"/>
      <c r="C63" s="1220" t="s">
        <v>53</v>
      </c>
      <c r="D63" s="1220"/>
      <c r="E63" s="1221"/>
      <c r="F63" s="134">
        <v>8953</v>
      </c>
      <c r="G63" s="134">
        <v>9866</v>
      </c>
      <c r="H63" s="135">
        <v>10265</v>
      </c>
    </row>
    <row r="64" spans="2:8" ht="13.2" x14ac:dyDescent="0.2"/>
  </sheetData>
  <sheetProtection algorithmName="SHA-512" hashValue="ygrhBq+6aH/bJkyoOks6pzpjjDseVC/Ej0nZB5anivq+D5KC3qxAtntlIpLuoJt3sovclu8tgAGnusMU3xs4Uw==" saltValue="ONMgJ69jtAaJ9/9K+zVs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91C9B-46DD-4F9D-8C75-44AF5E1F742A}">
  <sheetPr>
    <pageSetUpPr fitToPage="1"/>
  </sheetPr>
  <dimension ref="A1:DE85"/>
  <sheetViews>
    <sheetView showGridLines="0" zoomScale="85" zoomScaleNormal="85" zoomScaleSheetLayoutView="55" workbookViewId="0"/>
  </sheetViews>
  <sheetFormatPr defaultColWidth="0" defaultRowHeight="0"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2"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2"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2"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2"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2"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2"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2"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2"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2"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2"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2"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2"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2"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2"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2"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2" x14ac:dyDescent="0.2">
      <c r="DD19" s="255"/>
      <c r="DE19" s="255"/>
    </row>
    <row r="20" spans="1:109" ht="13.2"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64"/>
      <c r="DD40" s="364"/>
      <c r="DE40" s="255"/>
    </row>
    <row r="41" spans="2:109" ht="16.2" x14ac:dyDescent="0.2">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61"/>
      <c r="I42" s="360"/>
      <c r="J42" s="360"/>
      <c r="K42" s="360"/>
      <c r="AM42" s="361"/>
      <c r="AN42" s="361" t="s">
        <v>600</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49" t="s">
        <v>603</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2" x14ac:dyDescent="0.2">
      <c r="B49" s="259"/>
      <c r="AN49" s="255" t="s">
        <v>599</v>
      </c>
    </row>
    <row r="50" spans="1:109" ht="13.2" x14ac:dyDescent="0.2">
      <c r="B50" s="259"/>
      <c r="G50" s="1232"/>
      <c r="H50" s="1232"/>
      <c r="I50" s="1232"/>
      <c r="J50" s="1232"/>
      <c r="K50" s="354"/>
      <c r="L50" s="354"/>
      <c r="M50" s="353"/>
      <c r="N50" s="353"/>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0" t="s">
        <v>554</v>
      </c>
      <c r="BQ50" s="1230"/>
      <c r="BR50" s="1230"/>
      <c r="BS50" s="1230"/>
      <c r="BT50" s="1230"/>
      <c r="BU50" s="1230"/>
      <c r="BV50" s="1230"/>
      <c r="BW50" s="1230"/>
      <c r="BX50" s="1230" t="s">
        <v>555</v>
      </c>
      <c r="BY50" s="1230"/>
      <c r="BZ50" s="1230"/>
      <c r="CA50" s="1230"/>
      <c r="CB50" s="1230"/>
      <c r="CC50" s="1230"/>
      <c r="CD50" s="1230"/>
      <c r="CE50" s="1230"/>
      <c r="CF50" s="1230" t="s">
        <v>556</v>
      </c>
      <c r="CG50" s="1230"/>
      <c r="CH50" s="1230"/>
      <c r="CI50" s="1230"/>
      <c r="CJ50" s="1230"/>
      <c r="CK50" s="1230"/>
      <c r="CL50" s="1230"/>
      <c r="CM50" s="1230"/>
      <c r="CN50" s="1230" t="s">
        <v>557</v>
      </c>
      <c r="CO50" s="1230"/>
      <c r="CP50" s="1230"/>
      <c r="CQ50" s="1230"/>
      <c r="CR50" s="1230"/>
      <c r="CS50" s="1230"/>
      <c r="CT50" s="1230"/>
      <c r="CU50" s="1230"/>
      <c r="CV50" s="1230" t="s">
        <v>558</v>
      </c>
      <c r="CW50" s="1230"/>
      <c r="CX50" s="1230"/>
      <c r="CY50" s="1230"/>
      <c r="CZ50" s="1230"/>
      <c r="DA50" s="1230"/>
      <c r="DB50" s="1230"/>
      <c r="DC50" s="1230"/>
    </row>
    <row r="51" spans="1:109" ht="13.5" customHeight="1" x14ac:dyDescent="0.2">
      <c r="B51" s="259"/>
      <c r="G51" s="1235"/>
      <c r="H51" s="1235"/>
      <c r="I51" s="1250"/>
      <c r="J51" s="1250"/>
      <c r="K51" s="1236"/>
      <c r="L51" s="1236"/>
      <c r="M51" s="1236"/>
      <c r="N51" s="1236"/>
      <c r="AM51" s="352"/>
      <c r="AN51" s="1231" t="s">
        <v>598</v>
      </c>
      <c r="AO51" s="1231"/>
      <c r="AP51" s="1231"/>
      <c r="AQ51" s="1231"/>
      <c r="AR51" s="1231"/>
      <c r="AS51" s="1231"/>
      <c r="AT51" s="1231"/>
      <c r="AU51" s="1231"/>
      <c r="AV51" s="1231"/>
      <c r="AW51" s="1231"/>
      <c r="AX51" s="1231"/>
      <c r="AY51" s="1231"/>
      <c r="AZ51" s="1231"/>
      <c r="BA51" s="1231"/>
      <c r="BB51" s="1231" t="s">
        <v>596</v>
      </c>
      <c r="BC51" s="1231"/>
      <c r="BD51" s="1231"/>
      <c r="BE51" s="1231"/>
      <c r="BF51" s="1231"/>
      <c r="BG51" s="1231"/>
      <c r="BH51" s="1231"/>
      <c r="BI51" s="1231"/>
      <c r="BJ51" s="1231"/>
      <c r="BK51" s="1231"/>
      <c r="BL51" s="1231"/>
      <c r="BM51" s="1231"/>
      <c r="BN51" s="1231"/>
      <c r="BO51" s="1231"/>
      <c r="BP51" s="1228">
        <v>68.5</v>
      </c>
      <c r="BQ51" s="1228"/>
      <c r="BR51" s="1228"/>
      <c r="BS51" s="1228"/>
      <c r="BT51" s="1228"/>
      <c r="BU51" s="1228"/>
      <c r="BV51" s="1228"/>
      <c r="BW51" s="1228"/>
      <c r="BX51" s="1228">
        <v>58.9</v>
      </c>
      <c r="BY51" s="1228"/>
      <c r="BZ51" s="1228"/>
      <c r="CA51" s="1228"/>
      <c r="CB51" s="1228"/>
      <c r="CC51" s="1228"/>
      <c r="CD51" s="1228"/>
      <c r="CE51" s="1228"/>
      <c r="CF51" s="1228">
        <v>26.8</v>
      </c>
      <c r="CG51" s="1228"/>
      <c r="CH51" s="1228"/>
      <c r="CI51" s="1228"/>
      <c r="CJ51" s="1228"/>
      <c r="CK51" s="1228"/>
      <c r="CL51" s="1228"/>
      <c r="CM51" s="1228"/>
      <c r="CN51" s="1228">
        <v>8.6999999999999993</v>
      </c>
      <c r="CO51" s="1228"/>
      <c r="CP51" s="1228"/>
      <c r="CQ51" s="1228"/>
      <c r="CR51" s="1228"/>
      <c r="CS51" s="1228"/>
      <c r="CT51" s="1228"/>
      <c r="CU51" s="1228"/>
      <c r="CV51" s="1228"/>
      <c r="CW51" s="1228"/>
      <c r="CX51" s="1228"/>
      <c r="CY51" s="1228"/>
      <c r="CZ51" s="1228"/>
      <c r="DA51" s="1228"/>
      <c r="DB51" s="1228"/>
      <c r="DC51" s="1228"/>
    </row>
    <row r="52" spans="1:109" ht="13.2" x14ac:dyDescent="0.2">
      <c r="B52" s="259"/>
      <c r="G52" s="1235"/>
      <c r="H52" s="1235"/>
      <c r="I52" s="1250"/>
      <c r="J52" s="1250"/>
      <c r="K52" s="1236"/>
      <c r="L52" s="1236"/>
      <c r="M52" s="1236"/>
      <c r="N52" s="1236"/>
      <c r="AM52" s="352"/>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60"/>
      <c r="B53" s="259"/>
      <c r="G53" s="1235"/>
      <c r="H53" s="1235"/>
      <c r="I53" s="1232"/>
      <c r="J53" s="1232"/>
      <c r="K53" s="1236"/>
      <c r="L53" s="1236"/>
      <c r="M53" s="1236"/>
      <c r="N53" s="1236"/>
      <c r="AM53" s="352"/>
      <c r="AN53" s="1231"/>
      <c r="AO53" s="1231"/>
      <c r="AP53" s="1231"/>
      <c r="AQ53" s="1231"/>
      <c r="AR53" s="1231"/>
      <c r="AS53" s="1231"/>
      <c r="AT53" s="1231"/>
      <c r="AU53" s="1231"/>
      <c r="AV53" s="1231"/>
      <c r="AW53" s="1231"/>
      <c r="AX53" s="1231"/>
      <c r="AY53" s="1231"/>
      <c r="AZ53" s="1231"/>
      <c r="BA53" s="1231"/>
      <c r="BB53" s="1231" t="s">
        <v>602</v>
      </c>
      <c r="BC53" s="1231"/>
      <c r="BD53" s="1231"/>
      <c r="BE53" s="1231"/>
      <c r="BF53" s="1231"/>
      <c r="BG53" s="1231"/>
      <c r="BH53" s="1231"/>
      <c r="BI53" s="1231"/>
      <c r="BJ53" s="1231"/>
      <c r="BK53" s="1231"/>
      <c r="BL53" s="1231"/>
      <c r="BM53" s="1231"/>
      <c r="BN53" s="1231"/>
      <c r="BO53" s="1231"/>
      <c r="BP53" s="1228">
        <v>57.7</v>
      </c>
      <c r="BQ53" s="1228"/>
      <c r="BR53" s="1228"/>
      <c r="BS53" s="1228"/>
      <c r="BT53" s="1228"/>
      <c r="BU53" s="1228"/>
      <c r="BV53" s="1228"/>
      <c r="BW53" s="1228"/>
      <c r="BX53" s="1228">
        <v>57.7</v>
      </c>
      <c r="BY53" s="1228"/>
      <c r="BZ53" s="1228"/>
      <c r="CA53" s="1228"/>
      <c r="CB53" s="1228"/>
      <c r="CC53" s="1228"/>
      <c r="CD53" s="1228"/>
      <c r="CE53" s="1228"/>
      <c r="CF53" s="1228">
        <v>58.8</v>
      </c>
      <c r="CG53" s="1228"/>
      <c r="CH53" s="1228"/>
      <c r="CI53" s="1228"/>
      <c r="CJ53" s="1228"/>
      <c r="CK53" s="1228"/>
      <c r="CL53" s="1228"/>
      <c r="CM53" s="1228"/>
      <c r="CN53" s="1228">
        <v>60.2</v>
      </c>
      <c r="CO53" s="1228"/>
      <c r="CP53" s="1228"/>
      <c r="CQ53" s="1228"/>
      <c r="CR53" s="1228"/>
      <c r="CS53" s="1228"/>
      <c r="CT53" s="1228"/>
      <c r="CU53" s="1228"/>
      <c r="CV53" s="1228">
        <v>60.3</v>
      </c>
      <c r="CW53" s="1228"/>
      <c r="CX53" s="1228"/>
      <c r="CY53" s="1228"/>
      <c r="CZ53" s="1228"/>
      <c r="DA53" s="1228"/>
      <c r="DB53" s="1228"/>
      <c r="DC53" s="1228"/>
    </row>
    <row r="54" spans="1:109" ht="13.2" x14ac:dyDescent="0.2">
      <c r="A54" s="360"/>
      <c r="B54" s="259"/>
      <c r="G54" s="1235"/>
      <c r="H54" s="1235"/>
      <c r="I54" s="1232"/>
      <c r="J54" s="1232"/>
      <c r="K54" s="1236"/>
      <c r="L54" s="1236"/>
      <c r="M54" s="1236"/>
      <c r="N54" s="1236"/>
      <c r="AM54" s="352"/>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60"/>
      <c r="B55" s="259"/>
      <c r="G55" s="1232"/>
      <c r="H55" s="1232"/>
      <c r="I55" s="1232"/>
      <c r="J55" s="1232"/>
      <c r="K55" s="1236"/>
      <c r="L55" s="1236"/>
      <c r="M55" s="1236"/>
      <c r="N55" s="1236"/>
      <c r="AN55" s="1230" t="s">
        <v>597</v>
      </c>
      <c r="AO55" s="1230"/>
      <c r="AP55" s="1230"/>
      <c r="AQ55" s="1230"/>
      <c r="AR55" s="1230"/>
      <c r="AS55" s="1230"/>
      <c r="AT55" s="1230"/>
      <c r="AU55" s="1230"/>
      <c r="AV55" s="1230"/>
      <c r="AW55" s="1230"/>
      <c r="AX55" s="1230"/>
      <c r="AY55" s="1230"/>
      <c r="AZ55" s="1230"/>
      <c r="BA55" s="1230"/>
      <c r="BB55" s="1231" t="s">
        <v>596</v>
      </c>
      <c r="BC55" s="1231"/>
      <c r="BD55" s="1231"/>
      <c r="BE55" s="1231"/>
      <c r="BF55" s="1231"/>
      <c r="BG55" s="1231"/>
      <c r="BH55" s="1231"/>
      <c r="BI55" s="1231"/>
      <c r="BJ55" s="1231"/>
      <c r="BK55" s="1231"/>
      <c r="BL55" s="1231"/>
      <c r="BM55" s="1231"/>
      <c r="BN55" s="1231"/>
      <c r="BO55" s="1231"/>
      <c r="BP55" s="1228">
        <v>48</v>
      </c>
      <c r="BQ55" s="1228"/>
      <c r="BR55" s="1228"/>
      <c r="BS55" s="1228"/>
      <c r="BT55" s="1228"/>
      <c r="BU55" s="1228"/>
      <c r="BV55" s="1228"/>
      <c r="BW55" s="1228"/>
      <c r="BX55" s="1228">
        <v>49.1</v>
      </c>
      <c r="BY55" s="1228"/>
      <c r="BZ55" s="1228"/>
      <c r="CA55" s="1228"/>
      <c r="CB55" s="1228"/>
      <c r="CC55" s="1228"/>
      <c r="CD55" s="1228"/>
      <c r="CE55" s="1228"/>
      <c r="CF55" s="1228">
        <v>41.5</v>
      </c>
      <c r="CG55" s="1228"/>
      <c r="CH55" s="1228"/>
      <c r="CI55" s="1228"/>
      <c r="CJ55" s="1228"/>
      <c r="CK55" s="1228"/>
      <c r="CL55" s="1228"/>
      <c r="CM55" s="1228"/>
      <c r="CN55" s="1228">
        <v>23</v>
      </c>
      <c r="CO55" s="1228"/>
      <c r="CP55" s="1228"/>
      <c r="CQ55" s="1228"/>
      <c r="CR55" s="1228"/>
      <c r="CS55" s="1228"/>
      <c r="CT55" s="1228"/>
      <c r="CU55" s="1228"/>
      <c r="CV55" s="1228">
        <v>15.5</v>
      </c>
      <c r="CW55" s="1228"/>
      <c r="CX55" s="1228"/>
      <c r="CY55" s="1228"/>
      <c r="CZ55" s="1228"/>
      <c r="DA55" s="1228"/>
      <c r="DB55" s="1228"/>
      <c r="DC55" s="1228"/>
    </row>
    <row r="56" spans="1:109" ht="13.2" x14ac:dyDescent="0.2">
      <c r="A56" s="360"/>
      <c r="B56" s="259"/>
      <c r="G56" s="1232"/>
      <c r="H56" s="1232"/>
      <c r="I56" s="1232"/>
      <c r="J56" s="1232"/>
      <c r="K56" s="1236"/>
      <c r="L56" s="1236"/>
      <c r="M56" s="1236"/>
      <c r="N56" s="1236"/>
      <c r="AN56" s="1230"/>
      <c r="AO56" s="1230"/>
      <c r="AP56" s="1230"/>
      <c r="AQ56" s="1230"/>
      <c r="AR56" s="1230"/>
      <c r="AS56" s="1230"/>
      <c r="AT56" s="1230"/>
      <c r="AU56" s="1230"/>
      <c r="AV56" s="1230"/>
      <c r="AW56" s="1230"/>
      <c r="AX56" s="1230"/>
      <c r="AY56" s="1230"/>
      <c r="AZ56" s="1230"/>
      <c r="BA56" s="1230"/>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2" x14ac:dyDescent="0.2">
      <c r="B57" s="365"/>
      <c r="G57" s="1232"/>
      <c r="H57" s="1232"/>
      <c r="I57" s="1233"/>
      <c r="J57" s="1233"/>
      <c r="K57" s="1236"/>
      <c r="L57" s="1236"/>
      <c r="M57" s="1236"/>
      <c r="N57" s="1236"/>
      <c r="AM57" s="255"/>
      <c r="AN57" s="1230"/>
      <c r="AO57" s="1230"/>
      <c r="AP57" s="1230"/>
      <c r="AQ57" s="1230"/>
      <c r="AR57" s="1230"/>
      <c r="AS57" s="1230"/>
      <c r="AT57" s="1230"/>
      <c r="AU57" s="1230"/>
      <c r="AV57" s="1230"/>
      <c r="AW57" s="1230"/>
      <c r="AX57" s="1230"/>
      <c r="AY57" s="1230"/>
      <c r="AZ57" s="1230"/>
      <c r="BA57" s="1230"/>
      <c r="BB57" s="1231" t="s">
        <v>602</v>
      </c>
      <c r="BC57" s="1231"/>
      <c r="BD57" s="1231"/>
      <c r="BE57" s="1231"/>
      <c r="BF57" s="1231"/>
      <c r="BG57" s="1231"/>
      <c r="BH57" s="1231"/>
      <c r="BI57" s="1231"/>
      <c r="BJ57" s="1231"/>
      <c r="BK57" s="1231"/>
      <c r="BL57" s="1231"/>
      <c r="BM57" s="1231"/>
      <c r="BN57" s="1231"/>
      <c r="BO57" s="1231"/>
      <c r="BP57" s="1228">
        <v>60.8</v>
      </c>
      <c r="BQ57" s="1228"/>
      <c r="BR57" s="1228"/>
      <c r="BS57" s="1228"/>
      <c r="BT57" s="1228"/>
      <c r="BU57" s="1228"/>
      <c r="BV57" s="1228"/>
      <c r="BW57" s="1228"/>
      <c r="BX57" s="1228">
        <v>61</v>
      </c>
      <c r="BY57" s="1228"/>
      <c r="BZ57" s="1228"/>
      <c r="CA57" s="1228"/>
      <c r="CB57" s="1228"/>
      <c r="CC57" s="1228"/>
      <c r="CD57" s="1228"/>
      <c r="CE57" s="1228"/>
      <c r="CF57" s="1228">
        <v>61.7</v>
      </c>
      <c r="CG57" s="1228"/>
      <c r="CH57" s="1228"/>
      <c r="CI57" s="1228"/>
      <c r="CJ57" s="1228"/>
      <c r="CK57" s="1228"/>
      <c r="CL57" s="1228"/>
      <c r="CM57" s="1228"/>
      <c r="CN57" s="1228">
        <v>62.8</v>
      </c>
      <c r="CO57" s="1228"/>
      <c r="CP57" s="1228"/>
      <c r="CQ57" s="1228"/>
      <c r="CR57" s="1228"/>
      <c r="CS57" s="1228"/>
      <c r="CT57" s="1228"/>
      <c r="CU57" s="1228"/>
      <c r="CV57" s="1228">
        <v>63.9</v>
      </c>
      <c r="CW57" s="1228"/>
      <c r="CX57" s="1228"/>
      <c r="CY57" s="1228"/>
      <c r="CZ57" s="1228"/>
      <c r="DA57" s="1228"/>
      <c r="DB57" s="1228"/>
      <c r="DC57" s="1228"/>
      <c r="DD57" s="370"/>
      <c r="DE57" s="365"/>
    </row>
    <row r="58" spans="1:109" s="360" customFormat="1" ht="13.2" x14ac:dyDescent="0.2">
      <c r="A58" s="255"/>
      <c r="B58" s="365"/>
      <c r="G58" s="1232"/>
      <c r="H58" s="1232"/>
      <c r="I58" s="1233"/>
      <c r="J58" s="1233"/>
      <c r="K58" s="1236"/>
      <c r="L58" s="1236"/>
      <c r="M58" s="1236"/>
      <c r="N58" s="1236"/>
      <c r="AM58" s="255"/>
      <c r="AN58" s="1230"/>
      <c r="AO58" s="1230"/>
      <c r="AP58" s="1230"/>
      <c r="AQ58" s="1230"/>
      <c r="AR58" s="1230"/>
      <c r="AS58" s="1230"/>
      <c r="AT58" s="1230"/>
      <c r="AU58" s="1230"/>
      <c r="AV58" s="1230"/>
      <c r="AW58" s="1230"/>
      <c r="AX58" s="1230"/>
      <c r="AY58" s="1230"/>
      <c r="AZ58" s="1230"/>
      <c r="BA58" s="1230"/>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2"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2"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2"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2"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2" x14ac:dyDescent="0.2">
      <c r="B63" s="312" t="s">
        <v>601</v>
      </c>
    </row>
    <row r="64" spans="1:109" ht="13.2" x14ac:dyDescent="0.2">
      <c r="B64" s="259"/>
      <c r="G64" s="361"/>
      <c r="I64" s="363"/>
      <c r="J64" s="363"/>
      <c r="K64" s="363"/>
      <c r="L64" s="363"/>
      <c r="M64" s="363"/>
      <c r="N64" s="362"/>
      <c r="AM64" s="361"/>
      <c r="AN64" s="361" t="s">
        <v>600</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2" x14ac:dyDescent="0.2">
      <c r="B65" s="259"/>
      <c r="AN65" s="1240" t="s">
        <v>605</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2" x14ac:dyDescent="0.2">
      <c r="B71" s="259"/>
      <c r="G71" s="355"/>
      <c r="I71" s="358"/>
      <c r="J71" s="357"/>
      <c r="K71" s="357"/>
      <c r="L71" s="356"/>
      <c r="M71" s="357"/>
      <c r="N71" s="356"/>
      <c r="AM71" s="355"/>
      <c r="AN71" s="255" t="s">
        <v>599</v>
      </c>
    </row>
    <row r="72" spans="2:107" ht="13.2" x14ac:dyDescent="0.2">
      <c r="B72" s="259"/>
      <c r="G72" s="1232"/>
      <c r="H72" s="1232"/>
      <c r="I72" s="1232"/>
      <c r="J72" s="1232"/>
      <c r="K72" s="354"/>
      <c r="L72" s="354"/>
      <c r="M72" s="353"/>
      <c r="N72" s="353"/>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0" t="s">
        <v>554</v>
      </c>
      <c r="BQ72" s="1230"/>
      <c r="BR72" s="1230"/>
      <c r="BS72" s="1230"/>
      <c r="BT72" s="1230"/>
      <c r="BU72" s="1230"/>
      <c r="BV72" s="1230"/>
      <c r="BW72" s="1230"/>
      <c r="BX72" s="1230" t="s">
        <v>555</v>
      </c>
      <c r="BY72" s="1230"/>
      <c r="BZ72" s="1230"/>
      <c r="CA72" s="1230"/>
      <c r="CB72" s="1230"/>
      <c r="CC72" s="1230"/>
      <c r="CD72" s="1230"/>
      <c r="CE72" s="1230"/>
      <c r="CF72" s="1230" t="s">
        <v>556</v>
      </c>
      <c r="CG72" s="1230"/>
      <c r="CH72" s="1230"/>
      <c r="CI72" s="1230"/>
      <c r="CJ72" s="1230"/>
      <c r="CK72" s="1230"/>
      <c r="CL72" s="1230"/>
      <c r="CM72" s="1230"/>
      <c r="CN72" s="1230" t="s">
        <v>557</v>
      </c>
      <c r="CO72" s="1230"/>
      <c r="CP72" s="1230"/>
      <c r="CQ72" s="1230"/>
      <c r="CR72" s="1230"/>
      <c r="CS72" s="1230"/>
      <c r="CT72" s="1230"/>
      <c r="CU72" s="1230"/>
      <c r="CV72" s="1230" t="s">
        <v>558</v>
      </c>
      <c r="CW72" s="1230"/>
      <c r="CX72" s="1230"/>
      <c r="CY72" s="1230"/>
      <c r="CZ72" s="1230"/>
      <c r="DA72" s="1230"/>
      <c r="DB72" s="1230"/>
      <c r="DC72" s="1230"/>
    </row>
    <row r="73" spans="2:107" ht="13.2" x14ac:dyDescent="0.2">
      <c r="B73" s="259"/>
      <c r="G73" s="1235"/>
      <c r="H73" s="1235"/>
      <c r="I73" s="1235"/>
      <c r="J73" s="1235"/>
      <c r="K73" s="1229"/>
      <c r="L73" s="1229"/>
      <c r="M73" s="1229"/>
      <c r="N73" s="1229"/>
      <c r="AM73" s="352"/>
      <c r="AN73" s="1231" t="s">
        <v>598</v>
      </c>
      <c r="AO73" s="1231"/>
      <c r="AP73" s="1231"/>
      <c r="AQ73" s="1231"/>
      <c r="AR73" s="1231"/>
      <c r="AS73" s="1231"/>
      <c r="AT73" s="1231"/>
      <c r="AU73" s="1231"/>
      <c r="AV73" s="1231"/>
      <c r="AW73" s="1231"/>
      <c r="AX73" s="1231"/>
      <c r="AY73" s="1231"/>
      <c r="AZ73" s="1231"/>
      <c r="BA73" s="1231"/>
      <c r="BB73" s="1231" t="s">
        <v>596</v>
      </c>
      <c r="BC73" s="1231"/>
      <c r="BD73" s="1231"/>
      <c r="BE73" s="1231"/>
      <c r="BF73" s="1231"/>
      <c r="BG73" s="1231"/>
      <c r="BH73" s="1231"/>
      <c r="BI73" s="1231"/>
      <c r="BJ73" s="1231"/>
      <c r="BK73" s="1231"/>
      <c r="BL73" s="1231"/>
      <c r="BM73" s="1231"/>
      <c r="BN73" s="1231"/>
      <c r="BO73" s="1231"/>
      <c r="BP73" s="1228">
        <v>68.5</v>
      </c>
      <c r="BQ73" s="1228"/>
      <c r="BR73" s="1228"/>
      <c r="BS73" s="1228"/>
      <c r="BT73" s="1228"/>
      <c r="BU73" s="1228"/>
      <c r="BV73" s="1228"/>
      <c r="BW73" s="1228"/>
      <c r="BX73" s="1228">
        <v>58.9</v>
      </c>
      <c r="BY73" s="1228"/>
      <c r="BZ73" s="1228"/>
      <c r="CA73" s="1228"/>
      <c r="CB73" s="1228"/>
      <c r="CC73" s="1228"/>
      <c r="CD73" s="1228"/>
      <c r="CE73" s="1228"/>
      <c r="CF73" s="1228">
        <v>26.8</v>
      </c>
      <c r="CG73" s="1228"/>
      <c r="CH73" s="1228"/>
      <c r="CI73" s="1228"/>
      <c r="CJ73" s="1228"/>
      <c r="CK73" s="1228"/>
      <c r="CL73" s="1228"/>
      <c r="CM73" s="1228"/>
      <c r="CN73" s="1228">
        <v>8.6999999999999993</v>
      </c>
      <c r="CO73" s="1228"/>
      <c r="CP73" s="1228"/>
      <c r="CQ73" s="1228"/>
      <c r="CR73" s="1228"/>
      <c r="CS73" s="1228"/>
      <c r="CT73" s="1228"/>
      <c r="CU73" s="1228"/>
      <c r="CV73" s="1228"/>
      <c r="CW73" s="1228"/>
      <c r="CX73" s="1228"/>
      <c r="CY73" s="1228"/>
      <c r="CZ73" s="1228"/>
      <c r="DA73" s="1228"/>
      <c r="DB73" s="1228"/>
      <c r="DC73" s="1228"/>
    </row>
    <row r="74" spans="2:107" ht="13.2" x14ac:dyDescent="0.2">
      <c r="B74" s="259"/>
      <c r="G74" s="1235"/>
      <c r="H74" s="1235"/>
      <c r="I74" s="1235"/>
      <c r="J74" s="1235"/>
      <c r="K74" s="1229"/>
      <c r="L74" s="1229"/>
      <c r="M74" s="1229"/>
      <c r="N74" s="1229"/>
      <c r="AM74" s="352"/>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5"/>
      <c r="H75" s="1235"/>
      <c r="I75" s="1232"/>
      <c r="J75" s="1232"/>
      <c r="K75" s="1236"/>
      <c r="L75" s="1236"/>
      <c r="M75" s="1236"/>
      <c r="N75" s="1236"/>
      <c r="AM75" s="352"/>
      <c r="AN75" s="1231"/>
      <c r="AO75" s="1231"/>
      <c r="AP75" s="1231"/>
      <c r="AQ75" s="1231"/>
      <c r="AR75" s="1231"/>
      <c r="AS75" s="1231"/>
      <c r="AT75" s="1231"/>
      <c r="AU75" s="1231"/>
      <c r="AV75" s="1231"/>
      <c r="AW75" s="1231"/>
      <c r="AX75" s="1231"/>
      <c r="AY75" s="1231"/>
      <c r="AZ75" s="1231"/>
      <c r="BA75" s="1231"/>
      <c r="BB75" s="1231" t="s">
        <v>595</v>
      </c>
      <c r="BC75" s="1231"/>
      <c r="BD75" s="1231"/>
      <c r="BE75" s="1231"/>
      <c r="BF75" s="1231"/>
      <c r="BG75" s="1231"/>
      <c r="BH75" s="1231"/>
      <c r="BI75" s="1231"/>
      <c r="BJ75" s="1231"/>
      <c r="BK75" s="1231"/>
      <c r="BL75" s="1231"/>
      <c r="BM75" s="1231"/>
      <c r="BN75" s="1231"/>
      <c r="BO75" s="1231"/>
      <c r="BP75" s="1228">
        <v>9</v>
      </c>
      <c r="BQ75" s="1228"/>
      <c r="BR75" s="1228"/>
      <c r="BS75" s="1228"/>
      <c r="BT75" s="1228"/>
      <c r="BU75" s="1228"/>
      <c r="BV75" s="1228"/>
      <c r="BW75" s="1228"/>
      <c r="BX75" s="1228">
        <v>9.6</v>
      </c>
      <c r="BY75" s="1228"/>
      <c r="BZ75" s="1228"/>
      <c r="CA75" s="1228"/>
      <c r="CB75" s="1228"/>
      <c r="CC75" s="1228"/>
      <c r="CD75" s="1228"/>
      <c r="CE75" s="1228"/>
      <c r="CF75" s="1228">
        <v>9.8000000000000007</v>
      </c>
      <c r="CG75" s="1228"/>
      <c r="CH75" s="1228"/>
      <c r="CI75" s="1228"/>
      <c r="CJ75" s="1228"/>
      <c r="CK75" s="1228"/>
      <c r="CL75" s="1228"/>
      <c r="CM75" s="1228"/>
      <c r="CN75" s="1228">
        <v>9.8000000000000007</v>
      </c>
      <c r="CO75" s="1228"/>
      <c r="CP75" s="1228"/>
      <c r="CQ75" s="1228"/>
      <c r="CR75" s="1228"/>
      <c r="CS75" s="1228"/>
      <c r="CT75" s="1228"/>
      <c r="CU75" s="1228"/>
      <c r="CV75" s="1228">
        <v>9.1</v>
      </c>
      <c r="CW75" s="1228"/>
      <c r="CX75" s="1228"/>
      <c r="CY75" s="1228"/>
      <c r="CZ75" s="1228"/>
      <c r="DA75" s="1228"/>
      <c r="DB75" s="1228"/>
      <c r="DC75" s="1228"/>
    </row>
    <row r="76" spans="2:107" ht="13.2" x14ac:dyDescent="0.2">
      <c r="B76" s="259"/>
      <c r="G76" s="1235"/>
      <c r="H76" s="1235"/>
      <c r="I76" s="1232"/>
      <c r="J76" s="1232"/>
      <c r="K76" s="1236"/>
      <c r="L76" s="1236"/>
      <c r="M76" s="1236"/>
      <c r="N76" s="1236"/>
      <c r="AM76" s="352"/>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2"/>
      <c r="H77" s="1232"/>
      <c r="I77" s="1232"/>
      <c r="J77" s="1232"/>
      <c r="K77" s="1229"/>
      <c r="L77" s="1229"/>
      <c r="M77" s="1229"/>
      <c r="N77" s="1229"/>
      <c r="AN77" s="1230" t="s">
        <v>597</v>
      </c>
      <c r="AO77" s="1230"/>
      <c r="AP77" s="1230"/>
      <c r="AQ77" s="1230"/>
      <c r="AR77" s="1230"/>
      <c r="AS77" s="1230"/>
      <c r="AT77" s="1230"/>
      <c r="AU77" s="1230"/>
      <c r="AV77" s="1230"/>
      <c r="AW77" s="1230"/>
      <c r="AX77" s="1230"/>
      <c r="AY77" s="1230"/>
      <c r="AZ77" s="1230"/>
      <c r="BA77" s="1230"/>
      <c r="BB77" s="1231" t="s">
        <v>596</v>
      </c>
      <c r="BC77" s="1231"/>
      <c r="BD77" s="1231"/>
      <c r="BE77" s="1231"/>
      <c r="BF77" s="1231"/>
      <c r="BG77" s="1231"/>
      <c r="BH77" s="1231"/>
      <c r="BI77" s="1231"/>
      <c r="BJ77" s="1231"/>
      <c r="BK77" s="1231"/>
      <c r="BL77" s="1231"/>
      <c r="BM77" s="1231"/>
      <c r="BN77" s="1231"/>
      <c r="BO77" s="1231"/>
      <c r="BP77" s="1228">
        <v>48</v>
      </c>
      <c r="BQ77" s="1228"/>
      <c r="BR77" s="1228"/>
      <c r="BS77" s="1228"/>
      <c r="BT77" s="1228"/>
      <c r="BU77" s="1228"/>
      <c r="BV77" s="1228"/>
      <c r="BW77" s="1228"/>
      <c r="BX77" s="1228">
        <v>49.1</v>
      </c>
      <c r="BY77" s="1228"/>
      <c r="BZ77" s="1228"/>
      <c r="CA77" s="1228"/>
      <c r="CB77" s="1228"/>
      <c r="CC77" s="1228"/>
      <c r="CD77" s="1228"/>
      <c r="CE77" s="1228"/>
      <c r="CF77" s="1228">
        <v>41.5</v>
      </c>
      <c r="CG77" s="1228"/>
      <c r="CH77" s="1228"/>
      <c r="CI77" s="1228"/>
      <c r="CJ77" s="1228"/>
      <c r="CK77" s="1228"/>
      <c r="CL77" s="1228"/>
      <c r="CM77" s="1228"/>
      <c r="CN77" s="1228">
        <v>23</v>
      </c>
      <c r="CO77" s="1228"/>
      <c r="CP77" s="1228"/>
      <c r="CQ77" s="1228"/>
      <c r="CR77" s="1228"/>
      <c r="CS77" s="1228"/>
      <c r="CT77" s="1228"/>
      <c r="CU77" s="1228"/>
      <c r="CV77" s="1228">
        <v>15.5</v>
      </c>
      <c r="CW77" s="1228"/>
      <c r="CX77" s="1228"/>
      <c r="CY77" s="1228"/>
      <c r="CZ77" s="1228"/>
      <c r="DA77" s="1228"/>
      <c r="DB77" s="1228"/>
      <c r="DC77" s="1228"/>
    </row>
    <row r="78" spans="2:107" ht="13.2" x14ac:dyDescent="0.2">
      <c r="B78" s="259"/>
      <c r="G78" s="1232"/>
      <c r="H78" s="1232"/>
      <c r="I78" s="1232"/>
      <c r="J78" s="1232"/>
      <c r="K78" s="1229"/>
      <c r="L78" s="1229"/>
      <c r="M78" s="1229"/>
      <c r="N78" s="1229"/>
      <c r="AN78" s="1230"/>
      <c r="AO78" s="1230"/>
      <c r="AP78" s="1230"/>
      <c r="AQ78" s="1230"/>
      <c r="AR78" s="1230"/>
      <c r="AS78" s="1230"/>
      <c r="AT78" s="1230"/>
      <c r="AU78" s="1230"/>
      <c r="AV78" s="1230"/>
      <c r="AW78" s="1230"/>
      <c r="AX78" s="1230"/>
      <c r="AY78" s="1230"/>
      <c r="AZ78" s="1230"/>
      <c r="BA78" s="1230"/>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2"/>
      <c r="H79" s="1232"/>
      <c r="I79" s="1233"/>
      <c r="J79" s="1233"/>
      <c r="K79" s="1234"/>
      <c r="L79" s="1234"/>
      <c r="M79" s="1234"/>
      <c r="N79" s="1234"/>
      <c r="AN79" s="1230"/>
      <c r="AO79" s="1230"/>
      <c r="AP79" s="1230"/>
      <c r="AQ79" s="1230"/>
      <c r="AR79" s="1230"/>
      <c r="AS79" s="1230"/>
      <c r="AT79" s="1230"/>
      <c r="AU79" s="1230"/>
      <c r="AV79" s="1230"/>
      <c r="AW79" s="1230"/>
      <c r="AX79" s="1230"/>
      <c r="AY79" s="1230"/>
      <c r="AZ79" s="1230"/>
      <c r="BA79" s="1230"/>
      <c r="BB79" s="1231" t="s">
        <v>595</v>
      </c>
      <c r="BC79" s="1231"/>
      <c r="BD79" s="1231"/>
      <c r="BE79" s="1231"/>
      <c r="BF79" s="1231"/>
      <c r="BG79" s="1231"/>
      <c r="BH79" s="1231"/>
      <c r="BI79" s="1231"/>
      <c r="BJ79" s="1231"/>
      <c r="BK79" s="1231"/>
      <c r="BL79" s="1231"/>
      <c r="BM79" s="1231"/>
      <c r="BN79" s="1231"/>
      <c r="BO79" s="1231"/>
      <c r="BP79" s="1228">
        <v>9.6</v>
      </c>
      <c r="BQ79" s="1228"/>
      <c r="BR79" s="1228"/>
      <c r="BS79" s="1228"/>
      <c r="BT79" s="1228"/>
      <c r="BU79" s="1228"/>
      <c r="BV79" s="1228"/>
      <c r="BW79" s="1228"/>
      <c r="BX79" s="1228">
        <v>9.5</v>
      </c>
      <c r="BY79" s="1228"/>
      <c r="BZ79" s="1228"/>
      <c r="CA79" s="1228"/>
      <c r="CB79" s="1228"/>
      <c r="CC79" s="1228"/>
      <c r="CD79" s="1228"/>
      <c r="CE79" s="1228"/>
      <c r="CF79" s="1228">
        <v>9.1999999999999993</v>
      </c>
      <c r="CG79" s="1228"/>
      <c r="CH79" s="1228"/>
      <c r="CI79" s="1228"/>
      <c r="CJ79" s="1228"/>
      <c r="CK79" s="1228"/>
      <c r="CL79" s="1228"/>
      <c r="CM79" s="1228"/>
      <c r="CN79" s="1228">
        <v>8.1999999999999993</v>
      </c>
      <c r="CO79" s="1228"/>
      <c r="CP79" s="1228"/>
      <c r="CQ79" s="1228"/>
      <c r="CR79" s="1228"/>
      <c r="CS79" s="1228"/>
      <c r="CT79" s="1228"/>
      <c r="CU79" s="1228"/>
      <c r="CV79" s="1228">
        <v>8</v>
      </c>
      <c r="CW79" s="1228"/>
      <c r="CX79" s="1228"/>
      <c r="CY79" s="1228"/>
      <c r="CZ79" s="1228"/>
      <c r="DA79" s="1228"/>
      <c r="DB79" s="1228"/>
      <c r="DC79" s="1228"/>
    </row>
    <row r="80" spans="2:107" ht="13.2" x14ac:dyDescent="0.2">
      <c r="B80" s="259"/>
      <c r="G80" s="1232"/>
      <c r="H80" s="1232"/>
      <c r="I80" s="1233"/>
      <c r="J80" s="1233"/>
      <c r="K80" s="1234"/>
      <c r="L80" s="1234"/>
      <c r="M80" s="1234"/>
      <c r="N80" s="1234"/>
      <c r="AN80" s="1230"/>
      <c r="AO80" s="1230"/>
      <c r="AP80" s="1230"/>
      <c r="AQ80" s="1230"/>
      <c r="AR80" s="1230"/>
      <c r="AS80" s="1230"/>
      <c r="AT80" s="1230"/>
      <c r="AU80" s="1230"/>
      <c r="AV80" s="1230"/>
      <c r="AW80" s="1230"/>
      <c r="AX80" s="1230"/>
      <c r="AY80" s="1230"/>
      <c r="AZ80" s="1230"/>
      <c r="BA80" s="1230"/>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GAUT8Cod7DhIyiTBL5ymQfJ0lQMnpt1hYV54gZRbuOEzgSkLEO19mJsJkB9H5XJNrZZI4dicLhW60C7XRRN68w==" saltValue="ZI0y+AnrI3tbXVrxFwsr6A==" spinCount="100000" sheet="1" objects="1" scenarios="1" formatCells="0"/>
  <dataConsolidate link="1"/>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31496062992125984" header="0.39370078740157483" footer="0"/>
  <pageSetup paperSize="8" scale="7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A5E27-2298-4AE4-A3FA-5762CF801456}">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KFzAeF3OjNTce2aCBrZc2U+a+Y4YxfkWmbfcMHTvvnZWkRgAVSpAYBugM12YEjJAzaR5UB0XMxpzxkMrAQVtCw==" saltValue="wes6OKPfOZgXrxbo4fvTMg==" spinCount="100000" sheet="1" objects="1" scenarios="1"/>
  <dataConsolidate link="1"/>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00A0A-7E3D-4F01-BEF1-D0A3E55E09E2}">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JtFkWJOSVcoV9RTaYVvmyL8rlqiuxIg2oIgtSQv53HW5fSKYo4f1F7JVXWcP7iBL60X5wtbZUT1Fd2gRrMlabw==" saltValue="3n4XeMJflhsSx7YIkLUETA==" spinCount="100000" sheet="1" objects="1" scenarios="1"/>
  <dataConsolidate link="1"/>
  <phoneticPr fontId="2"/>
  <printOptions horizontalCentered="1" verticalCentered="1"/>
  <pageMargins left="0" right="0" top="0.19685039370078741" bottom="0" header="0.39370078740157483" footer="0"/>
  <pageSetup paperSize="8" scale="51"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551</v>
      </c>
      <c r="G2" s="149"/>
      <c r="H2" s="150"/>
    </row>
    <row r="3" spans="1:8" x14ac:dyDescent="0.2">
      <c r="A3" s="146" t="s">
        <v>544</v>
      </c>
      <c r="B3" s="151"/>
      <c r="C3" s="152"/>
      <c r="D3" s="153">
        <v>103012</v>
      </c>
      <c r="E3" s="154"/>
      <c r="F3" s="155">
        <v>85173</v>
      </c>
      <c r="G3" s="156"/>
      <c r="H3" s="157"/>
    </row>
    <row r="4" spans="1:8" x14ac:dyDescent="0.2">
      <c r="A4" s="158"/>
      <c r="B4" s="159"/>
      <c r="C4" s="160"/>
      <c r="D4" s="161">
        <v>36364</v>
      </c>
      <c r="E4" s="162"/>
      <c r="F4" s="163">
        <v>43913</v>
      </c>
      <c r="G4" s="164"/>
      <c r="H4" s="165"/>
    </row>
    <row r="5" spans="1:8" x14ac:dyDescent="0.2">
      <c r="A5" s="146" t="s">
        <v>546</v>
      </c>
      <c r="B5" s="151"/>
      <c r="C5" s="152"/>
      <c r="D5" s="153">
        <v>59597</v>
      </c>
      <c r="E5" s="154"/>
      <c r="F5" s="155">
        <v>94081</v>
      </c>
      <c r="G5" s="156"/>
      <c r="H5" s="157"/>
    </row>
    <row r="6" spans="1:8" x14ac:dyDescent="0.2">
      <c r="A6" s="158"/>
      <c r="B6" s="159"/>
      <c r="C6" s="160"/>
      <c r="D6" s="161">
        <v>21485</v>
      </c>
      <c r="E6" s="162"/>
      <c r="F6" s="163">
        <v>48949</v>
      </c>
      <c r="G6" s="164"/>
      <c r="H6" s="165"/>
    </row>
    <row r="7" spans="1:8" x14ac:dyDescent="0.2">
      <c r="A7" s="146" t="s">
        <v>547</v>
      </c>
      <c r="B7" s="151"/>
      <c r="C7" s="152"/>
      <c r="D7" s="153">
        <v>84998</v>
      </c>
      <c r="E7" s="154"/>
      <c r="F7" s="155">
        <v>92632</v>
      </c>
      <c r="G7" s="156"/>
      <c r="H7" s="157"/>
    </row>
    <row r="8" spans="1:8" x14ac:dyDescent="0.2">
      <c r="A8" s="158"/>
      <c r="B8" s="159"/>
      <c r="C8" s="160"/>
      <c r="D8" s="161">
        <v>41607</v>
      </c>
      <c r="E8" s="162"/>
      <c r="F8" s="163">
        <v>47978</v>
      </c>
      <c r="G8" s="164"/>
      <c r="H8" s="165"/>
    </row>
    <row r="9" spans="1:8" x14ac:dyDescent="0.2">
      <c r="A9" s="146" t="s">
        <v>548</v>
      </c>
      <c r="B9" s="151"/>
      <c r="C9" s="152"/>
      <c r="D9" s="153">
        <v>64104</v>
      </c>
      <c r="E9" s="154"/>
      <c r="F9" s="155">
        <v>71279</v>
      </c>
      <c r="G9" s="156"/>
      <c r="H9" s="157"/>
    </row>
    <row r="10" spans="1:8" x14ac:dyDescent="0.2">
      <c r="A10" s="158"/>
      <c r="B10" s="159"/>
      <c r="C10" s="160"/>
      <c r="D10" s="161">
        <v>21769</v>
      </c>
      <c r="E10" s="162"/>
      <c r="F10" s="163">
        <v>36731</v>
      </c>
      <c r="G10" s="164"/>
      <c r="H10" s="165"/>
    </row>
    <row r="11" spans="1:8" x14ac:dyDescent="0.2">
      <c r="A11" s="146" t="s">
        <v>549</v>
      </c>
      <c r="B11" s="151"/>
      <c r="C11" s="152"/>
      <c r="D11" s="153">
        <v>109361</v>
      </c>
      <c r="E11" s="154"/>
      <c r="F11" s="155">
        <v>74994</v>
      </c>
      <c r="G11" s="156"/>
      <c r="H11" s="157"/>
    </row>
    <row r="12" spans="1:8" x14ac:dyDescent="0.2">
      <c r="A12" s="158"/>
      <c r="B12" s="159"/>
      <c r="C12" s="166"/>
      <c r="D12" s="161">
        <v>36102</v>
      </c>
      <c r="E12" s="162"/>
      <c r="F12" s="163">
        <v>36188</v>
      </c>
      <c r="G12" s="164"/>
      <c r="H12" s="165"/>
    </row>
    <row r="13" spans="1:8" x14ac:dyDescent="0.2">
      <c r="A13" s="146"/>
      <c r="B13" s="151"/>
      <c r="C13" s="152"/>
      <c r="D13" s="153">
        <v>84214</v>
      </c>
      <c r="E13" s="154"/>
      <c r="F13" s="155">
        <v>83632</v>
      </c>
      <c r="G13" s="167"/>
      <c r="H13" s="157"/>
    </row>
    <row r="14" spans="1:8" x14ac:dyDescent="0.2">
      <c r="A14" s="158"/>
      <c r="B14" s="159"/>
      <c r="C14" s="160"/>
      <c r="D14" s="161">
        <v>31465</v>
      </c>
      <c r="E14" s="162"/>
      <c r="F14" s="163">
        <v>42752</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4.76</v>
      </c>
      <c r="C19" s="168">
        <f>ROUND(VALUE(SUBSTITUTE(実質収支比率等に係る経年分析!G$48,"▲","-")),2)</f>
        <v>7.13</v>
      </c>
      <c r="D19" s="168">
        <f>ROUND(VALUE(SUBSTITUTE(実質収支比率等に係る経年分析!H$48,"▲","-")),2)</f>
        <v>8.1999999999999993</v>
      </c>
      <c r="E19" s="168">
        <f>ROUND(VALUE(SUBSTITUTE(実質収支比率等に係る経年分析!I$48,"▲","-")),2)</f>
        <v>10.68</v>
      </c>
      <c r="F19" s="168">
        <f>ROUND(VALUE(SUBSTITUTE(実質収支比率等に係る経年分析!J$48,"▲","-")),2)</f>
        <v>9.92</v>
      </c>
    </row>
    <row r="20" spans="1:11" x14ac:dyDescent="0.2">
      <c r="A20" s="168" t="s">
        <v>57</v>
      </c>
      <c r="B20" s="168">
        <f>ROUND(VALUE(SUBSTITUTE(実質収支比率等に係る経年分析!F$47,"▲","-")),2)</f>
        <v>40.82</v>
      </c>
      <c r="C20" s="168">
        <f>ROUND(VALUE(SUBSTITUTE(実質収支比率等に係る経年分析!G$47,"▲","-")),2)</f>
        <v>41.14</v>
      </c>
      <c r="D20" s="168">
        <f>ROUND(VALUE(SUBSTITUTE(実質収支比率等に係る経年分析!H$47,"▲","-")),2)</f>
        <v>41.06</v>
      </c>
      <c r="E20" s="168">
        <f>ROUND(VALUE(SUBSTITUTE(実質収支比率等に係る経年分析!I$47,"▲","-")),2)</f>
        <v>43.69</v>
      </c>
      <c r="F20" s="168">
        <f>ROUND(VALUE(SUBSTITUTE(実質収支比率等に係る経年分析!J$47,"▲","-")),2)</f>
        <v>49.66</v>
      </c>
    </row>
    <row r="21" spans="1:11" x14ac:dyDescent="0.2">
      <c r="A21" s="168" t="s">
        <v>58</v>
      </c>
      <c r="B21" s="168">
        <f>IF(ISNUMBER(VALUE(SUBSTITUTE(実質収支比率等に係る経年分析!F$49,"▲","-"))),ROUND(VALUE(SUBSTITUTE(実質収支比率等に係る経年分析!F$49,"▲","-")),2),NA())</f>
        <v>2.02</v>
      </c>
      <c r="C21" s="168">
        <f>IF(ISNUMBER(VALUE(SUBSTITUTE(実質収支比率等に係る経年分析!G$49,"▲","-"))),ROUND(VALUE(SUBSTITUTE(実質収支比率等に係る経年分析!G$49,"▲","-")),2),NA())</f>
        <v>2.31</v>
      </c>
      <c r="D21" s="168">
        <f>IF(ISNUMBER(VALUE(SUBSTITUTE(実質収支比率等に係る経年分析!H$49,"▲","-"))),ROUND(VALUE(SUBSTITUTE(実質収支比率等に係る経年分析!H$49,"▲","-")),2),NA())</f>
        <v>2.4900000000000002</v>
      </c>
      <c r="E21" s="168">
        <f>IF(ISNUMBER(VALUE(SUBSTITUTE(実質収支比率等に係る経年分析!I$49,"▲","-"))),ROUND(VALUE(SUBSTITUTE(実質収支比率等に係る経年分析!I$49,"▲","-")),2),NA())</f>
        <v>6.79</v>
      </c>
      <c r="F21" s="168">
        <f>IF(ISNUMBER(VALUE(SUBSTITUTE(実質収支比率等に係る経年分析!J$49,"▲","-"))),ROUND(VALUE(SUBSTITUTE(実質収支比率等に係る経年分析!J$49,"▲","-")),2),NA())</f>
        <v>3.79</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16.68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15.25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0.53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0.14000000000000001</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嬉野市後期高齢者医療特別会計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嬉野市下水道事業会計（特定地域生活排水処理事業）</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0.14000000000000001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x14ac:dyDescent="0.2">
      <c r="A32" s="169" t="str">
        <f>IF(連結実質赤字比率に係る赤字・黒字の構成分析!C$38="",NA(),連結実質赤字比率に係る赤字・黒字の構成分析!C$38)</f>
        <v>嬉野市嬉野都市計画事業嬉野温泉駅周辺土地区画整理事業費特別会計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0.21</v>
      </c>
    </row>
    <row r="33" spans="1:16" x14ac:dyDescent="0.2">
      <c r="A33" s="169" t="str">
        <f>IF(連結実質赤字比率に係る赤字・黒字の構成分析!C$37="",NA(),連結実質赤字比率に係る赤字・黒字の構成分析!C$37)</f>
        <v>嬉野市下水道事業会計（農業集落排水事業）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0.33</v>
      </c>
    </row>
    <row r="34" spans="1:16" x14ac:dyDescent="0.2">
      <c r="A34" s="169" t="str">
        <f>IF(連結実質赤字比率に係る赤字・黒字の構成分析!C$36="",NA(),連結実質赤字比率に係る赤字・黒字の構成分析!C$36)</f>
        <v>嬉野市下水道事業会計（公共下水道事業）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0.49</v>
      </c>
    </row>
    <row r="35" spans="1:16" x14ac:dyDescent="0.2">
      <c r="A35" s="169" t="str">
        <f>IF(連結実質赤字比率に係る赤字・黒字の構成分析!C$35="",NA(),連結実質赤字比率に係る赤字・黒字の構成分析!C$35)</f>
        <v>嬉野市国民健康保険特別会計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0.37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1.75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4.71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7.96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9.66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9.69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1400</v>
      </c>
      <c r="E42" s="170"/>
      <c r="F42" s="170"/>
      <c r="G42" s="170">
        <f>'実質公債費比率（分子）の構造'!L$52</f>
        <v>1361</v>
      </c>
      <c r="H42" s="170"/>
      <c r="I42" s="170"/>
      <c r="J42" s="170">
        <f>'実質公債費比率（分子）の構造'!M$52</f>
        <v>1342</v>
      </c>
      <c r="K42" s="170"/>
      <c r="L42" s="170"/>
      <c r="M42" s="170">
        <f>'実質公債費比率（分子）の構造'!N$52</f>
        <v>1335</v>
      </c>
      <c r="N42" s="170"/>
      <c r="O42" s="170"/>
      <c r="P42" s="170">
        <f>'実質公債費比率（分子）の構造'!O$52</f>
        <v>1318</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68</v>
      </c>
      <c r="B45" s="170">
        <f>'実質公債費比率（分子）の構造'!K$49</f>
        <v>94</v>
      </c>
      <c r="C45" s="170"/>
      <c r="D45" s="170"/>
      <c r="E45" s="170">
        <f>'実質公債費比率（分子）の構造'!L$49</f>
        <v>115</v>
      </c>
      <c r="F45" s="170"/>
      <c r="G45" s="170"/>
      <c r="H45" s="170">
        <f>'実質公債費比率（分子）の構造'!M$49</f>
        <v>139</v>
      </c>
      <c r="I45" s="170"/>
      <c r="J45" s="170"/>
      <c r="K45" s="170">
        <f>'実質公債費比率（分子）の構造'!N$49</f>
        <v>128</v>
      </c>
      <c r="L45" s="170"/>
      <c r="M45" s="170"/>
      <c r="N45" s="170">
        <f>'実質公債費比率（分子）の構造'!O$49</f>
        <v>132</v>
      </c>
      <c r="O45" s="170"/>
      <c r="P45" s="170"/>
    </row>
    <row r="46" spans="1:16" x14ac:dyDescent="0.2">
      <c r="A46" s="170" t="s">
        <v>69</v>
      </c>
      <c r="B46" s="170">
        <f>'実質公債費比率（分子）の構造'!K$48</f>
        <v>423</v>
      </c>
      <c r="C46" s="170"/>
      <c r="D46" s="170"/>
      <c r="E46" s="170">
        <f>'実質公債費比率（分子）の構造'!L$48</f>
        <v>448</v>
      </c>
      <c r="F46" s="170"/>
      <c r="G46" s="170"/>
      <c r="H46" s="170">
        <f>'実質公債費比率（分子）の構造'!M$48</f>
        <v>426</v>
      </c>
      <c r="I46" s="170"/>
      <c r="J46" s="170"/>
      <c r="K46" s="170">
        <f>'実質公債費比率（分子）の構造'!N$48</f>
        <v>441</v>
      </c>
      <c r="L46" s="170"/>
      <c r="M46" s="170"/>
      <c r="N46" s="170">
        <f>'実質公債費比率（分子）の構造'!O$48</f>
        <v>269</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1492</v>
      </c>
      <c r="C49" s="170"/>
      <c r="D49" s="170"/>
      <c r="E49" s="170">
        <f>'実質公債費比率（分子）の構造'!L$45</f>
        <v>1431</v>
      </c>
      <c r="F49" s="170"/>
      <c r="G49" s="170"/>
      <c r="H49" s="170">
        <f>'実質公債費比率（分子）の構造'!M$45</f>
        <v>1444</v>
      </c>
      <c r="I49" s="170"/>
      <c r="J49" s="170"/>
      <c r="K49" s="170">
        <f>'実質公債費比率（分子）の構造'!N$45</f>
        <v>1426</v>
      </c>
      <c r="L49" s="170"/>
      <c r="M49" s="170"/>
      <c r="N49" s="170">
        <f>'実質公債費比率（分子）の構造'!O$45</f>
        <v>1437</v>
      </c>
      <c r="O49" s="170"/>
      <c r="P49" s="170"/>
    </row>
    <row r="50" spans="1:16" x14ac:dyDescent="0.2">
      <c r="A50" s="170" t="s">
        <v>73</v>
      </c>
      <c r="B50" s="170" t="e">
        <f>NA()</f>
        <v>#N/A</v>
      </c>
      <c r="C50" s="170">
        <f>IF(ISNUMBER('実質公債費比率（分子）の構造'!K$53),'実質公債費比率（分子）の構造'!K$53,NA())</f>
        <v>609</v>
      </c>
      <c r="D50" s="170" t="e">
        <f>NA()</f>
        <v>#N/A</v>
      </c>
      <c r="E50" s="170" t="e">
        <f>NA()</f>
        <v>#N/A</v>
      </c>
      <c r="F50" s="170">
        <f>IF(ISNUMBER('実質公債費比率（分子）の構造'!L$53),'実質公債費比率（分子）の構造'!L$53,NA())</f>
        <v>633</v>
      </c>
      <c r="G50" s="170" t="e">
        <f>NA()</f>
        <v>#N/A</v>
      </c>
      <c r="H50" s="170" t="e">
        <f>NA()</f>
        <v>#N/A</v>
      </c>
      <c r="I50" s="170">
        <f>IF(ISNUMBER('実質公債費比率（分子）の構造'!M$53),'実質公債費比率（分子）の構造'!M$53,NA())</f>
        <v>667</v>
      </c>
      <c r="J50" s="170" t="e">
        <f>NA()</f>
        <v>#N/A</v>
      </c>
      <c r="K50" s="170" t="e">
        <f>NA()</f>
        <v>#N/A</v>
      </c>
      <c r="L50" s="170">
        <f>IF(ISNUMBER('実質公債費比率（分子）の構造'!N$53),'実質公債費比率（分子）の構造'!N$53,NA())</f>
        <v>660</v>
      </c>
      <c r="M50" s="170" t="e">
        <f>NA()</f>
        <v>#N/A</v>
      </c>
      <c r="N50" s="170" t="e">
        <f>NA()</f>
        <v>#N/A</v>
      </c>
      <c r="O50" s="170">
        <f>IF(ISNUMBER('実質公債費比率（分子）の構造'!O$53),'実質公債費比率（分子）の構造'!O$53,NA())</f>
        <v>520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12978</v>
      </c>
      <c r="E56" s="169"/>
      <c r="F56" s="169"/>
      <c r="G56" s="169">
        <f>'将来負担比率（分子）の構造'!J$52</f>
        <v>11546</v>
      </c>
      <c r="H56" s="169"/>
      <c r="I56" s="169"/>
      <c r="J56" s="169">
        <f>'将来負担比率（分子）の構造'!K$52</f>
        <v>11859</v>
      </c>
      <c r="K56" s="169"/>
      <c r="L56" s="169"/>
      <c r="M56" s="169">
        <f>'将来負担比率（分子）の構造'!L$52</f>
        <v>11263</v>
      </c>
      <c r="N56" s="169"/>
      <c r="O56" s="169"/>
      <c r="P56" s="169">
        <f>'将来負担比率（分子）の構造'!M$52</f>
        <v>10589</v>
      </c>
    </row>
    <row r="57" spans="1:16" x14ac:dyDescent="0.2">
      <c r="A57" s="169" t="s">
        <v>44</v>
      </c>
      <c r="B57" s="169"/>
      <c r="C57" s="169"/>
      <c r="D57" s="169">
        <f>'将来負担比率（分子）の構造'!I$51</f>
        <v>127</v>
      </c>
      <c r="E57" s="169"/>
      <c r="F57" s="169"/>
      <c r="G57" s="169">
        <f>'将来負担比率（分子）の構造'!J$51</f>
        <v>101</v>
      </c>
      <c r="H57" s="169"/>
      <c r="I57" s="169"/>
      <c r="J57" s="169">
        <f>'将来負担比率（分子）の構造'!K$51</f>
        <v>88</v>
      </c>
      <c r="K57" s="169"/>
      <c r="L57" s="169"/>
      <c r="M57" s="169">
        <f>'将来負担比率（分子）の構造'!L$51</f>
        <v>64</v>
      </c>
      <c r="N57" s="169"/>
      <c r="O57" s="169"/>
      <c r="P57" s="169">
        <f>'将来負担比率（分子）の構造'!M$51</f>
        <v>50</v>
      </c>
    </row>
    <row r="58" spans="1:16" x14ac:dyDescent="0.2">
      <c r="A58" s="169" t="s">
        <v>43</v>
      </c>
      <c r="B58" s="169"/>
      <c r="C58" s="169"/>
      <c r="D58" s="169">
        <f>'将来負担比率（分子）の構造'!I$50</f>
        <v>6052</v>
      </c>
      <c r="E58" s="169"/>
      <c r="F58" s="169"/>
      <c r="G58" s="169">
        <f>'将来負担比率（分子）の構造'!J$50</f>
        <v>7195</v>
      </c>
      <c r="H58" s="169"/>
      <c r="I58" s="169"/>
      <c r="J58" s="169">
        <f>'将来負担比率（分子）の構造'!K$50</f>
        <v>7708</v>
      </c>
      <c r="K58" s="169"/>
      <c r="L58" s="169"/>
      <c r="M58" s="169">
        <f>'将来負担比率（分子）の構造'!L$50</f>
        <v>8626</v>
      </c>
      <c r="N58" s="169"/>
      <c r="O58" s="169"/>
      <c r="P58" s="169">
        <f>'将来負担比率（分子）の構造'!M$50</f>
        <v>9055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1844</v>
      </c>
      <c r="C62" s="169"/>
      <c r="D62" s="169"/>
      <c r="E62" s="169">
        <f>'将来負担比率（分子）の構造'!J$45</f>
        <v>1770</v>
      </c>
      <c r="F62" s="169"/>
      <c r="G62" s="169"/>
      <c r="H62" s="169">
        <f>'将来負担比率（分子）の構造'!K$45</f>
        <v>1882</v>
      </c>
      <c r="I62" s="169"/>
      <c r="J62" s="169"/>
      <c r="K62" s="169">
        <f>'将来負担比率（分子）の構造'!L$45</f>
        <v>1828</v>
      </c>
      <c r="L62" s="169"/>
      <c r="M62" s="169"/>
      <c r="N62" s="169">
        <f>'将来負担比率（分子）の構造'!M$45</f>
        <v>1710</v>
      </c>
      <c r="O62" s="169"/>
      <c r="P62" s="169"/>
    </row>
    <row r="63" spans="1:16" x14ac:dyDescent="0.2">
      <c r="A63" s="169" t="s">
        <v>36</v>
      </c>
      <c r="B63" s="169">
        <f>'将来負担比率（分子）の構造'!I$44</f>
        <v>1508</v>
      </c>
      <c r="C63" s="169"/>
      <c r="D63" s="169"/>
      <c r="E63" s="169">
        <f>'将来負担比率（分子）の構造'!J$44</f>
        <v>1366</v>
      </c>
      <c r="F63" s="169"/>
      <c r="G63" s="169"/>
      <c r="H63" s="169">
        <f>'将来負担比率（分子）の構造'!K$44</f>
        <v>1407</v>
      </c>
      <c r="I63" s="169"/>
      <c r="J63" s="169"/>
      <c r="K63" s="169">
        <f>'将来負担比率（分子）の構造'!L$44</f>
        <v>1325</v>
      </c>
      <c r="L63" s="169"/>
      <c r="M63" s="169"/>
      <c r="N63" s="169">
        <f>'将来負担比率（分子）の構造'!M$44</f>
        <v>1296</v>
      </c>
      <c r="O63" s="169"/>
      <c r="P63" s="169"/>
    </row>
    <row r="64" spans="1:16" x14ac:dyDescent="0.2">
      <c r="A64" s="169" t="s">
        <v>35</v>
      </c>
      <c r="B64" s="169">
        <f>'将来負担比率（分子）の構造'!I$43</f>
        <v>5749</v>
      </c>
      <c r="C64" s="169"/>
      <c r="D64" s="169"/>
      <c r="E64" s="169">
        <f>'将来負担比率（分子）の構造'!J$43</f>
        <v>5646</v>
      </c>
      <c r="F64" s="169"/>
      <c r="G64" s="169"/>
      <c r="H64" s="169">
        <f>'将来負担比率（分子）の構造'!K$43</f>
        <v>5232</v>
      </c>
      <c r="I64" s="169"/>
      <c r="J64" s="169"/>
      <c r="K64" s="169">
        <f>'将来負担比率（分子）の構造'!L$43</f>
        <v>5242</v>
      </c>
      <c r="L64" s="169"/>
      <c r="M64" s="169"/>
      <c r="N64" s="169">
        <f>'将来負担比率（分子）の構造'!M$43</f>
        <v>4187</v>
      </c>
      <c r="O64" s="169"/>
      <c r="P64" s="169"/>
    </row>
    <row r="65" spans="1:16" x14ac:dyDescent="0.2">
      <c r="A65" s="169" t="s">
        <v>34</v>
      </c>
      <c r="B65" s="169">
        <f>'将来負担比率（分子）の構造'!I$42</f>
        <v>1765</v>
      </c>
      <c r="C65" s="169"/>
      <c r="D65" s="169"/>
      <c r="E65" s="169">
        <f>'将来負担比率（分子）の構造'!J$42</f>
        <v>1767</v>
      </c>
      <c r="F65" s="169"/>
      <c r="G65" s="169"/>
      <c r="H65" s="169">
        <f>'将来負担比率（分子）の構造'!K$42</f>
        <v>1387</v>
      </c>
      <c r="I65" s="169"/>
      <c r="J65" s="169"/>
      <c r="K65" s="169">
        <f>'将来負担比率（分子）の構造'!L$42</f>
        <v>1388</v>
      </c>
      <c r="L65" s="169"/>
      <c r="M65" s="169"/>
      <c r="N65" s="169">
        <f>'将来負担比率（分子）の構造'!M$42</f>
        <v>1390</v>
      </c>
      <c r="O65" s="169"/>
      <c r="P65" s="169"/>
    </row>
    <row r="66" spans="1:16" x14ac:dyDescent="0.2">
      <c r="A66" s="169" t="s">
        <v>33</v>
      </c>
      <c r="B66" s="169">
        <f>'将来負担比率（分子）の構造'!I$41</f>
        <v>12672</v>
      </c>
      <c r="C66" s="169"/>
      <c r="D66" s="169"/>
      <c r="E66" s="169">
        <f>'将来負担比率（分子）の構造'!J$41</f>
        <v>12046</v>
      </c>
      <c r="F66" s="169"/>
      <c r="G66" s="169"/>
      <c r="H66" s="169">
        <f>'将来負担比率（分子）の構造'!K$41</f>
        <v>11528</v>
      </c>
      <c r="I66" s="169"/>
      <c r="J66" s="169"/>
      <c r="K66" s="169">
        <f>'将来負担比率（分子）の構造'!L$41</f>
        <v>10777</v>
      </c>
      <c r="L66" s="169"/>
      <c r="M66" s="169"/>
      <c r="N66" s="169">
        <f>'将来負担比率（分子）の構造'!M$41</f>
        <v>10227</v>
      </c>
      <c r="O66" s="169"/>
      <c r="P66" s="169"/>
    </row>
    <row r="67" spans="1:16" x14ac:dyDescent="0.2">
      <c r="A67" s="169" t="s">
        <v>77</v>
      </c>
      <c r="B67" s="169" t="e">
        <f>NA()</f>
        <v>#N/A</v>
      </c>
      <c r="C67" s="169">
        <f>IF(ISNUMBER('将来負担比率（分子）の構造'!I$53), IF('将来負担比率（分子）の構造'!I$53 &lt; 0, 0, '将来負担比率（分子）の構造'!I$53), NA())</f>
        <v>4382</v>
      </c>
      <c r="D67" s="169" t="e">
        <f>NA()</f>
        <v>#N/A</v>
      </c>
      <c r="E67" s="169" t="e">
        <f>NA()</f>
        <v>#N/A</v>
      </c>
      <c r="F67" s="169">
        <f>IF(ISNUMBER('将来負担比率（分子）の構造'!J$53), IF('将来負担比率（分子）の構造'!J$53 &lt; 0, 0, '将来負担比率（分子）の構造'!J$53), NA())</f>
        <v>3752</v>
      </c>
      <c r="G67" s="169" t="e">
        <f>NA()</f>
        <v>#N/A</v>
      </c>
      <c r="H67" s="169" t="e">
        <f>NA()</f>
        <v>#N/A</v>
      </c>
      <c r="I67" s="169">
        <f>IF(ISNUMBER('将来負担比率（分子）の構造'!K$53), IF('将来負担比率（分子）の構造'!K$53 &lt; 0, 0, '将来負担比率（分子）の構造'!K$53), NA())</f>
        <v>1781</v>
      </c>
      <c r="J67" s="169" t="e">
        <f>NA()</f>
        <v>#N/A</v>
      </c>
      <c r="K67" s="169" t="e">
        <f>NA()</f>
        <v>#N/A</v>
      </c>
      <c r="L67" s="169">
        <f>IF(ISNUMBER('将来負担比率（分子）の構造'!L$53), IF('将来負担比率（分子）の構造'!L$53 &lt; 0, 0, '将来負担比率（分子）の構造'!L$53), NA())</f>
        <v>607</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3268</v>
      </c>
      <c r="C72" s="173">
        <f>基金残高に係る経年分析!G55</f>
        <v>3600</v>
      </c>
      <c r="D72" s="173">
        <f>基金残高に係る経年分析!H55</f>
        <v>3988</v>
      </c>
    </row>
    <row r="73" spans="1:16" x14ac:dyDescent="0.2">
      <c r="A73" s="172" t="s">
        <v>80</v>
      </c>
      <c r="B73" s="173">
        <f>基金残高に係る経年分析!F56</f>
        <v>1155</v>
      </c>
      <c r="C73" s="173">
        <f>基金残高に係る経年分析!G56</f>
        <v>1162</v>
      </c>
      <c r="D73" s="173">
        <f>基金残高に係る経年分析!H56</f>
        <v>1168</v>
      </c>
    </row>
    <row r="74" spans="1:16" x14ac:dyDescent="0.2">
      <c r="A74" s="172" t="s">
        <v>81</v>
      </c>
      <c r="B74" s="173">
        <f>基金残高に係る経年分析!F57</f>
        <v>4530</v>
      </c>
      <c r="C74" s="173">
        <f>基金残高に係る経年分析!G57</f>
        <v>5103</v>
      </c>
      <c r="D74" s="173">
        <f>基金残高に係る経年分析!H57</f>
        <v>5109</v>
      </c>
    </row>
  </sheetData>
  <sheetProtection algorithmName="SHA-512" hashValue="g4OZ3wOR1aEYUUKm3hYj5vuWXgwnKj93/5rJqr4HFXIMVCdRtDvneuP+GELsTOqHSMT0Ryqr8HPcobSS/4M0hQ==" saltValue="AYeo+7/1Y9vPArLifIRB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2024-09-26T07:26:35Z</cp:lastPrinted>
  <dcterms:created xsi:type="dcterms:W3CDTF">2024-02-05T03:30:35Z</dcterms:created>
  <dcterms:modified xsi:type="dcterms:W3CDTF">2024-09-26T07:26:59Z</dcterms:modified>
  <cp:category/>
</cp:coreProperties>
</file>