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82531F9E-5FD3-4D1F-A3EA-2C6F388B17E5}"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BE34"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<sst xmlns="http://schemas.openxmlformats.org/spreadsheetml/2006/main" count="1075" uniqueCount="613">
  <si>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</si>
  <si>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</si>
  <si>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</si>
  <si>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</si>
  <si>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</si>
  <si>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</si>
  <si>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</si>
  <si>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</si>
  <si>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</si>
  <si>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</si>
  <si>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</si>
  <si>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</si>
  <si>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</si>
  <si>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</si>
  <si>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</si>
  <si>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</si>
  <si>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</si>
  <si>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</si>
  <si>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</si>
  <si>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</si>
  <si>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</si>
  <si>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</si>
  <si>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</si>
  <si>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</si>
  <si>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</si>
  <si>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</si>
  <si>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</si>
  <si>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</si>
  <si>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</si>
  <si>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</si>
  <si>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</si>
  <si>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</si>
  <si>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</si>
  <si>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</si>
  <si>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</si>
  <si>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</si>
  <si>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</si>
  <si>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</si>
  <si>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</si>
  <si>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</si>
  <si>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</si>
  <si>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</si>
  <si>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</si>
  <si>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</si>
  <si>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</si>
  <si>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</si>
  <si>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</si>
  <si>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</si>
  <si>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</si>
  <si>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</si>
  <si>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</si>
  <si>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</si>
  <si>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</si>
  <si>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</si>
  <si>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</si>
  <si>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</si>
  <si>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</si>
  <si>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</si>
  <si>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</si>
  <si>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</si>
  <si>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</si>
  <si>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</si>
  <si>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</si>
  <si>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</si>
  <si>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</si>
  <si>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</si>
  <si>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</si>
  <si>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</si>
  <si>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</si>
  <si>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</si>
  <si>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</si>
  <si>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</si>
  <si>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</si>
  <si>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</si>
  <si>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</si>
  <si>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</si>
  <si>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</si>
  <si>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</si>
  <si>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</si>
  <si>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</si>
  <si>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</si>
  <si>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</si>
  <si>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</si>
  <si>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</si>
  <si>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</si>
  <si>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</si>
  <si>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</si>
  <si>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</si>
  <si>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</si>
  <si>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</si>
  <si>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</si>
  <si>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</si>
  <si>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</si>
  <si>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</si>
  <si>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</si>
  <si>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</si>
  <si>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</si>
  <si>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</si>
  <si>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</si>
  <si>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</si>
  <si>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</si>
  <si>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</si>
  <si>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</si>
  <si>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</si>
  <si>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</si>
  <si>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</si>
  <si>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</si>
  <si>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</si>
  <si>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</si>
  <si>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</si>
  <si>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</si>
  <si>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</si>
  <si>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</si>
  <si>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</si>
  <si>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</si>
  <si>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</si>
  <si>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</si>
  <si>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</si>
  <si>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</si>
  <si>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</si>
  <si>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</si>
  <si>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</si>
  <si>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</si>
  <si>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</si>
  <si>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</si>
  <si>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</si>
  <si>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</si>
  <si>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</si>
  <si>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</si>
  <si>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</si>
  <si>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</si>
  <si>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</si>
  <si>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</si>
  <si>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</si>
  <si>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</si>
  <si>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</si>
  <si>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</si>
  <si>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</si>
  <si>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</si>
  <si>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</si>
  <si>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</si>
  <si>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</si>
  <si>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</si>
  <si>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</si>
  <si>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</si>
  <si>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</si>
  <si>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</si>
  <si>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</si>
  <si>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</si>
  <si>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</si>
  <si>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</si>
  <si>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</si>
  <si>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</si>
  <si>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</si>
  <si>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</si>
  <si>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</si>
  <si>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</si>
  <si>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</si>
  <si>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</si>
  <si>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</si>
  <si>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</si>
  <si>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</si>
  <si>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</si>
  <si>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</si>
  <si>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</si>
  <si>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</si>
  <si>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</si>
  <si>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</si>
  <si>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</si>
  <si>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</si>
  <si>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</si>
  <si>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</si>
  <si>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</si>
  <si>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</si>
  <si>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</si>
  <si>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</si>
  <si>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</si>
  <si>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</si>
  <si>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</si>
  <si>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</si>
  <si>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</si>
  <si>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</si>
  <si>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</si>
  <si>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</si>
  <si>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</si>
  <si>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</si>
  <si>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</si>
  <si>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</si>
  <si>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</si>
  <si>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</si>
  <si>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</si>
  <si>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</si>
  <si>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</si>
  <si>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</si>
  <si>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</si>
  <si>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</si>
  <si>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</si>
  <si>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</si>
  <si>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</si>
  <si>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</si>
  <si>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</si>
  <si>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</si>
  <si>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</si>
  <si>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</si>
  <si>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</si>
  <si>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</si>
  <si>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</si>
  <si>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</si>
  <si>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</si>
  <si>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</si>
  <si>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</si>
  <si>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</si>
  <si>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</si>
  <si>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</si>
  <si>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</si>
  <si>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</si>
  <si>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佐賀県上峰町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</si>
  <si>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</si>
  <si>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</si>
  <si>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</si>
  <si>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</si>
  <si>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</si>
  <si>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</si>
  <si>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</si>
  <si>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</si>
  <si>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</si>
  <si>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</si>
  <si>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</si>
  <si>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</si>
  <si>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</si>
  <si>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</si>
  <si>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</si>
  <si>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</si>
  <si>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</si>
  <si>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</si>
  <si>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</si>
  <si>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</si>
  <si>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</si>
  <si>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</si>
  <si>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</si>
  <si>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</si>
  <si>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</si>
  <si>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</si>
  <si>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</si>
  <si>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</si>
  <si>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</si>
  <si>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</si>
  <si>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</si>
  <si>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</si>
  <si>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</si>
  <si>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</si>
  <si>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</si>
  <si>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</si>
  <si>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</si>
  <si>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</si>
  <si>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</si>
  <si>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</si>
  <si>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</si>
  <si>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</si>
  <si>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</si>
  <si>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</si>
  <si>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</si>
  <si>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</si>
  <si>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</si>
  <si>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</si>
  <si>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</si>
  <si>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</si>
  <si>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</si>
  <si>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</si>
  <si>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</si>
  <si>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</si>
  <si>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</si>
  <si>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</si>
  <si>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</si>
  <si>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</si>
  <si>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</si>
  <si>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</si>
  <si>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</si>
  <si>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</si>
  <si>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</si>
  <si>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</si>
  <si>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</si>
  <si>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</si>
  <si>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</si>
  <si>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</si>
  <si>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</si>
  <si>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</si>
  <si>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</si>
  <si>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</si>
  <si>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</si>
  <si>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</si>
  <si>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</si>
  <si>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</si>
  <si>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</si>
  <si>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</si>
  <si>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</si>
  <si>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</si>
  <si>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</si>
  <si>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</si>
  <si>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</si>
  <si>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</si>
  <si>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</si>
  <si>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</si>
  <si>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</si>
  <si>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</si>
  <si>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</si>
  <si>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</si>
  <si>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</si>
  <si>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</si>
  <si>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</si>
  <si>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</si>
  <si>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</si>
  <si>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</si>
  <si>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</si>
  <si>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</si>
  <si>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</si>
  <si>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</si>
  <si>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</si>
  <si>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</si>
  <si>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</si>
  <si>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</si>
  <si>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</si>
  <si>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</si>
  <si>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</si>
  <si>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</si>
  <si>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</si>
  <si>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</si>
  <si>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</si>
  <si>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</si>
  <si>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</si>
  <si>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</si>
  <si>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</si>
  <si>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</si>
  <si>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</si>
  <si>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</si>
  <si>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</si>
  <si>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</si>
  <si>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</si>
  <si>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</si>
  <si>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</si>
  <si>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</si>
  <si>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</si>
  <si>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</si>
  <si>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</si>
  <si>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</si>
  <si>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</si>
  <si>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</si>
  <si>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</si>
  <si>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</si>
  <si>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</si>
  <si>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</si>
  <si>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</si>
  <si>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</si>
  <si>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</si>
  <si>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</si>
  <si>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</si>
  <si>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</si>
  <si>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</si>
  <si>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</si>
  <si>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</si>
  <si>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</si>
  <si>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</si>
  <si>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</si>
  <si>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</si>
  <si>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</si>
  <si>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</si>
  <si>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</si>
  <si>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</si>
  <si>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</si>
  <si>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</si>
  <si>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佐賀県上峰町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</si>
  <si>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</si>
  <si>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</si>
  <si>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</si>
  <si>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</si>
  <si>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</si>
  <si>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</si>
  <si>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</si>
  <si>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</si>
  <si>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</si>
  <si>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</si>
  <si>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</si>
  <si>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</si>
  <si>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</si>
  <si>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</si>
  <si>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</si>
  <si>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</si>
  <si>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</si>
  <si>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</si>
  <si>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</si>
  <si>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</si>
  <si>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</si>
  <si>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</si>
  <si>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</si>
  <si>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</si>
  <si>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</si>
  <si>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</si>
  <si>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</si>
  <si>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</si>
  <si>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</si>
  <si>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</si>
  <si>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</si>
  <si>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</si>
  <si>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</si>
  <si>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</si>
  <si>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</si>
  <si>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</si>
  <si>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</si>
  <si>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</si>
  <si>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</si>
  <si>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</si>
  <si>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</si>
  <si>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</si>
  <si>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</si>
  <si>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</si>
  <si>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</si>
  <si>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</si>
  <si>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</si>
  <si>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</si>
  <si>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</si>
  <si>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</si>
  <si>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</si>
  <si>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</si>
  <si>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</si>
  <si>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</si>
  <si>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</si>
  <si>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</si>
  <si>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</si>
  <si>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</si>
  <si>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</si>
  <si>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</si>
  <si>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</si>
  <si>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</si>
  <si>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</si>
  <si>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</si>
  <si>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</si>
  <si>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</si>
  <si>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</si>
  <si>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</si>
  <si>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</si>
  <si>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</si>
  <si>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</si>
  <si>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</si>
  <si>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</si>
  <si>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</si>
  <si>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</si>
  <si>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</si>
  <si>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</si>
  <si>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</si>
  <si>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</si>
  <si>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</si>
  <si>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</si>
  <si>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</si>
  <si>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</si>
  <si>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</si>
  <si>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</si>
  <si>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</si>
  <si>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</si>
  <si>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</si>
  <si>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</si>
  <si>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</si>
  <si>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</si>
  <si>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</si>
  <si>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</si>
  <si>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</si>
  <si>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</si>
  <si>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</si>
  <si>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</si>
  <si>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</si>
  <si>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</si>
  <si>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</si>
  <si>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</si>
  <si>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</si>
  <si>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</si>
  <si>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</si>
  <si>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</si>
  <si>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</si>
  <si>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</si>
  <si>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</si>
  <si>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</si>
  <si>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</si>
  <si>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</si>
  <si>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</si>
  <si>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</si>
  <si>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</si>
  <si>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</si>
  <si>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</si>
  <si>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</si>
  <si>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</si>
  <si>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</si>
  <si>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</si>
  <si>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</si>
  <si>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</si>
  <si>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</si>
  <si>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</si>
  <si>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</si>
  <si>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</si>
  <si>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</si>
  <si>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</si>
  <si>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</si>
  <si>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</si>
  <si>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</si>
  <si>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</si>
  <si>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</si>
  <si>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</si>
  <si>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</si>
  <si>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</si>
  <si>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</si>
  <si>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</si>
  <si>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</si>
  <si>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</si>
  <si>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</si>
  <si>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</si>
  <si>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</si>
  <si>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</si>
  <si>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</si>
  <si>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</si>
  <si>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</si>
  <si>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</si>
  <si>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</si>
  <si>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</si>
  <si>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</si>
  <si>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</si>
  <si>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</si>
  <si>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</si>
  <si>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</si>
  <si>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</si>
  <si>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</si>
  <si>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</si>
  <si>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</si>
  <si>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</si>
  <si>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</si>
  <si>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</si>
  <si>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</si>
  <si>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</si>
  <si>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</si>
  <si>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</si>
  <si>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</si>
  <si>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</si>
  <si>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</si>
  <si>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</si>
  <si>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</si>
  <si>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</si>
  <si>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</si>
  <si>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</si>
  <si>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</si>
  <si>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</si>
  <si>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</si>
  <si>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</si>
  <si>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</si>
  <si>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</si>
  <si>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</si>
  <si>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</si>
  <si>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</si>
  <si>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</si>
  <si>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</si>
  <si>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</si>
  <si>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</si>
  <si>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</si>
  <si>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</si>
  <si>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</si>
  <si>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</si>
  <si>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</si>
  <si>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</si>
  <si>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</si>
  <si>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3.94</t>
  </si>
  <si>
    <t>▲ 5.78</t>
  </si>
  <si>
    <t>一般会計</t>
  </si>
  <si>
    <t>国民健康保険特別会計</t>
  </si>
  <si>
    <t>農業集落排水特別会計</t>
  </si>
  <si>
    <t>土地取得特別会計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</si>
  <si>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</si>
  <si>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</si>
  <si>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</si>
  <si>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</si>
  <si>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</si>
  <si>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</si>
  <si>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</si>
  <si>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</si>
  <si>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</si>
  <si>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ふるさと寄附金基金</t>
    <rPh sb="4" eb="7">
      <t>キフキン</t>
    </rPh>
    <rPh sb="7" eb="9">
      <t>キキン</t>
    </rPh>
    <phoneticPr fontId="5"/>
  </si>
  <si>
    <t>公共施設整備基金</t>
    <rPh sb="0" eb="2">
      <t>コウキョウ</t>
    </rPh>
    <rPh sb="2" eb="4">
      <t>シセツ</t>
    </rPh>
    <rPh sb="4" eb="6">
      <t>セイビ</t>
    </rPh>
    <rPh sb="6" eb="8">
      <t>キキン</t>
    </rPh>
    <phoneticPr fontId="2"/>
  </si>
  <si>
    <t>子どもの医療費助成基金</t>
    <rPh sb="0" eb="1">
      <t>コ</t>
    </rPh>
    <rPh sb="4" eb="7">
      <t>イリョウヒ</t>
    </rPh>
    <rPh sb="7" eb="9">
      <t>ジョセイ</t>
    </rPh>
    <rPh sb="9" eb="11">
      <t>キキン</t>
    </rPh>
    <phoneticPr fontId="2"/>
  </si>
  <si>
    <t>地域福祉基金</t>
    <rPh sb="0" eb="2">
      <t>チイキ</t>
    </rPh>
    <rPh sb="2" eb="4">
      <t>フクシ</t>
    </rPh>
    <rPh sb="4" eb="6">
      <t>キキン</t>
    </rPh>
    <phoneticPr fontId="2"/>
  </si>
  <si>
    <t>まちづくり基金</t>
    <rPh sb="5" eb="7">
      <t>キキン</t>
    </rPh>
    <phoneticPr fontId="2"/>
  </si>
  <si>
    <t>-</t>
    <phoneticPr fontId="2"/>
  </si>
  <si>
    <t>鳥栖・三養基地区消防事務組合</t>
    <rPh sb="0" eb="2">
      <t>トス</t>
    </rPh>
    <rPh sb="3" eb="6">
      <t>ミヤキ</t>
    </rPh>
    <rPh sb="6" eb="8">
      <t>チク</t>
    </rPh>
    <rPh sb="8" eb="10">
      <t>ショウボウ</t>
    </rPh>
    <rPh sb="10" eb="12">
      <t>ジム</t>
    </rPh>
    <rPh sb="12" eb="14">
      <t>クミアイ</t>
    </rPh>
    <phoneticPr fontId="2"/>
  </si>
  <si>
    <t>鳥栖地区広域市町村圏組合</t>
    <rPh sb="0" eb="2">
      <t>トス</t>
    </rPh>
    <rPh sb="2" eb="4">
      <t>チク</t>
    </rPh>
    <rPh sb="4" eb="6">
      <t>コウイキ</t>
    </rPh>
    <rPh sb="6" eb="9">
      <t>シチョウソン</t>
    </rPh>
    <rPh sb="9" eb="10">
      <t>ケン</t>
    </rPh>
    <rPh sb="10" eb="12">
      <t>クミアイ</t>
    </rPh>
    <phoneticPr fontId="2"/>
  </si>
  <si>
    <t>三養基西部葬祭組合</t>
    <rPh sb="0" eb="3">
      <t>ミヤキ</t>
    </rPh>
    <rPh sb="3" eb="5">
      <t>セイブ</t>
    </rPh>
    <rPh sb="5" eb="7">
      <t>ソウサイ</t>
    </rPh>
    <rPh sb="7" eb="9">
      <t>クミアイ</t>
    </rPh>
    <phoneticPr fontId="2"/>
  </si>
  <si>
    <t>三神地区環境事務組合</t>
    <rPh sb="0" eb="1">
      <t>サン</t>
    </rPh>
    <rPh sb="1" eb="2">
      <t>シン</t>
    </rPh>
    <rPh sb="2" eb="4">
      <t>チク</t>
    </rPh>
    <rPh sb="4" eb="6">
      <t>カンキョウ</t>
    </rPh>
    <rPh sb="6" eb="8">
      <t>ジム</t>
    </rPh>
    <rPh sb="8" eb="10">
      <t>クミアイ</t>
    </rPh>
    <phoneticPr fontId="2"/>
  </si>
  <si>
    <t>鳥栖・三養基西部環境施設組合</t>
    <rPh sb="0" eb="2">
      <t>トス</t>
    </rPh>
    <rPh sb="3" eb="6">
      <t>ミヤキ</t>
    </rPh>
    <rPh sb="6" eb="8">
      <t>セイブ</t>
    </rPh>
    <rPh sb="8" eb="10">
      <t>カンキョウ</t>
    </rPh>
    <rPh sb="10" eb="12">
      <t>シセツ</t>
    </rPh>
    <rPh sb="12" eb="13">
      <t>クミ</t>
    </rPh>
    <rPh sb="13" eb="14">
      <t>ア</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</si>
  <si>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</si>
  <si>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佐賀県市町総合事務組合</t>
    <rPh sb="0" eb="3">
      <t>サガケン</t>
    </rPh>
    <rPh sb="3" eb="4">
      <t>シ</t>
    </rPh>
    <rPh sb="4" eb="5">
      <t>マチ</t>
    </rPh>
    <rPh sb="5" eb="7">
      <t>ソウゴウ</t>
    </rPh>
    <rPh sb="7" eb="9">
      <t>ジム</t>
    </rPh>
    <rPh sb="9" eb="11">
      <t>クミアイ</t>
    </rPh>
    <phoneticPr fontId="2"/>
  </si>
  <si>
    <t>佐賀県東部環境施設組合</t>
    <rPh sb="0" eb="3">
      <t>サガケン</t>
    </rPh>
    <rPh sb="3" eb="5">
      <t>トウブ</t>
    </rPh>
    <rPh sb="5" eb="7">
      <t>カンキョウ</t>
    </rPh>
    <rPh sb="7" eb="9">
      <t>シセツ</t>
    </rPh>
    <rPh sb="9" eb="11">
      <t>クミアイ</t>
    </rPh>
    <phoneticPr fontId="2"/>
  </si>
  <si>
    <t>鳥栖地区広域市町村圏組合（介護）</t>
    <rPh sb="0" eb="2">
      <t>トス</t>
    </rPh>
    <rPh sb="2" eb="4">
      <t>チク</t>
    </rPh>
    <rPh sb="4" eb="6">
      <t>コウイキ</t>
    </rPh>
    <rPh sb="6" eb="9">
      <t>シチョウソン</t>
    </rPh>
    <rPh sb="9" eb="10">
      <t>ケン</t>
    </rPh>
    <rPh sb="10" eb="12">
      <t>クミアイ</t>
    </rPh>
    <rPh sb="13" eb="15">
      <t>カイゴ</t>
    </rPh>
    <phoneticPr fontId="2"/>
  </si>
  <si>
    <t>佐賀県後期高齢者医療広域連合（医療）</t>
    <rPh sb="0" eb="3">
      <t>サガケン</t>
    </rPh>
    <rPh sb="3" eb="5">
      <t>コウキ</t>
    </rPh>
    <rPh sb="5" eb="8">
      <t>コウレイシャ</t>
    </rPh>
    <rPh sb="8" eb="10">
      <t>イリョウ</t>
    </rPh>
    <rPh sb="10" eb="12">
      <t>コウイキ</t>
    </rPh>
    <rPh sb="12" eb="14">
      <t>レンゴウ</t>
    </rPh>
    <rPh sb="15" eb="17">
      <t>イリョウ</t>
    </rPh>
    <phoneticPr fontId="2"/>
  </si>
  <si>
    <t>佐賀県市町総合事務組合（交通災害）</t>
    <rPh sb="0" eb="3">
      <t>サガケン</t>
    </rPh>
    <rPh sb="3" eb="4">
      <t>シ</t>
    </rPh>
    <rPh sb="4" eb="5">
      <t>マチ</t>
    </rPh>
    <rPh sb="5" eb="7">
      <t>ソウゴウ</t>
    </rPh>
    <rPh sb="7" eb="9">
      <t>ジム</t>
    </rPh>
    <rPh sb="9" eb="11">
      <t>クミアイ</t>
    </rPh>
    <rPh sb="12" eb="14">
      <t>コウツウ</t>
    </rPh>
    <rPh sb="14" eb="16">
      <t>サイガイ</t>
    </rPh>
    <phoneticPr fontId="2"/>
  </si>
  <si>
    <t>佐賀東部水道企業団（末端給水）</t>
    <rPh sb="0" eb="2">
      <t>サガ</t>
    </rPh>
    <rPh sb="2" eb="4">
      <t>トウブ</t>
    </rPh>
    <rPh sb="4" eb="6">
      <t>スイドウ</t>
    </rPh>
    <rPh sb="6" eb="8">
      <t>キギョウ</t>
    </rPh>
    <rPh sb="8" eb="9">
      <t>ダン</t>
    </rPh>
    <rPh sb="10" eb="12">
      <t>マッタン</t>
    </rPh>
    <rPh sb="12" eb="14">
      <t>キュウスイ</t>
    </rPh>
    <phoneticPr fontId="2"/>
  </si>
  <si>
    <t>佐賀東部水道企業団（用水供給）</t>
    <rPh sb="0" eb="2">
      <t>サガ</t>
    </rPh>
    <rPh sb="2" eb="4">
      <t>トウブ</t>
    </rPh>
    <rPh sb="4" eb="6">
      <t>スイドウ</t>
    </rPh>
    <rPh sb="6" eb="8">
      <t>キギョウ</t>
    </rPh>
    <rPh sb="8" eb="9">
      <t>ダン</t>
    </rPh>
    <rPh sb="10" eb="12">
      <t>ヨウスイ</t>
    </rPh>
    <rPh sb="12" eb="14">
      <t>キョウキュウ</t>
    </rPh>
    <phoneticPr fontId="2"/>
  </si>
  <si>
    <t>〇</t>
    <phoneticPr fontId="2"/>
  </si>
  <si>
    <t>三養基西部土地開発公社</t>
    <rPh sb="0" eb="3">
      <t>ミヤキ</t>
    </rPh>
    <rPh sb="3" eb="5">
      <t>セイブ</t>
    </rPh>
    <rPh sb="5" eb="7">
      <t>トチ</t>
    </rPh>
    <rPh sb="7" eb="9">
      <t>カイハツ</t>
    </rPh>
    <rPh sb="9" eb="11">
      <t>コウシャ</t>
    </rPh>
    <phoneticPr fontId="2"/>
  </si>
  <si>
    <t>合同会社　つばきまちづくりプロジェクト</t>
    <rPh sb="0" eb="2">
      <t>ゴウドウ</t>
    </rPh>
    <rPh sb="2" eb="4">
      <t>カイシャ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</si>
  <si>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</si>
  <si>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</si>
  <si>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平成27年度よりふるさと寄附金が大幅に増加したことにより、基金残高も増加傾向にあり将来負担比率が算定なしとなっている。</t>
    <rPh sb="0" eb="2">
      <t>ヘイセイ</t>
    </rPh>
    <rPh sb="4" eb="6">
      <t>ネンド</t>
    </rPh>
    <rPh sb="12" eb="15">
      <t>キフキン</t>
    </rPh>
    <rPh sb="16" eb="18">
      <t>オオハバ</t>
    </rPh>
    <rPh sb="19" eb="21">
      <t>ゾウカ</t>
    </rPh>
    <rPh sb="29" eb="31">
      <t>キキン</t>
    </rPh>
    <rPh sb="31" eb="33">
      <t>ザンダカ</t>
    </rPh>
    <rPh sb="34" eb="36">
      <t>ゾウカ</t>
    </rPh>
    <rPh sb="36" eb="38">
      <t>ケイコウ</t>
    </rPh>
    <rPh sb="41" eb="43">
      <t>ショウライ</t>
    </rPh>
    <rPh sb="43" eb="45">
      <t>フタン</t>
    </rPh>
    <rPh sb="45" eb="47">
      <t>ヒリツ</t>
    </rPh>
    <rPh sb="48" eb="50">
      <t>サンテイ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</si>
  <si>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</si>
  <si>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</si>
  <si>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</si>
  <si>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</si>
  <si>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</si>
  <si>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</si>
  <si>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実質公債費比率は類似団体と比較して高い数値であるが、起債の抑制により着実に良化している。</t>
    <rPh sb="0" eb="2">
      <t>ジッシツ</t>
    </rPh>
    <rPh sb="2" eb="4">
      <t>コウサイ</t>
    </rPh>
    <rPh sb="4" eb="5">
      <t>ヒ</t>
    </rPh>
    <rPh sb="5" eb="7">
      <t>ヒリツ</t>
    </rPh>
    <rPh sb="8" eb="10">
      <t>ルイジ</t>
    </rPh>
    <rPh sb="10" eb="12">
      <t>ダンタイ</t>
    </rPh>
    <rPh sb="13" eb="15">
      <t>ヒカク</t>
    </rPh>
    <rPh sb="17" eb="18">
      <t>タカ</t>
    </rPh>
    <rPh sb="19" eb="21">
      <t>スウチ</t>
    </rPh>
    <rPh sb="26" eb="28">
      <t>キサイ</t>
    </rPh>
    <rPh sb="29" eb="31">
      <t>ヨクセイ</t>
    </rPh>
    <rPh sb="34" eb="36">
      <t>チャクジツ</t>
    </rPh>
    <rPh sb="37" eb="39">
      <t>リョウカ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</si>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</sst>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8A20-4D97-BD2F-4B157C6F4F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47037</c:v>
                </c:pt>
                <c:pt idx="1">
                  <c:v>56138</c:v>
                </c:pt>
                <c:pt idx="2">
                  <c:v>38686</c:v>
                </c:pt>
                <c:pt idx="3">
                  <c:v>41208</c:v>
                </c:pt>
                <c:pt idx="4">
                  <c:v>55497</c:v>
                </c:pt>
              </c:numCache>
            </c:numRef>
          </c:val>
          <c:smooth val="0"/>
          <c:extLst>
            <c:ext xmlns:c16="http://schemas.microsoft.com/office/drawing/2014/chart" uri="{C3380CC4-5D6E-409C-BE32-E72D297353CC}">
              <c16:uniqueId val="{00000001-8A20-4D97-BD2F-4B157C6F4F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8.68</c:v>
                </c:pt>
                <c:pt idx="1">
                  <c:v>8.4499999999999993</c:v>
                </c:pt>
                <c:pt idx="2">
                  <c:v>7.64</c:v>
                </c:pt>
                <c:pt idx="3">
                  <c:v>6.28</c:v>
                </c:pt>
                <c:pt idx="4">
                  <c:v>12.11</c:v>
                </c:pt>
              </c:numCache>
            </c:numRef>
          </c:val>
          <c:extLst>
            <c:ext xmlns:c16="http://schemas.microsoft.com/office/drawing/2014/chart" uri="{C3380CC4-5D6E-409C-BE32-E72D297353CC}">
              <c16:uniqueId val="{00000000-3699-42CB-BFB2-E0A71CB756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19.93</c:v>
                </c:pt>
                <c:pt idx="1">
                  <c:v>20.97</c:v>
                </c:pt>
                <c:pt idx="2">
                  <c:v>14.51</c:v>
                </c:pt>
                <c:pt idx="3">
                  <c:v>24.65</c:v>
                </c:pt>
                <c:pt idx="4">
                  <c:v>22.76</c:v>
                </c:pt>
              </c:numCache>
            </c:numRef>
          </c:val>
          <c:extLst>
            <c:ext xmlns:c16="http://schemas.microsoft.com/office/drawing/2014/chart" uri="{C3380CC4-5D6E-409C-BE32-E72D297353CC}">
              <c16:uniqueId val="{00000001-3699-42CB-BFB2-E0A71CB756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-3.94</c:v>
                </c:pt>
                <c:pt idx="1">
                  <c:v>0.36</c:v>
                </c:pt>
                <c:pt idx="2">
                  <c:v>-5.78</c:v>
                </c:pt>
                <c:pt idx="3">
                  <c:v>10.29</c:v>
                </c:pt>
                <c:pt idx="4">
                  <c:v>3.61</c:v>
                </c:pt>
              </c:numCache>
            </c:numRef>
          </c:val>
          <c:smooth val="0"/>
          <c:extLst>
            <c:ext xmlns:c16="http://schemas.microsoft.com/office/drawing/2014/chart" uri="{C3380CC4-5D6E-409C-BE32-E72D297353CC}">
              <c16:uniqueId val="{00000002-3699-42CB-BFB2-E0A71CB756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80-42EC-90E1-BFEAEC1FE0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80-42EC-90E1-BFEAEC1FE0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80-42EC-90E1-BFEAEC1FE0B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180-42EC-90E1-BFEAEC1FE0B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180-42EC-90E1-BFEAEC1FE0B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5-E180-42EC-90E1-BFEAEC1FE0BB}"/>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6-E180-42EC-90E1-BFEAEC1FE0BB}"/>
            </c:ext>
          </c:extLst>
        </c:ser>
        <c:ser>
          <c:idx val="7"/>
          <c:order val="7"/>
          <c:tx>
            <c:strRef>
              <c:f>データシート!$A$34</c:f>
              <c:strCache>
                <c:ptCount val="1"/>
                <c:pt idx="0">
                  <c:v>農業集落排水特別会計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0.32</c:v>
                </c:pt>
                <c:pt idx="2">
                  <c:v>#N/A</c:v>
                </c:pt>
                <c:pt idx="3">
                  <c:v>0.34</c:v>
                </c:pt>
                <c:pt idx="4">
                  <c:v>#N/A</c:v>
                </c:pt>
                <c:pt idx="5">
                  <c:v>0.9</c:v>
                </c:pt>
                <c:pt idx="6">
                  <c:v>#N/A</c:v>
                </c:pt>
                <c:pt idx="7">
                  <c:v>1.43</c:v>
                </c:pt>
                <c:pt idx="8">
                  <c:v>#N/A</c:v>
                </c:pt>
                <c:pt idx="9">
                  <c:v>1.61</c:v>
                </c:pt>
              </c:numCache>
            </c:numRef>
          </c:val>
          <c:extLst>
            <c:ext xmlns:c16="http://schemas.microsoft.com/office/drawing/2014/chart" uri="{C3380CC4-5D6E-409C-BE32-E72D297353CC}">
              <c16:uniqueId val="{00000007-E180-42EC-90E1-BFEAEC1FE0B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4.21</c:v>
                </c:pt>
                <c:pt idx="2">
                  <c:v>#N/A</c:v>
                </c:pt>
                <c:pt idx="3">
                  <c:v>4.84</c:v>
                </c:pt>
                <c:pt idx="4">
                  <c:v>#N/A</c:v>
                </c:pt>
                <c:pt idx="5">
                  <c:v>3.16</c:v>
                </c:pt>
                <c:pt idx="6">
                  <c:v>#N/A</c:v>
                </c:pt>
                <c:pt idx="7">
                  <c:v>3.29</c:v>
                </c:pt>
                <c:pt idx="8">
                  <c:v>#N/A</c:v>
                </c:pt>
                <c:pt idx="9">
                  <c:v>3.73</c:v>
                </c:pt>
              </c:numCache>
            </c:numRef>
          </c:val>
          <c:extLst>
            <c:ext xmlns:c16="http://schemas.microsoft.com/office/drawing/2014/chart" uri="{C3380CC4-5D6E-409C-BE32-E72D297353CC}">
              <c16:uniqueId val="{00000008-E180-42EC-90E1-BFEAEC1FE0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8.6</c:v>
                </c:pt>
                <c:pt idx="2">
                  <c:v>#N/A</c:v>
                </c:pt>
                <c:pt idx="3">
                  <c:v>8.3800000000000008</c:v>
                </c:pt>
                <c:pt idx="4">
                  <c:v>#N/A</c:v>
                </c:pt>
                <c:pt idx="5">
                  <c:v>7.57</c:v>
                </c:pt>
                <c:pt idx="6">
                  <c:v>#N/A</c:v>
                </c:pt>
                <c:pt idx="7">
                  <c:v>6.21</c:v>
                </c:pt>
                <c:pt idx="8">
                  <c:v>#N/A</c:v>
                </c:pt>
                <c:pt idx="9">
                  <c:v>12.04</c:v>
                </c:pt>
              </c:numCache>
            </c:numRef>
          </c:val>
          <c:extLst>
            <c:ext xmlns:c16="http://schemas.microsoft.com/office/drawing/2014/chart" uri="{C3380CC4-5D6E-409C-BE32-E72D297353CC}">
              <c16:uniqueId val="{00000009-E180-42EC-90E1-BFEAEC1FE0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478</c:v>
                </c:pt>
                <c:pt idx="5">
                  <c:v>443</c:v>
                </c:pt>
                <c:pt idx="8">
                  <c:v>432</c:v>
                </c:pt>
                <c:pt idx="11">
                  <c:v>429</c:v>
                </c:pt>
                <c:pt idx="14">
                  <c:v>419</c:v>
                </c:pt>
              </c:numCache>
            </c:numRef>
          </c:val>
          <c:extLst>
            <c:ext xmlns:c16="http://schemas.microsoft.com/office/drawing/2014/chart" uri="{C3380CC4-5D6E-409C-BE32-E72D297353CC}">
              <c16:uniqueId val="{00000000-26FE-4BB2-9989-A47A79FAC3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FE-4BB2-9989-A47A79FAC3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c:v>
                </c:pt>
                <c:pt idx="3">
                  <c:v>31</c:v>
                </c:pt>
                <c:pt idx="6">
                  <c:v>26</c:v>
                </c:pt>
                <c:pt idx="9">
                  <c:v>25</c:v>
                </c:pt>
                <c:pt idx="12">
                  <c:v>21</c:v>
                </c:pt>
              </c:numCache>
            </c:numRef>
          </c:val>
          <c:extLst>
            <c:ext xmlns:c16="http://schemas.microsoft.com/office/drawing/2014/chart" uri="{C3380CC4-5D6E-409C-BE32-E72D297353CC}">
              <c16:uniqueId val="{00000002-26FE-4BB2-9989-A47A79FAC3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52</c:v>
                </c:pt>
                <c:pt idx="3">
                  <c:v>9</c:v>
                </c:pt>
                <c:pt idx="6">
                  <c:v>10</c:v>
                </c:pt>
                <c:pt idx="9">
                  <c:v>10</c:v>
                </c:pt>
                <c:pt idx="12">
                  <c:v>9</c:v>
                </c:pt>
              </c:numCache>
            </c:numRef>
          </c:val>
          <c:extLst>
            <c:ext xmlns:c16="http://schemas.microsoft.com/office/drawing/2014/chart" uri="{C3380CC4-5D6E-409C-BE32-E72D297353CC}">
              <c16:uniqueId val="{00000003-26FE-4BB2-9989-A47A79FAC3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235</c:v>
                </c:pt>
                <c:pt idx="3">
                  <c:v>254</c:v>
                </c:pt>
                <c:pt idx="6">
                  <c:v>250</c:v>
                </c:pt>
                <c:pt idx="9">
                  <c:v>265</c:v>
                </c:pt>
                <c:pt idx="12">
                  <c:v>245</c:v>
                </c:pt>
              </c:numCache>
            </c:numRef>
          </c:val>
          <c:extLst>
            <c:ext xmlns:c16="http://schemas.microsoft.com/office/drawing/2014/chart" uri="{C3380CC4-5D6E-409C-BE32-E72D297353CC}">
              <c16:uniqueId val="{00000004-26FE-4BB2-9989-A47A79FAC3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FE-4BB2-9989-A47A79FAC3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FE-4BB2-9989-A47A79FAC3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415</c:v>
                </c:pt>
                <c:pt idx="3">
                  <c:v>384</c:v>
                </c:pt>
                <c:pt idx="6">
                  <c:v>371</c:v>
                </c:pt>
                <c:pt idx="9">
                  <c:v>360</c:v>
                </c:pt>
                <c:pt idx="12">
                  <c:v>340</c:v>
                </c:pt>
              </c:numCache>
            </c:numRef>
          </c:val>
          <c:extLst>
            <c:ext xmlns:c16="http://schemas.microsoft.com/office/drawing/2014/chart" uri="{C3380CC4-5D6E-409C-BE32-E72D297353CC}">
              <c16:uniqueId val="{00000007-26FE-4BB2-9989-A47A79FAC3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255</c:v>
                </c:pt>
                <c:pt idx="2">
                  <c:v>#N/A</c:v>
                </c:pt>
                <c:pt idx="3">
                  <c:v>#N/A</c:v>
                </c:pt>
                <c:pt idx="4">
                  <c:v>235</c:v>
                </c:pt>
                <c:pt idx="5">
                  <c:v>#N/A</c:v>
                </c:pt>
                <c:pt idx="6">
                  <c:v>#N/A</c:v>
                </c:pt>
                <c:pt idx="7">
                  <c:v>225</c:v>
                </c:pt>
                <c:pt idx="8">
                  <c:v>#N/A</c:v>
                </c:pt>
                <c:pt idx="9">
                  <c:v>#N/A</c:v>
                </c:pt>
                <c:pt idx="10">
                  <c:v>231</c:v>
                </c:pt>
                <c:pt idx="11">
                  <c:v>#N/A</c:v>
                </c:pt>
                <c:pt idx="12">
                  <c:v>#N/A</c:v>
                </c:pt>
                <c:pt idx="13">
                  <c:v>196</c:v>
                </c:pt>
                <c:pt idx="14">
                  <c:v>#N/A</c:v>
                </c:pt>
              </c:numCache>
            </c:numRef>
          </c:val>
          <c:smooth val="0"/>
          <c:extLst>
            <c:ext xmlns:c16="http://schemas.microsoft.com/office/drawing/2014/chart" uri="{C3380CC4-5D6E-409C-BE32-E72D297353CC}">
              <c16:uniqueId val="{00000008-26FE-4BB2-9989-A47A79FAC3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4923</c:v>
                </c:pt>
                <c:pt idx="5">
                  <c:v>4667</c:v>
                </c:pt>
                <c:pt idx="8">
                  <c:v>4504</c:v>
                </c:pt>
                <c:pt idx="11">
                  <c:v>4355</c:v>
                </c:pt>
                <c:pt idx="14">
                  <c:v>4026</c:v>
                </c:pt>
              </c:numCache>
            </c:numRef>
          </c:val>
          <c:extLst>
            <c:ext xmlns:c16="http://schemas.microsoft.com/office/drawing/2014/chart" uri="{C3380CC4-5D6E-409C-BE32-E72D297353CC}">
              <c16:uniqueId val="{00000000-121E-47FE-A86F-C5E71A3060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295</c:v>
                </c:pt>
                <c:pt idx="5">
                  <c:v>225</c:v>
                </c:pt>
                <c:pt idx="8">
                  <c:v>177</c:v>
                </c:pt>
                <c:pt idx="11">
                  <c:v>133</c:v>
                </c:pt>
                <c:pt idx="14">
                  <c:v>97</c:v>
                </c:pt>
              </c:numCache>
            </c:numRef>
          </c:val>
          <c:extLst>
            <c:ext xmlns:c16="http://schemas.microsoft.com/office/drawing/2014/chart" uri="{C3380CC4-5D6E-409C-BE32-E72D297353CC}">
              <c16:uniqueId val="{00000001-121E-47FE-A86F-C5E71A3060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4349</c:v>
                </c:pt>
                <c:pt idx="5">
                  <c:v>5503</c:v>
                </c:pt>
                <c:pt idx="8">
                  <c:v>6334</c:v>
                </c:pt>
                <c:pt idx="11">
                  <c:v>5880</c:v>
                </c:pt>
                <c:pt idx="14">
                  <c:v>5160</c:v>
                </c:pt>
              </c:numCache>
            </c:numRef>
          </c:val>
          <c:extLst>
            <c:ext xmlns:c16="http://schemas.microsoft.com/office/drawing/2014/chart" uri="{C3380CC4-5D6E-409C-BE32-E72D297353CC}">
              <c16:uniqueId val="{00000002-121E-47FE-A86F-C5E71A3060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1E-47FE-A86F-C5E71A3060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1E-47FE-A86F-C5E71A3060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E-47FE-A86F-C5E71A3060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202</c:v>
                </c:pt>
                <c:pt idx="3">
                  <c:v>169</c:v>
                </c:pt>
                <c:pt idx="6">
                  <c:v>128</c:v>
                </c:pt>
                <c:pt idx="9">
                  <c:v>78</c:v>
                </c:pt>
                <c:pt idx="12">
                  <c:v>91</c:v>
                </c:pt>
              </c:numCache>
            </c:numRef>
          </c:val>
          <c:extLst>
            <c:ext xmlns:c16="http://schemas.microsoft.com/office/drawing/2014/chart" uri="{C3380CC4-5D6E-409C-BE32-E72D297353CC}">
              <c16:uniqueId val="{00000006-121E-47FE-A86F-C5E71A3060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c:v>
                </c:pt>
                <c:pt idx="3">
                  <c:v>227</c:v>
                </c:pt>
                <c:pt idx="6">
                  <c:v>216</c:v>
                </c:pt>
                <c:pt idx="9">
                  <c:v>215</c:v>
                </c:pt>
                <c:pt idx="12">
                  <c:v>627</c:v>
                </c:pt>
              </c:numCache>
            </c:numRef>
          </c:val>
          <c:extLst>
            <c:ext xmlns:c16="http://schemas.microsoft.com/office/drawing/2014/chart" uri="{C3380CC4-5D6E-409C-BE32-E72D297353CC}">
              <c16:uniqueId val="{00000007-121E-47FE-A86F-C5E71A3060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2760</c:v>
                </c:pt>
                <c:pt idx="3">
                  <c:v>2655</c:v>
                </c:pt>
                <c:pt idx="6">
                  <c:v>2537</c:v>
                </c:pt>
                <c:pt idx="9">
                  <c:v>2493</c:v>
                </c:pt>
                <c:pt idx="12">
                  <c:v>2342</c:v>
                </c:pt>
              </c:numCache>
            </c:numRef>
          </c:val>
          <c:extLst>
            <c:ext xmlns:c16="http://schemas.microsoft.com/office/drawing/2014/chart" uri="{C3380CC4-5D6E-409C-BE32-E72D297353CC}">
              <c16:uniqueId val="{00000008-121E-47FE-A86F-C5E71A3060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168</c:v>
                </c:pt>
                <c:pt idx="3">
                  <c:v>136</c:v>
                </c:pt>
                <c:pt idx="6">
                  <c:v>108</c:v>
                </c:pt>
                <c:pt idx="9">
                  <c:v>84</c:v>
                </c:pt>
                <c:pt idx="12">
                  <c:v>60</c:v>
                </c:pt>
              </c:numCache>
            </c:numRef>
          </c:val>
          <c:extLst>
            <c:ext xmlns:c16="http://schemas.microsoft.com/office/drawing/2014/chart" uri="{C3380CC4-5D6E-409C-BE32-E72D297353CC}">
              <c16:uniqueId val="{00000009-121E-47FE-A86F-C5E71A3060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3306</c:v>
                </c:pt>
                <c:pt idx="3">
                  <c:v>3174</c:v>
                </c:pt>
                <c:pt idx="6">
                  <c:v>3040</c:v>
                </c:pt>
                <c:pt idx="9">
                  <c:v>2978</c:v>
                </c:pt>
                <c:pt idx="12">
                  <c:v>2786</c:v>
                </c:pt>
              </c:numCache>
            </c:numRef>
          </c:val>
          <c:extLst>
            <c:ext xmlns:c16="http://schemas.microsoft.com/office/drawing/2014/chart" uri="{C3380CC4-5D6E-409C-BE32-E72D297353CC}">
              <c16:uniqueId val="{0000000A-121E-47FE-A86F-C5E71A3060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1E-47FE-A86F-C5E71A3060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388</c:v>
                </c:pt>
                <c:pt idx="1">
                  <c:v>708</c:v>
                </c:pt>
                <c:pt idx="2">
                  <c:v>647</c:v>
                </c:pt>
              </c:numCache>
            </c:numRef>
          </c:val>
          <c:extLst>
            <c:ext xmlns:c16="http://schemas.microsoft.com/office/drawing/2014/chart" uri="{C3380CC4-5D6E-409C-BE32-E72D297353CC}">
              <c16:uniqueId val="{00000000-C980-498A-9109-701DAB6D26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197</c:v>
                </c:pt>
                <c:pt idx="1">
                  <c:v>270</c:v>
                </c:pt>
                <c:pt idx="2">
                  <c:v>264</c:v>
                </c:pt>
              </c:numCache>
            </c:numRef>
          </c:val>
          <c:extLst>
            <c:ext xmlns:c16="http://schemas.microsoft.com/office/drawing/2014/chart" uri="{C3380CC4-5D6E-409C-BE32-E72D297353CC}">
              <c16:uniqueId val="{00000001-C980-498A-9109-701DAB6D26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5664</c:v>
                </c:pt>
                <c:pt idx="1">
                  <c:v>4818</c:v>
                </c:pt>
                <c:pt idx="2">
                  <c:v>4165</c:v>
                </c:pt>
              </c:numCache>
            </c:numRef>
          </c:val>
          <c:extLst>
            <c:ext xmlns:c16="http://schemas.microsoft.com/office/drawing/2014/chart" uri="{C3380CC4-5D6E-409C-BE32-E72D297353CC}">
              <c16:uniqueId val="{00000002-C980-498A-9109-701DAB6D26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{0BD7AD54-D362-4E6E-8275-D564888408AB}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E77-45FA-891E-CC5546F888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{7C0798C6-56B8-4164-AE65-6CF2534C21DE}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77-45FA-891E-CC5546F888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{99D5AABD-CD0F-47B8-971F-5944EBF156F0}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77-45FA-891E-CC5546F888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{B952C137-33FC-4208-8CC3-7E1EE686FFA9}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77-45FA-891E-CC5546F888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{FDD38414-4681-4306-AEDE-DD23F05B596C}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77-45FA-891E-CC5546F888D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{A2B8249F-E876-47EA-A0E7-65DC10556937}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E77-45FA-891E-CC5546F888D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{91A0E18F-4A2D-4B19-BA86-FFC695FC3F19}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E77-45FA-891E-CC5546F888D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{E936CB86-7379-4942-BB18-CDD6958F4E76}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E77-45FA-891E-CC5546F888D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{DBD07B56-BCE7-4B7C-8BDA-47EF44406D12}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E77-45FA-891E-CC5546F888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63.1</c:v>
                </c:pt>
                <c:pt idx="16">
                  <c:v>64.099999999999994</c:v>
                </c:pt>
                <c:pt idx="24">
                  <c:v>64</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77-45FA-891E-CC5546F888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{F12F13EB-7CC8-4E19-84A3-CC23AEA31BCF}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E77-45FA-891E-CC5546F888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{2C1815B4-AE30-42A5-B673-44D0BB01BEC6}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77-45FA-891E-CC5546F888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{5E84F0D6-2D03-4A3C-9E64-A16A6707149D}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77-45FA-891E-CC5546F888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{F11EEED5-066C-4D06-B042-4C6FFD2861A9}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77-45FA-891E-CC5546F888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{E8F1C50B-0BF8-4E32-AFBF-2DC6A4B9C5A6}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77-45FA-891E-CC5546F888D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{B1A79E06-6D44-4154-9B87-3CDC9C07AAB1}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E77-45FA-891E-CC5546F888D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{0046E5FF-8429-465E-8180-714423B8E2A9}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E77-45FA-891E-CC5546F888D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{7C2999D4-A929-4DC9-BE71-79AC962BA366}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E77-45FA-891E-CC5546F888D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{D08FA143-F464-411C-A1C0-DDC000310274}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E77-45FA-891E-CC5546F888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3E77-45FA-891E-CC5546F888DA}"/>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{1BD3D2CD-13E3-4F75-97E8-4C14F0FC2704}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4FD-472F-9673-0C2521957A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{AEE6375A-DC2E-4C62-A6D1-3F31CB031B90}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FD-472F-9673-0C2521957A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{AA2E5E2C-9105-48DF-A7F5-6263AB2A4BA0}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FD-472F-9673-0C2521957A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{657E50C8-863A-4C16-87A9-CA1D0678B2B9}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FD-472F-9673-0C2521957A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{68263147-94D3-4735-8F1A-C76D531DCECE}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FD-472F-9673-0C2521957A6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{E2A8B6DE-3A7F-4B27-B644-B30E94226511}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4FD-472F-9673-0C2521957A6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{CCF1E7C3-B1B8-456A-912C-2BFB41FEE269}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4FD-472F-9673-0C2521957A6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{6EC68A6B-DE7A-4FB3-BA57-C32843570CC8}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4FD-472F-9673-0C2521957A6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{C2E83799-B1D6-4417-8973-21B832B1645F}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4FD-472F-9673-0C2521957A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c:v>
                </c:pt>
                <c:pt idx="16">
                  <c:v>10.9</c:v>
                </c:pt>
                <c:pt idx="24">
                  <c:v>10</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4FD-472F-9673-0C2521957A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{AC0D00F4-C78C-4609-92DD-723A37AA0693}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4FD-472F-9673-0C2521957A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{E3080057-2AD5-43EA-839F-E068AAC86717}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FD-472F-9673-0C2521957A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{FD485F20-EED9-439C-8245-846FF50CA048}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FD-472F-9673-0C2521957A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{8FF8D350-B329-400D-BE7F-B0B027CA5BF3}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FD-472F-9673-0C2521957A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{DC399E57-2BF3-47F3-A1DE-B9287DC5F54C}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FD-472F-9673-0C2521957A6D}"/>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{CF02F58B-0B10-4677-9A5E-CA476A379394}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4FD-472F-9673-0C2521957A6D}"/>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{D84E7893-BB66-4BE4-A7A1-6A81BB56C080}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4FD-472F-9673-0C2521957A6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{EF7E4797-0393-4033-9CFD-8C2877F95826}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4FD-472F-9673-0C2521957A6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{C0DD88EE-458C-4CF2-8916-0209151A900B}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4FD-472F-9673-0C2521957A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04FD-472F-9673-0C2521957A6D}"/>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9,789
9,693
12.80
23,340,963
22,847,150
344,016
2,841,260
2,786,190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町北部にある工業地域や町中央部にある商業地域などの税収により、類似団平均より０．１７ポイント上回る０．５５となっている。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類似団体平均は、０．３８ポイント程度で推移しているのに対して０．５５ポイント程度で推移している。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基準財政需要額、基準財政収入額とも近年は多少変動はあるもののほぼ横ばいである。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150888</xdr:rowOff>
    </xdr:from>
    <xdr:to>
      <xdr:col>23</xdr:col>
      <xdr:colOff>133350</xdr:colOff>
      <xdr:row>42</xdr:row>
      <xdr:rowOff>13909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803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150888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100088</xdr:rowOff>
    </xdr:from>
    <xdr:to>
      <xdr:col>19</xdr:col>
      <xdr:colOff>184150</xdr:colOff>
      <xdr:row>42</xdr:row>
      <xdr:rowOff>30238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40415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令和４年度は、普通交付税や固定資産税等の経常一般財源が増加したが、物件費や補助費等が増加したため、経常収支比率が昨年度より悪化した。</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類似団体平均を７．８ポイント下回り、物件費や補助費等が年々増加傾向にあるため、さらに経常経費の削減に努める必要がある。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65</xdr:row>
      <xdr:rowOff>118872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77042"/>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65</xdr:row>
      <xdr:rowOff>89916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7704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955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66</xdr:row>
      <xdr:rowOff>125984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9555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75184</xdr:rowOff>
    </xdr:from>
    <xdr:to>
      <xdr:col>7</xdr:col>
      <xdr:colOff>31750</xdr:colOff>
      <xdr:row>67</xdr:row>
      <xdr:rowOff>5334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161561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近年類似団体内で最も少ない決算額となっていたが、平成２７年度より物件費が大きく増加し、令和４年度は類似団体内平均を大きく上回っている。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他方で一部事務組合において塵芥処理業務や消防業務等を行っているため、人件費を押し下げる要因となっている。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さらに令和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年度は、ふるさと納税寄付が増加したことに伴い、ふるさと納税関係の事務的経費である物件費が大幅に増加した。</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97816</xdr:rowOff>
    </xdr:from>
    <xdr:to>
      <xdr:col>23</xdr:col>
      <xdr:colOff>133350</xdr:colOff>
      <xdr:row>83</xdr:row>
      <xdr:rowOff>75936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85266"/>
          <a:ext cx="838200" cy="32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25220</xdr:rowOff>
    </xdr:from>
    <xdr:to>
      <xdr:col>19</xdr:col>
      <xdr:colOff>133350</xdr:colOff>
      <xdr:row>81</xdr:row>
      <xdr:rowOff>97816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12670"/>
          <a:ext cx="889000" cy="7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127763</xdr:rowOff>
    </xdr:from>
    <xdr:to>
      <xdr:col>15</xdr:col>
      <xdr:colOff>82550</xdr:colOff>
      <xdr:row>81</xdr:row>
      <xdr:rowOff>25220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43763"/>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127763</xdr:rowOff>
    </xdr:from>
    <xdr:to>
      <xdr:col>11</xdr:col>
      <xdr:colOff>31750</xdr:colOff>
      <xdr:row>81</xdr:row>
      <xdr:rowOff>952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43763"/>
          <a:ext cx="889000" cy="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25136</xdr:rowOff>
    </xdr:from>
    <xdr:to>
      <xdr:col>23</xdr:col>
      <xdr:colOff>184150</xdr:colOff>
      <xdr:row>83</xdr:row>
      <xdr:rowOff>126736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168663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47016</xdr:rowOff>
    </xdr:from>
    <xdr:to>
      <xdr:col>19</xdr:col>
      <xdr:colOff>184150</xdr:colOff>
      <xdr:row>81</xdr:row>
      <xdr:rowOff>148616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133393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20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145870</xdr:rowOff>
    </xdr:from>
    <xdr:to>
      <xdr:col>15</xdr:col>
      <xdr:colOff>133350</xdr:colOff>
      <xdr:row>81</xdr:row>
      <xdr:rowOff>76020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86197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76963</xdr:rowOff>
    </xdr:from>
    <xdr:to>
      <xdr:col>11</xdr:col>
      <xdr:colOff>82550</xdr:colOff>
      <xdr:row>81</xdr:row>
      <xdr:rowOff>7113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17290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6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121602</xdr:rowOff>
    </xdr:from>
    <xdr:to>
      <xdr:col>7</xdr:col>
      <xdr:colOff>31750</xdr:colOff>
      <xdr:row>81</xdr:row>
      <xdr:rowOff>51752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36529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2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より０．２ポイント下回っているが、</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123673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27982"/>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279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428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近年は</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新規採用者数を退職者数の一部補充に留め</a:t>
          </a:r>
          <a:r>
            <a:rPr kumimoji="1" lang="ja-JP" altLang="en-US" sz="1200" b="0" i="0" u="none" strike="noStrike" kern="0" cap="none" spc="0" normalizeH="0" baseline="0" noProof="0">
              <a:ln>
                <a:noFill/>
              </a:ln>
              <a:solidFill>
                <a:prstClr val="black"/>
              </a:solidFill>
              <a:effectLst/>
              <a:uLnTx/>
              <a:uFillTx/>
              <a:latin typeface="+mn-lt"/>
              <a:ea typeface="+mn-ea"/>
              <a:cs typeface="+mn-cs"/>
            </a:rPr>
            <a:t>ていたが、</a:t>
          </a:r>
          <a:r>
            <a:rPr kumimoji="1" lang="ja-JP" altLang="ja-JP" sz="1200" b="0" i="0" u="none" strike="noStrike" kern="0" cap="none" spc="0" normalizeH="0" baseline="0" noProof="0">
              <a:ln>
                <a:noFill/>
              </a:ln>
              <a:solidFill>
                <a:prstClr val="black"/>
              </a:solidFill>
              <a:effectLst/>
              <a:uLnTx/>
              <a:uFillTx/>
              <a:latin typeface="+mn-lt"/>
              <a:ea typeface="+mn-ea"/>
              <a:cs typeface="+mn-cs"/>
            </a:rPr>
            <a:t>権限移譲や地方創生などで新たな事業が増えており、退職者数を勘案し計画的に職員採用を行っている。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146981</xdr:rowOff>
    </xdr:from>
    <xdr:to>
      <xdr:col>81</xdr:col>
      <xdr:colOff>44450</xdr:colOff>
      <xdr:row>59</xdr:row>
      <xdr:rowOff>168698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26253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168698</xdr:rowOff>
    </xdr:from>
    <xdr:to>
      <xdr:col>77</xdr:col>
      <xdr:colOff>44450</xdr:colOff>
      <xdr:row>60</xdr:row>
      <xdr:rowOff>1270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842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150199</xdr:rowOff>
    </xdr:from>
    <xdr:to>
      <xdr:col>72</xdr:col>
      <xdr:colOff>203200</xdr:colOff>
      <xdr:row>60</xdr:row>
      <xdr:rowOff>1270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65749"/>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150199</xdr:rowOff>
    </xdr:from>
    <xdr:to>
      <xdr:col>68</xdr:col>
      <xdr:colOff>152400</xdr:colOff>
      <xdr:row>60</xdr:row>
      <xdr:rowOff>8509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6574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96181</xdr:rowOff>
    </xdr:from>
    <xdr:to>
      <xdr:col>81</xdr:col>
      <xdr:colOff>95250</xdr:colOff>
      <xdr:row>60</xdr:row>
      <xdr:rowOff>26331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17458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3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117898</xdr:rowOff>
    </xdr:from>
    <xdr:to>
      <xdr:col>77</xdr:col>
      <xdr:colOff>95250</xdr:colOff>
      <xdr:row>60</xdr:row>
      <xdr:rowOff>48048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58225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0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99399</xdr:rowOff>
    </xdr:from>
    <xdr:to>
      <xdr:col>68</xdr:col>
      <xdr:colOff>203200</xdr:colOff>
      <xdr:row>60</xdr:row>
      <xdr:rowOff>29549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39726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8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129159</xdr:rowOff>
    </xdr:from>
    <xdr:to>
      <xdr:col>64</xdr:col>
      <xdr:colOff>152400</xdr:colOff>
      <xdr:row>60</xdr:row>
      <xdr:rowOff>59309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69486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平成２０年度に２３．７％と極めて高い比率となったが、年々低減しており、平成２６年度決算時点で１８％を下回った。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令和４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年度も引き続き比率は低減しているが、類似団体平均、全国平均及び佐賀県平均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を</a:t>
          </a:r>
          <a:r>
            <a:rPr kumimoji="1" lang="ja-JP" altLang="ja-JP" sz="1100" b="0" i="0" u="none" strike="noStrike" kern="0" cap="none" spc="0" normalizeH="0" baseline="0" noProof="0">
              <a:ln>
                <a:noFill/>
              </a:ln>
              <a:solidFill>
                <a:prstClr val="black"/>
              </a:solidFill>
              <a:effectLst/>
              <a:uLnTx/>
              <a:uFillTx/>
              <a:latin typeface="+mn-lt"/>
              <a:ea typeface="+mn-ea"/>
              <a:cs typeface="+mn-cs"/>
            </a:rPr>
            <a:t>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毎年の起債償還額が大きいことが比率の高い一番の要因となっている。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今後も起債に過度に依存しない事業計画のもと比率の低減に努める。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42</xdr:row>
      <xdr:rowOff>25400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97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112268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263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43</xdr:row>
      <xdr:rowOff>46990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131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133858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19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169435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平成１９年度より比率は順調に低減し、平成２７年度決算時点において０％を下回り、引き続き</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年度決算時点においても算定なしとなった。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起債の抑制による着実な地方債現在高の減少が要因であり、今後も将来負担比率が上昇しないよう健全な財政運営を行っていく。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9,789
9,693
12.80
23,340,963
22,847,150
344,016
2,841,260
2,786,190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これまで類似団体平均を下回っていたが、計画的な職員採用のもと、職員数の増加に伴い</a:t>
          </a:r>
          <a:r>
            <a:rPr kumimoji="1" lang="ja-JP" altLang="en-US" sz="1100" b="0" i="0" u="none" strike="noStrike" kern="0" cap="none" spc="0" normalizeH="0" baseline="0" noProof="0">
              <a:ln>
                <a:noFill/>
              </a:ln>
              <a:solidFill>
                <a:prstClr val="black"/>
              </a:solidFill>
              <a:effectLst/>
              <a:uLnTx/>
              <a:uFillTx/>
              <a:latin typeface="+mn-lt"/>
              <a:ea typeface="+mn-ea"/>
              <a:cs typeface="+mn-cs"/>
            </a:rPr>
            <a:t>、平成３０年度・令和元年度類似団体平均とほぼ同額となった。令和２年度から令和４年度は、年度途中の退職者もあり類似団体平均を下回った。</a:t>
          </a: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職員の定数条例に達したため、人件費自体はこれから定期昇給等による自然増のみであり、人員増に伴う大幅な増加はないと考えられる。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昨年度から</a:t>
          </a:r>
          <a:r>
            <a:rPr kumimoji="1" lang="ja-JP" altLang="en-US" sz="1200" b="0" i="0" u="none" strike="noStrike" kern="0" cap="none" spc="0" normalizeH="0" baseline="0" noProof="0">
              <a:ln>
                <a:noFill/>
              </a:ln>
              <a:solidFill>
                <a:prstClr val="black"/>
              </a:solidFill>
              <a:effectLst/>
              <a:uLnTx/>
              <a:uFillTx/>
              <a:latin typeface="+mn-lt"/>
              <a:ea typeface="+mn-ea"/>
              <a:cs typeface="+mn-cs"/>
            </a:rPr>
            <a:t>３．９</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増加</a:t>
          </a:r>
          <a:r>
            <a:rPr kumimoji="1" lang="ja-JP" altLang="ja-JP" sz="1200" b="0" i="0" u="none" strike="noStrike" kern="0" cap="none" spc="0" normalizeH="0" baseline="0" noProof="0">
              <a:ln>
                <a:noFill/>
              </a:ln>
              <a:solidFill>
                <a:prstClr val="black"/>
              </a:solidFill>
              <a:effectLst/>
              <a:uLnTx/>
              <a:uFillTx/>
              <a:latin typeface="+mn-lt"/>
              <a:ea typeface="+mn-ea"/>
              <a:cs typeface="+mn-cs"/>
            </a:rPr>
            <a:t>し、類似団体平均</a:t>
          </a:r>
          <a:r>
            <a:rPr kumimoji="1" lang="ja-JP" altLang="en-US" sz="1200" b="0" i="0" u="none" strike="noStrike" kern="0" cap="none" spc="0" normalizeH="0" baseline="0" noProof="0">
              <a:ln>
                <a:noFill/>
              </a:ln>
              <a:solidFill>
                <a:prstClr val="black"/>
              </a:solidFill>
              <a:effectLst/>
              <a:uLnTx/>
              <a:uFillTx/>
              <a:latin typeface="+mn-lt"/>
              <a:ea typeface="+mn-ea"/>
              <a:cs typeface="+mn-cs"/>
            </a:rPr>
            <a:t>を４．８</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上</a:t>
          </a:r>
          <a:r>
            <a:rPr kumimoji="1" lang="ja-JP" altLang="ja-JP" sz="1200" b="0" i="0" u="none" strike="noStrike" kern="0" cap="none" spc="0" normalizeH="0" baseline="0" noProof="0">
              <a:ln>
                <a:noFill/>
              </a:ln>
              <a:solidFill>
                <a:prstClr val="black"/>
              </a:solidFill>
              <a:effectLst/>
              <a:uLnTx/>
              <a:uFillTx/>
              <a:latin typeface="+mn-lt"/>
              <a:ea typeface="+mn-ea"/>
              <a:cs typeface="+mn-cs"/>
            </a:rPr>
            <a:t>回っている。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近年委託業務に係る経費が年々増加し</a:t>
          </a:r>
          <a:r>
            <a:rPr kumimoji="1" lang="ja-JP" altLang="en-US" sz="1200" b="0" i="0" u="none" strike="noStrike" kern="0" cap="none" spc="0" normalizeH="0" baseline="0" noProof="0">
              <a:ln>
                <a:noFill/>
              </a:ln>
              <a:solidFill>
                <a:prstClr val="black"/>
              </a:solidFill>
              <a:effectLst/>
              <a:uLnTx/>
              <a:uFillTx/>
              <a:latin typeface="+mn-lt"/>
              <a:ea typeface="+mn-ea"/>
              <a:cs typeface="+mn-cs"/>
            </a:rPr>
            <a:t>ている。今後も</a:t>
          </a:r>
          <a:r>
            <a:rPr kumimoji="1" lang="ja-JP" altLang="ja-JP" sz="1200" b="0" i="0" u="none" strike="noStrike" kern="0" cap="none" spc="0" normalizeH="0" baseline="0" noProof="0">
              <a:ln>
                <a:noFill/>
              </a:ln>
              <a:solidFill>
                <a:prstClr val="black"/>
              </a:solidFill>
              <a:effectLst/>
              <a:uLnTx/>
              <a:uFillTx/>
              <a:latin typeface="+mn-lt"/>
              <a:ea typeface="+mn-ea"/>
              <a:cs typeface="+mn-cs"/>
            </a:rPr>
            <a:t>増加していくことも想定されるため、</a:t>
          </a:r>
          <a:r>
            <a:rPr kumimoji="1" lang="ja-JP" altLang="en-US" sz="1200" b="0" i="0" u="none" strike="noStrike" kern="0" cap="none" spc="0" normalizeH="0" baseline="0" noProof="0">
              <a:ln>
                <a:noFill/>
              </a:ln>
              <a:solidFill>
                <a:prstClr val="black"/>
              </a:solidFill>
              <a:effectLst/>
              <a:uLnTx/>
              <a:uFillTx/>
              <a:latin typeface="+mn-lt"/>
              <a:ea typeface="+mn-ea"/>
              <a:cs typeface="+mn-cs"/>
            </a:rPr>
            <a:t>過大にならないよう精査を行っていくことが必要である。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18</xdr:row>
      <xdr:rowOff>67564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7535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60706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02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467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46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xdr:rowOff>
    </xdr:from>
    <xdr:to>
      <xdr:col>82</xdr:col>
      <xdr:colOff>158750</xdr:colOff>
      <xdr:row>18</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160291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昨年度から</a:t>
          </a:r>
          <a:r>
            <a:rPr kumimoji="1" lang="ja-JP" altLang="en-US" sz="1200" b="0" i="0" u="none" strike="noStrike" kern="0" cap="none" spc="0" normalizeH="0" baseline="0" noProof="0">
              <a:ln>
                <a:noFill/>
              </a:ln>
              <a:solidFill>
                <a:prstClr val="black"/>
              </a:solidFill>
              <a:effectLst/>
              <a:uLnTx/>
              <a:uFillTx/>
              <a:latin typeface="+mn-lt"/>
              <a:ea typeface="+mn-ea"/>
              <a:cs typeface="+mn-cs"/>
            </a:rPr>
            <a:t>０．５</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増加し</a:t>
          </a:r>
          <a:r>
            <a:rPr kumimoji="1" lang="ja-JP" altLang="ja-JP" sz="12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200" b="0" i="0" u="none" strike="noStrike" kern="0" cap="none" spc="0" normalizeH="0" baseline="0" noProof="0">
              <a:ln>
                <a:noFill/>
              </a:ln>
              <a:solidFill>
                <a:prstClr val="black"/>
              </a:solidFill>
              <a:effectLst/>
              <a:uLnTx/>
              <a:uFillTx/>
              <a:latin typeface="+mn-lt"/>
              <a:ea typeface="+mn-ea"/>
              <a:cs typeface="+mn-cs"/>
            </a:rPr>
            <a:t>２．２</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下</a:t>
          </a:r>
          <a:r>
            <a:rPr kumimoji="1" lang="ja-JP" altLang="ja-JP" sz="1200" b="0" i="0" u="none" strike="noStrike" kern="0" cap="none" spc="0" normalizeH="0" baseline="0" noProof="0">
              <a:ln>
                <a:noFill/>
              </a:ln>
              <a:solidFill>
                <a:prstClr val="black"/>
              </a:solidFill>
              <a:effectLst/>
              <a:uLnTx/>
              <a:uFillTx/>
              <a:latin typeface="+mn-lt"/>
              <a:ea typeface="+mn-ea"/>
              <a:cs typeface="+mn-cs"/>
            </a:rPr>
            <a:t>回った。</a:t>
          </a:r>
          <a:r>
            <a:rPr kumimoji="1" lang="ja-JP" altLang="en-US" sz="1200" b="0" i="0" u="none" strike="noStrike" kern="0" cap="none" spc="0" normalizeH="0" baseline="0" noProof="0">
              <a:ln>
                <a:noFill/>
              </a:ln>
              <a:solidFill>
                <a:prstClr val="black"/>
              </a:solidFill>
              <a:effectLst/>
              <a:uLnTx/>
              <a:uFillTx/>
              <a:latin typeface="+mn-lt"/>
              <a:ea typeface="+mn-ea"/>
              <a:cs typeface="+mn-cs"/>
            </a:rPr>
            <a:t>しかし、</a:t>
          </a:r>
          <a:r>
            <a:rPr kumimoji="1" lang="ja-JP" altLang="ja-JP" sz="1200" b="0" i="0" u="none" strike="noStrike" kern="0" cap="none" spc="0" normalizeH="0" baseline="0" noProof="0">
              <a:ln>
                <a:noFill/>
              </a:ln>
              <a:solidFill>
                <a:prstClr val="black"/>
              </a:solidFill>
              <a:effectLst/>
              <a:uLnTx/>
              <a:uFillTx/>
              <a:latin typeface="+mn-lt"/>
              <a:ea typeface="+mn-ea"/>
              <a:cs typeface="+mn-cs"/>
            </a:rPr>
            <a:t>今後も社会保障経費は増加していく見込みである。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107950</xdr:rowOff>
    </xdr:from>
    <xdr:to>
      <xdr:col>24</xdr:col>
      <xdr:colOff>25400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023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53</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02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099550"/>
          <a:ext cx="8890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956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57150</xdr:rowOff>
    </xdr:from>
    <xdr:to>
      <xdr:col>20</xdr:col>
      <xdr:colOff>38100</xdr:colOff>
      <xdr:row>52</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74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昨年度から</a:t>
          </a:r>
          <a:r>
            <a:rPr kumimoji="1" lang="ja-JP" altLang="en-US" sz="1200" b="0" i="0" u="none" strike="noStrike" kern="0" cap="none" spc="0" normalizeH="0" baseline="0" noProof="0">
              <a:ln>
                <a:noFill/>
              </a:ln>
              <a:solidFill>
                <a:prstClr val="black"/>
              </a:solidFill>
              <a:effectLst/>
              <a:uLnTx/>
              <a:uFillTx/>
              <a:latin typeface="+mn-lt"/>
              <a:ea typeface="+mn-ea"/>
              <a:cs typeface="+mn-cs"/>
            </a:rPr>
            <a:t>０．４</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増加</a:t>
          </a:r>
          <a:r>
            <a:rPr kumimoji="1" lang="ja-JP" altLang="ja-JP" sz="1200" b="0" i="0" u="none" strike="noStrike" kern="0" cap="none" spc="0" normalizeH="0" baseline="0" noProof="0">
              <a:ln>
                <a:noFill/>
              </a:ln>
              <a:solidFill>
                <a:prstClr val="black"/>
              </a:solidFill>
              <a:effectLst/>
              <a:uLnTx/>
              <a:uFillTx/>
              <a:latin typeface="+mn-lt"/>
              <a:ea typeface="+mn-ea"/>
              <a:cs typeface="+mn-cs"/>
            </a:rPr>
            <a:t>し、類似団体平均を</a:t>
          </a:r>
          <a:r>
            <a:rPr kumimoji="1" lang="ja-JP" altLang="en-US" sz="1200" b="0" i="0" u="none" strike="noStrike" kern="0" cap="none" spc="0" normalizeH="0" baseline="0" noProof="0">
              <a:ln>
                <a:noFill/>
              </a:ln>
              <a:solidFill>
                <a:prstClr val="black"/>
              </a:solidFill>
              <a:effectLst/>
              <a:uLnTx/>
              <a:uFillTx/>
              <a:latin typeface="+mn-lt"/>
              <a:ea typeface="+mn-ea"/>
              <a:cs typeface="+mn-cs"/>
            </a:rPr>
            <a:t>７．９</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と大幅に</a:t>
          </a:r>
          <a:r>
            <a:rPr kumimoji="1" lang="ja-JP" altLang="ja-JP" sz="1200" b="0" i="0" u="none" strike="noStrike" kern="0" cap="none" spc="0" normalizeH="0" baseline="0" noProof="0">
              <a:ln>
                <a:noFill/>
              </a:ln>
              <a:solidFill>
                <a:prstClr val="black"/>
              </a:solidFill>
              <a:effectLst/>
              <a:uLnTx/>
              <a:uFillTx/>
              <a:latin typeface="+mn-lt"/>
              <a:ea typeface="+mn-ea"/>
              <a:cs typeface="+mn-cs"/>
            </a:rPr>
            <a:t>上回っている。要因は特別会計等への繰出金が大きいことにある。特に下水道（農業集落排水）事業については毎年度２億円以上の繰出を行っている。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また、その他の特別会計への繰出金も</a:t>
          </a:r>
          <a:r>
            <a:rPr kumimoji="1" lang="ja-JP" altLang="en-US" sz="1200" b="0" i="0" u="none" strike="noStrike" kern="0" cap="none" spc="0" normalizeH="0" baseline="0" noProof="0">
              <a:ln>
                <a:noFill/>
              </a:ln>
              <a:solidFill>
                <a:prstClr val="black"/>
              </a:solidFill>
              <a:effectLst/>
              <a:uLnTx/>
              <a:uFillTx/>
              <a:latin typeface="+mn-lt"/>
              <a:ea typeface="+mn-ea"/>
              <a:cs typeface="+mn-cs"/>
            </a:rPr>
            <a:t>高止まりしている</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115570</xdr:rowOff>
    </xdr:from>
    <xdr:to>
      <xdr:col>82</xdr:col>
      <xdr:colOff>107950</xdr:colOff>
      <xdr:row>59</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23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60</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231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32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37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60960</xdr:rowOff>
    </xdr:from>
    <xdr:to>
      <xdr:col>69</xdr:col>
      <xdr:colOff>142875</xdr:colOff>
      <xdr:row>60</xdr:row>
      <xdr:rowOff>162560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147337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200" b="0" i="0" u="none" strike="noStrike" kern="0" cap="none" spc="0" normalizeH="0" baseline="0" noProof="0">
              <a:ln>
                <a:noFill/>
              </a:ln>
              <a:solidFill>
                <a:prstClr val="black"/>
              </a:solidFill>
              <a:effectLst/>
              <a:uLnTx/>
              <a:uFillTx/>
              <a:latin typeface="+mn-lt"/>
              <a:ea typeface="+mn-ea"/>
              <a:cs typeface="+mn-cs"/>
            </a:rPr>
            <a:t>５．４</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ポイント上回っている。要因は塵芥処理業務や消防業務等を一部事務組合で行っており、補助費等として</a:t>
          </a:r>
          <a:r>
            <a:rPr kumimoji="1" lang="ja-JP" altLang="en-US" sz="1200" b="0" i="0" u="none" strike="noStrike" kern="0" cap="none" spc="0" normalizeH="0" baseline="0" noProof="0">
              <a:ln>
                <a:noFill/>
              </a:ln>
              <a:solidFill>
                <a:prstClr val="black"/>
              </a:solidFill>
              <a:effectLst/>
              <a:uLnTx/>
              <a:uFillTx/>
              <a:latin typeface="+mn-lt"/>
              <a:ea typeface="+mn-ea"/>
              <a:cs typeface="+mn-cs"/>
            </a:rPr>
            <a:t>支出</a:t>
          </a:r>
          <a:r>
            <a:rPr kumimoji="1" lang="ja-JP" altLang="ja-JP" sz="1200" b="0" i="0" u="none" strike="noStrike" kern="0" cap="none" spc="0" normalizeH="0" baseline="0" noProof="0">
              <a:ln>
                <a:noFill/>
              </a:ln>
              <a:solidFill>
                <a:prstClr val="black"/>
              </a:solidFill>
              <a:effectLst/>
              <a:uLnTx/>
              <a:uFillTx/>
              <a:latin typeface="+mn-lt"/>
              <a:ea typeface="+mn-ea"/>
              <a:cs typeface="+mn-cs"/>
            </a:rPr>
            <a:t>しているためで</a:t>
          </a:r>
          <a:r>
            <a:rPr kumimoji="1" lang="ja-JP" altLang="en-US" sz="1200" b="0" i="0" u="none" strike="noStrike" kern="0" cap="none" spc="0" normalizeH="0" baseline="0" noProof="0">
              <a:ln>
                <a:noFill/>
              </a:ln>
              <a:solidFill>
                <a:prstClr val="black"/>
              </a:solidFill>
              <a:effectLst/>
              <a:uLnTx/>
              <a:uFillTx/>
              <a:latin typeface="+mn-lt"/>
              <a:ea typeface="+mn-ea"/>
              <a:cs typeface="+mn-cs"/>
            </a:rPr>
            <a:t>ある。また、令和２年度以降は中心市街地活性化事業への支出も増加する見込みである。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また、各種団体等への補助額も徐々に増加しているため、</a:t>
          </a:r>
          <a:r>
            <a:rPr kumimoji="1" lang="ja-JP" altLang="en-US" sz="1200" b="0" i="0" u="none" strike="noStrike" kern="0" cap="none" spc="0" normalizeH="0" baseline="0" noProof="0">
              <a:ln>
                <a:noFill/>
              </a:ln>
              <a:solidFill>
                <a:prstClr val="black"/>
              </a:solidFill>
              <a:effectLst/>
              <a:uLnTx/>
              <a:uFillTx/>
              <a:latin typeface="+mn-lt"/>
              <a:ea typeface="+mn-ea"/>
              <a:cs typeface="+mn-cs"/>
            </a:rPr>
            <a:t>精査を行っていく</a:t>
          </a:r>
          <a:r>
            <a:rPr kumimoji="1" lang="ja-JP" altLang="ja-JP" sz="1200" b="0" i="0" u="none" strike="noStrike" kern="0" cap="none" spc="0" normalizeH="0" baseline="0" noProof="0">
              <a:ln>
                <a:noFill/>
              </a:ln>
              <a:solidFill>
                <a:prstClr val="black"/>
              </a:solidFill>
              <a:effectLst/>
              <a:uLnTx/>
              <a:uFillTx/>
              <a:latin typeface="+mn-lt"/>
              <a:ea typeface="+mn-ea"/>
              <a:cs typeface="+mn-cs"/>
            </a:rPr>
            <a:t>必要がある。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5980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39</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5980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39</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6379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38</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637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200" b="0" i="0" u="none" strike="noStrike" kern="0" cap="none" spc="0" normalizeH="0" baseline="0" noProof="0">
              <a:ln>
                <a:noFill/>
              </a:ln>
              <a:solidFill>
                <a:prstClr val="black"/>
              </a:solidFill>
              <a:effectLst/>
              <a:uLnTx/>
              <a:uFillTx/>
              <a:latin typeface="+mn-lt"/>
              <a:ea typeface="+mn-ea"/>
              <a:cs typeface="+mn-cs"/>
            </a:rPr>
            <a:t>を５．７</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公債費償還額のピークは越えているため、徐々に低減していく見込みである。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今後も計画的な起債発行を行い、起債償還が財政状況を圧迫しないよう努める</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17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286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75</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08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99060</xdr:rowOff>
    </xdr:from>
    <xdr:to>
      <xdr:col>15</xdr:col>
      <xdr:colOff>149225</xdr:colOff>
      <xdr:row>76</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昨年度より</a:t>
          </a:r>
          <a:r>
            <a:rPr kumimoji="1" lang="ja-JP" altLang="en-US" sz="1200" b="0" i="0" u="none" strike="noStrike" kern="0" cap="none" spc="0" normalizeH="0" baseline="0" noProof="0">
              <a:ln>
                <a:noFill/>
              </a:ln>
              <a:solidFill>
                <a:prstClr val="black"/>
              </a:solidFill>
              <a:effectLst/>
              <a:uLnTx/>
              <a:uFillTx/>
              <a:latin typeface="+mn-lt"/>
              <a:ea typeface="+mn-ea"/>
              <a:cs typeface="+mn-cs"/>
            </a:rPr>
            <a:t>８．３</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増加</a:t>
          </a:r>
          <a:r>
            <a:rPr kumimoji="1" lang="ja-JP" altLang="ja-JP" sz="1200" b="0" i="0" u="none" strike="noStrike" kern="0" cap="none" spc="0" normalizeH="0" baseline="0" noProof="0">
              <a:ln>
                <a:noFill/>
              </a:ln>
              <a:solidFill>
                <a:prstClr val="black"/>
              </a:solidFill>
              <a:effectLst/>
              <a:uLnTx/>
              <a:uFillTx/>
              <a:latin typeface="+mn-lt"/>
              <a:ea typeface="+mn-ea"/>
              <a:cs typeface="+mn-cs"/>
            </a:rPr>
            <a:t>し、類似団体平均を</a:t>
          </a:r>
          <a:r>
            <a:rPr kumimoji="1" lang="ja-JP" altLang="en-US" sz="1200" b="0" i="0" u="none" strike="noStrike" kern="0" cap="none" spc="0" normalizeH="0" baseline="0" noProof="0">
              <a:ln>
                <a:noFill/>
              </a:ln>
              <a:solidFill>
                <a:prstClr val="black"/>
              </a:solidFill>
              <a:effectLst/>
              <a:uLnTx/>
              <a:uFillTx/>
              <a:latin typeface="+mn-lt"/>
              <a:ea typeface="+mn-ea"/>
              <a:cs typeface="+mn-cs"/>
            </a:rPr>
            <a:t>１３．５</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特にその他経費や</a:t>
          </a:r>
          <a:r>
            <a:rPr kumimoji="1" lang="ja-JP" altLang="ja-JP" sz="1200" b="0" i="0" u="none" strike="noStrike" kern="0" cap="none" spc="0" normalizeH="0" baseline="0" noProof="0">
              <a:ln>
                <a:noFill/>
              </a:ln>
              <a:solidFill>
                <a:prstClr val="black"/>
              </a:solidFill>
              <a:effectLst/>
              <a:uLnTx/>
              <a:uFillTx/>
              <a:latin typeface="+mn-lt"/>
              <a:ea typeface="+mn-ea"/>
              <a:cs typeface="+mn-cs"/>
            </a:rPr>
            <a:t>補助費等が類似団体と比較しても上回って</a:t>
          </a:r>
          <a:r>
            <a:rPr kumimoji="1" lang="ja-JP" altLang="en-US" sz="1200" b="0" i="0" u="none" strike="noStrike" kern="0" cap="none" spc="0" normalizeH="0" baseline="0" noProof="0">
              <a:ln>
                <a:noFill/>
              </a:ln>
              <a:solidFill>
                <a:prstClr val="black"/>
              </a:solidFill>
              <a:effectLst/>
              <a:uLnTx/>
              <a:uFillTx/>
              <a:latin typeface="+mn-lt"/>
              <a:ea typeface="+mn-ea"/>
              <a:cs typeface="+mn-cs"/>
            </a:rPr>
            <a:t>いるため</a:t>
          </a:r>
          <a:r>
            <a:rPr kumimoji="1" lang="ja-JP" altLang="ja-JP" sz="1200" b="0" i="0" u="none" strike="noStrike" kern="0" cap="none" spc="0" normalizeH="0" baseline="0" noProof="0">
              <a:ln>
                <a:noFill/>
              </a:ln>
              <a:solidFill>
                <a:prstClr val="black"/>
              </a:solidFill>
              <a:effectLst/>
              <a:uLnTx/>
              <a:uFillTx/>
              <a:latin typeface="+mn-lt"/>
              <a:ea typeface="+mn-ea"/>
              <a:cs typeface="+mn-cs"/>
            </a:rPr>
            <a:t>、今後見直しが必要である。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115570</xdr:rowOff>
    </xdr:from>
    <xdr:to>
      <xdr:col>82</xdr:col>
      <xdr:colOff>107950</xdr:colOff>
      <xdr:row>80</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88670"/>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115570</xdr:rowOff>
    </xdr:from>
    <xdr:to>
      <xdr:col>78</xdr:col>
      <xdr:colOff>69850</xdr:colOff>
      <xdr:row>79</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886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79</xdr:row>
      <xdr:rowOff>146050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64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80</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44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38100</xdr:rowOff>
    </xdr:from>
    <xdr:to>
      <xdr:col>82</xdr:col>
      <xdr:colOff>158750</xdr:colOff>
      <xdr:row>80</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10177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151147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15239</xdr:rowOff>
    </xdr:from>
    <xdr:to>
      <xdr:col>65</xdr:col>
      <xdr:colOff>53975</xdr:colOff>
      <xdr:row>80</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101616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123876</xdr:rowOff>
    </xdr:from>
    <xdr:to>
      <xdr:col>29</xdr:col>
      <xdr:colOff>127000</xdr:colOff>
      <xdr:row>18</xdr:row>
      <xdr:rowOff>170373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7601"/>
          <a:ext cx="647700" cy="4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170373</xdr:rowOff>
    </xdr:from>
    <xdr:to>
      <xdr:col>26</xdr:col>
      <xdr:colOff>50800</xdr:colOff>
      <xdr:row>19</xdr:row>
      <xdr:rowOff>11664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04098"/>
          <a:ext cx="698500" cy="1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114435</xdr:rowOff>
    </xdr:from>
    <xdr:to>
      <xdr:col>22</xdr:col>
      <xdr:colOff>114300</xdr:colOff>
      <xdr:row>19</xdr:row>
      <xdr:rowOff>11664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48160"/>
          <a:ext cx="698500" cy="6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114435</xdr:rowOff>
    </xdr:from>
    <xdr:to>
      <xdr:col>18</xdr:col>
      <xdr:colOff>177800</xdr:colOff>
      <xdr:row>18</xdr:row>
      <xdr:rowOff>116035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8160"/>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73076</xdr:rowOff>
    </xdr:from>
    <xdr:to>
      <xdr:col>29</xdr:col>
      <xdr:colOff>177800</xdr:colOff>
      <xdr:row>19</xdr:row>
      <xdr:rowOff>3226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0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153103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119573</xdr:rowOff>
    </xdr:from>
    <xdr:to>
      <xdr:col>26</xdr:col>
      <xdr:colOff>101600</xdr:colOff>
      <xdr:row>19</xdr:row>
      <xdr:rowOff>49723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34500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132314</xdr:rowOff>
    </xdr:from>
    <xdr:to>
      <xdr:col>22</xdr:col>
      <xdr:colOff>165100</xdr:colOff>
      <xdr:row>19</xdr:row>
      <xdr:rowOff>62464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6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47241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5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63635</xdr:rowOff>
    </xdr:from>
    <xdr:to>
      <xdr:col>19</xdr:col>
      <xdr:colOff>38100</xdr:colOff>
      <xdr:row>18</xdr:row>
      <xdr:rowOff>165235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150011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65235</xdr:rowOff>
    </xdr:from>
    <xdr:to>
      <xdr:col>15</xdr:col>
      <xdr:colOff>101600</xdr:colOff>
      <xdr:row>18</xdr:row>
      <xdr:rowOff>166835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151612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97478</xdr:rowOff>
    </xdr:from>
    <xdr:to>
      <xdr:col>29</xdr:col>
      <xdr:colOff>127000</xdr:colOff>
      <xdr:row>37</xdr:row>
      <xdr:rowOff>161372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22178"/>
          <a:ext cx="647700" cy="6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97478</xdr:rowOff>
    </xdr:from>
    <xdr:to>
      <xdr:col>26</xdr:col>
      <xdr:colOff>50800</xdr:colOff>
      <xdr:row>37</xdr:row>
      <xdr:rowOff>106459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22178"/>
          <a:ext cx="698500" cy="8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88987</xdr:rowOff>
    </xdr:from>
    <xdr:to>
      <xdr:col>22</xdr:col>
      <xdr:colOff>114300</xdr:colOff>
      <xdr:row>37</xdr:row>
      <xdr:rowOff>106459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13687"/>
          <a:ext cx="698500" cy="1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50664</xdr:rowOff>
    </xdr:from>
    <xdr:to>
      <xdr:col>18</xdr:col>
      <xdr:colOff>177800</xdr:colOff>
      <xdr:row>37</xdr:row>
      <xdr:rowOff>88987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75364"/>
          <a:ext cx="698500" cy="38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110572</xdr:rowOff>
    </xdr:from>
    <xdr:to>
      <xdr:col>29</xdr:col>
      <xdr:colOff>177800</xdr:colOff>
      <xdr:row>37</xdr:row>
      <xdr:rowOff>212172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3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82649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46678</xdr:rowOff>
    </xdr:from>
    <xdr:to>
      <xdr:col>26</xdr:col>
      <xdr:colOff>101600</xdr:colOff>
      <xdr:row>37</xdr:row>
      <xdr:rowOff>148278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7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133055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5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55659</xdr:rowOff>
    </xdr:from>
    <xdr:to>
      <xdr:col>22</xdr:col>
      <xdr:colOff>165100</xdr:colOff>
      <xdr:row>37</xdr:row>
      <xdr:rowOff>157259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142036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38187</xdr:rowOff>
    </xdr:from>
    <xdr:to>
      <xdr:col>19</xdr:col>
      <xdr:colOff>38100</xdr:colOff>
      <xdr:row>37</xdr:row>
      <xdr:rowOff>139787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6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124564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4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171314</xdr:rowOff>
    </xdr:from>
    <xdr:to>
      <xdr:col>15</xdr:col>
      <xdr:colOff>101600</xdr:colOff>
      <xdr:row>37</xdr:row>
      <xdr:rowOff>101464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2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86241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1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9,789
9,693
12.80
23,340,963
22,847,150
344,016
2,841,260
2,786,190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14755</xdr:rowOff>
    </xdr:from>
    <xdr:to>
      <xdr:col>24</xdr:col>
      <xdr:colOff>63500</xdr:colOff>
      <xdr:row>38</xdr:row>
      <xdr:rowOff>49281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9855"/>
          <a:ext cx="8382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49281</xdr:rowOff>
    </xdr:from>
    <xdr:to>
      <xdr:col>19</xdr:col>
      <xdr:colOff>177800</xdr:colOff>
      <xdr:row>38</xdr:row>
      <xdr:rowOff>58097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4381"/>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26596</xdr:rowOff>
    </xdr:from>
    <xdr:to>
      <xdr:col>15</xdr:col>
      <xdr:colOff>50800</xdr:colOff>
      <xdr:row>38</xdr:row>
      <xdr:rowOff>58097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1696"/>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26596</xdr:rowOff>
    </xdr:from>
    <xdr:to>
      <xdr:col>10</xdr:col>
      <xdr:colOff>114300</xdr:colOff>
      <xdr:row>38</xdr:row>
      <xdr:rowOff>41029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1696"/>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135405</xdr:rowOff>
    </xdr:from>
    <xdr:to>
      <xdr:col>24</xdr:col>
      <xdr:colOff>114300</xdr:colOff>
      <xdr:row>38</xdr:row>
      <xdr:rowOff>65555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50332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169931</xdr:rowOff>
    </xdr:from>
    <xdr:to>
      <xdr:col>20</xdr:col>
      <xdr:colOff>38100</xdr:colOff>
      <xdr:row>38</xdr:row>
      <xdr:rowOff>100081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91208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7297</xdr:rowOff>
    </xdr:from>
    <xdr:to>
      <xdr:col>15</xdr:col>
      <xdr:colOff>101600</xdr:colOff>
      <xdr:row>38</xdr:row>
      <xdr:rowOff>108897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100024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147246</xdr:rowOff>
    </xdr:from>
    <xdr:to>
      <xdr:col>10</xdr:col>
      <xdr:colOff>165100</xdr:colOff>
      <xdr:row>38</xdr:row>
      <xdr:rowOff>77397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0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68523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161679</xdr:rowOff>
    </xdr:from>
    <xdr:to>
      <xdr:col>6</xdr:col>
      <xdr:colOff>38100</xdr:colOff>
      <xdr:row>38</xdr:row>
      <xdr:rowOff>91829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82956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10720</xdr:rowOff>
    </xdr:from>
    <xdr:to>
      <xdr:col>24</xdr:col>
      <xdr:colOff>63500</xdr:colOff>
      <xdr:row>56</xdr:row>
      <xdr:rowOff>135758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40470"/>
          <a:ext cx="838200" cy="2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135758</xdr:rowOff>
    </xdr:from>
    <xdr:to>
      <xdr:col>19</xdr:col>
      <xdr:colOff>177800</xdr:colOff>
      <xdr:row>57</xdr:row>
      <xdr:rowOff>29252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6958"/>
          <a:ext cx="889000" cy="6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29252</xdr:rowOff>
    </xdr:from>
    <xdr:to>
      <xdr:col>15</xdr:col>
      <xdr:colOff>50800</xdr:colOff>
      <xdr:row>57</xdr:row>
      <xdr:rowOff>98074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1902"/>
          <a:ext cx="889000" cy="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52270</xdr:rowOff>
    </xdr:from>
    <xdr:to>
      <xdr:col>10</xdr:col>
      <xdr:colOff>114300</xdr:colOff>
      <xdr:row>57</xdr:row>
      <xdr:rowOff>98074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24920"/>
          <a:ext cx="889000" cy="4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131370</xdr:rowOff>
    </xdr:from>
    <xdr:to>
      <xdr:col>24</xdr:col>
      <xdr:colOff>114300</xdr:colOff>
      <xdr:row>55</xdr:row>
      <xdr:rowOff>61520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8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154247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4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84958</xdr:rowOff>
    </xdr:from>
    <xdr:to>
      <xdr:col>20</xdr:col>
      <xdr:colOff>38100</xdr:colOff>
      <xdr:row>57</xdr:row>
      <xdr:rowOff>15108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31635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6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149902</xdr:rowOff>
    </xdr:from>
    <xdr:to>
      <xdr:col>15</xdr:col>
      <xdr:colOff>101600</xdr:colOff>
      <xdr:row>57</xdr:row>
      <xdr:rowOff>80052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96579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2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47274</xdr:rowOff>
    </xdr:from>
    <xdr:to>
      <xdr:col>10</xdr:col>
      <xdr:colOff>165100</xdr:colOff>
      <xdr:row>57</xdr:row>
      <xdr:rowOff>148874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165401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9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1470</xdr:rowOff>
    </xdr:from>
    <xdr:to>
      <xdr:col>6</xdr:col>
      <xdr:colOff>38100</xdr:colOff>
      <xdr:row>57</xdr:row>
      <xdr:rowOff>103070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119597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4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164103</xdr:rowOff>
    </xdr:from>
    <xdr:to>
      <xdr:col>24</xdr:col>
      <xdr:colOff>63500</xdr:colOff>
      <xdr:row>78</xdr:row>
      <xdr:rowOff>171304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3720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164103</xdr:rowOff>
    </xdr:from>
    <xdr:to>
      <xdr:col>19</xdr:col>
      <xdr:colOff>177800</xdr:colOff>
      <xdr:row>78</xdr:row>
      <xdr:rowOff>170999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7203"/>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170999</xdr:rowOff>
    </xdr:from>
    <xdr:to>
      <xdr:col>15</xdr:col>
      <xdr:colOff>50800</xdr:colOff>
      <xdr:row>79</xdr:row>
      <xdr:rowOff>5874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4099"/>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5874</xdr:rowOff>
    </xdr:from>
    <xdr:to>
      <xdr:col>10</xdr:col>
      <xdr:colOff>114300</xdr:colOff>
      <xdr:row>79</xdr:row>
      <xdr:rowOff>15590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042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120504</xdr:rowOff>
    </xdr:from>
    <xdr:to>
      <xdr:col>24</xdr:col>
      <xdr:colOff>114300</xdr:colOff>
      <xdr:row>79</xdr:row>
      <xdr:rowOff>50654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35431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113303</xdr:rowOff>
    </xdr:from>
    <xdr:to>
      <xdr:col>20</xdr:col>
      <xdr:colOff>38100</xdr:colOff>
      <xdr:row>79</xdr:row>
      <xdr:rowOff>43453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34580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120199</xdr:rowOff>
    </xdr:from>
    <xdr:to>
      <xdr:col>15</xdr:col>
      <xdr:colOff>101600</xdr:colOff>
      <xdr:row>79</xdr:row>
      <xdr:rowOff>50349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41476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126524</xdr:rowOff>
    </xdr:from>
    <xdr:to>
      <xdr:col>10</xdr:col>
      <xdr:colOff>165100</xdr:colOff>
      <xdr:row>79</xdr:row>
      <xdr:rowOff>56674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47801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136240</xdr:rowOff>
    </xdr:from>
    <xdr:to>
      <xdr:col>6</xdr:col>
      <xdr:colOff>38100</xdr:colOff>
      <xdr:row>79</xdr:row>
      <xdr:rowOff>66390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57517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83955</xdr:rowOff>
    </xdr:from>
    <xdr:to>
      <xdr:col>24</xdr:col>
      <xdr:colOff>63500</xdr:colOff>
      <xdr:row>95</xdr:row>
      <xdr:rowOff>24802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00255"/>
          <a:ext cx="838200" cy="1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24802</xdr:rowOff>
    </xdr:from>
    <xdr:to>
      <xdr:col>19</xdr:col>
      <xdr:colOff>177800</xdr:colOff>
      <xdr:row>95</xdr:row>
      <xdr:rowOff>74178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12552"/>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74178</xdr:rowOff>
    </xdr:from>
    <xdr:to>
      <xdr:col>15</xdr:col>
      <xdr:colOff>50800</xdr:colOff>
      <xdr:row>95</xdr:row>
      <xdr:rowOff>147070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61928"/>
          <a:ext cx="8890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147070</xdr:rowOff>
    </xdr:from>
    <xdr:to>
      <xdr:col>10</xdr:col>
      <xdr:colOff>114300</xdr:colOff>
      <xdr:row>96</xdr:row>
      <xdr:rowOff>61781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34820"/>
          <a:ext cx="889000" cy="8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33155</xdr:rowOff>
    </xdr:from>
    <xdr:to>
      <xdr:col>24</xdr:col>
      <xdr:colOff>114300</xdr:colOff>
      <xdr:row>94</xdr:row>
      <xdr:rowOff>134755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56032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145452</xdr:rowOff>
    </xdr:from>
    <xdr:to>
      <xdr:col>20</xdr:col>
      <xdr:colOff>38100</xdr:colOff>
      <xdr:row>95</xdr:row>
      <xdr:rowOff>75602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92129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23378</xdr:rowOff>
    </xdr:from>
    <xdr:to>
      <xdr:col>15</xdr:col>
      <xdr:colOff>101600</xdr:colOff>
      <xdr:row>95</xdr:row>
      <xdr:rowOff>124978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1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141505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8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96270</xdr:rowOff>
    </xdr:from>
    <xdr:to>
      <xdr:col>10</xdr:col>
      <xdr:colOff>165100</xdr:colOff>
      <xdr:row>96</xdr:row>
      <xdr:rowOff>26420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42947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5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10981</xdr:rowOff>
    </xdr:from>
    <xdr:to>
      <xdr:col>6</xdr:col>
      <xdr:colOff>38100</xdr:colOff>
      <xdr:row>96</xdr:row>
      <xdr:rowOff>112581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129108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22569</xdr:rowOff>
    </xdr:from>
    <xdr:to>
      <xdr:col>55</xdr:col>
      <xdr:colOff>0</xdr:colOff>
      <xdr:row>33</xdr:row>
      <xdr:rowOff>3846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337519"/>
          <a:ext cx="838200" cy="3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40275</xdr:rowOff>
    </xdr:from>
    <xdr:to>
      <xdr:col>50</xdr:col>
      <xdr:colOff>114300</xdr:colOff>
      <xdr:row>33</xdr:row>
      <xdr:rowOff>3846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526675"/>
          <a:ext cx="889000" cy="1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40275</xdr:rowOff>
    </xdr:from>
    <xdr:to>
      <xdr:col>45</xdr:col>
      <xdr:colOff>177800</xdr:colOff>
      <xdr:row>34</xdr:row>
      <xdr:rowOff>76038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526675"/>
          <a:ext cx="889000" cy="37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82305</xdr:rowOff>
    </xdr:from>
    <xdr:to>
      <xdr:col>41</xdr:col>
      <xdr:colOff>50800</xdr:colOff>
      <xdr:row>34</xdr:row>
      <xdr:rowOff>76038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5397255"/>
          <a:ext cx="889000" cy="50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143219</xdr:rowOff>
    </xdr:from>
    <xdr:to>
      <xdr:col>55</xdr:col>
      <xdr:colOff>50800</xdr:colOff>
      <xdr:row>31</xdr:row>
      <xdr:rowOff>73369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2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96246</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2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124496</xdr:rowOff>
    </xdr:from>
    <xdr:to>
      <xdr:col>50</xdr:col>
      <xdr:colOff>165100</xdr:colOff>
      <xdr:row>33</xdr:row>
      <xdr:rowOff>54646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6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71173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38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160925</xdr:rowOff>
    </xdr:from>
    <xdr:to>
      <xdr:col>46</xdr:col>
      <xdr:colOff>38100</xdr:colOff>
      <xdr:row>32</xdr:row>
      <xdr:rowOff>91075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107602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25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25238</xdr:rowOff>
    </xdr:from>
    <xdr:to>
      <xdr:col>41</xdr:col>
      <xdr:colOff>101600</xdr:colOff>
      <xdr:row>34</xdr:row>
      <xdr:rowOff>126838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8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143365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6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31505</xdr:rowOff>
    </xdr:from>
    <xdr:to>
      <xdr:col>36</xdr:col>
      <xdr:colOff>165100</xdr:colOff>
      <xdr:row>31</xdr:row>
      <xdr:rowOff>133105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53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149632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12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145419</xdr:rowOff>
    </xdr:from>
    <xdr:to>
      <xdr:col>55</xdr:col>
      <xdr:colOff>0</xdr:colOff>
      <xdr:row>58</xdr:row>
      <xdr:rowOff>163566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89519"/>
          <a:ext cx="838200" cy="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163566</xdr:rowOff>
    </xdr:from>
    <xdr:to>
      <xdr:col>50</xdr:col>
      <xdr:colOff>114300</xdr:colOff>
      <xdr:row>58</xdr:row>
      <xdr:rowOff>166769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07666"/>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144605</xdr:rowOff>
    </xdr:from>
    <xdr:to>
      <xdr:col>45</xdr:col>
      <xdr:colOff>177800</xdr:colOff>
      <xdr:row>58</xdr:row>
      <xdr:rowOff>166769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88705"/>
          <a:ext cx="889000" cy="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144605</xdr:rowOff>
    </xdr:from>
    <xdr:to>
      <xdr:col>41</xdr:col>
      <xdr:colOff>50800</xdr:colOff>
      <xdr:row>58</xdr:row>
      <xdr:rowOff>156163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88705"/>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94619</xdr:rowOff>
    </xdr:from>
    <xdr:to>
      <xdr:col>55</xdr:col>
      <xdr:colOff>50800</xdr:colOff>
      <xdr:row>59</xdr:row>
      <xdr:rowOff>24769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9546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112766</xdr:rowOff>
    </xdr:from>
    <xdr:to>
      <xdr:col>50</xdr:col>
      <xdr:colOff>165100</xdr:colOff>
      <xdr:row>59</xdr:row>
      <xdr:rowOff>42916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34043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115969</xdr:rowOff>
    </xdr:from>
    <xdr:to>
      <xdr:col>46</xdr:col>
      <xdr:colOff>38100</xdr:colOff>
      <xdr:row>59</xdr:row>
      <xdr:rowOff>46119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37246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5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93805</xdr:rowOff>
    </xdr:from>
    <xdr:to>
      <xdr:col>41</xdr:col>
      <xdr:colOff>101600</xdr:colOff>
      <xdr:row>59</xdr:row>
      <xdr:rowOff>23955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15082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105363</xdr:rowOff>
    </xdr:from>
    <xdr:to>
      <xdr:col>36</xdr:col>
      <xdr:colOff>165100</xdr:colOff>
      <xdr:row>59</xdr:row>
      <xdr:rowOff>35513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26640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39284</xdr:rowOff>
    </xdr:from>
    <xdr:to>
      <xdr:col>55</xdr:col>
      <xdr:colOff>0</xdr:colOff>
      <xdr:row>79</xdr:row>
      <xdr:rowOff>44233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3834"/>
          <a:ext cx="8382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39284</xdr:rowOff>
    </xdr:from>
    <xdr:to>
      <xdr:col>50</xdr:col>
      <xdr:colOff>114300</xdr:colOff>
      <xdr:row>79</xdr:row>
      <xdr:rowOff>41763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3834"/>
          <a:ext cx="889000" cy="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40546</xdr:rowOff>
    </xdr:from>
    <xdr:to>
      <xdr:col>45</xdr:col>
      <xdr:colOff>177800</xdr:colOff>
      <xdr:row>79</xdr:row>
      <xdr:rowOff>41763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5096"/>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33762</xdr:rowOff>
    </xdr:from>
    <xdr:to>
      <xdr:col>41</xdr:col>
      <xdr:colOff>50800</xdr:colOff>
      <xdr:row>79</xdr:row>
      <xdr:rowOff>40546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78312"/>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164883</xdr:rowOff>
    </xdr:from>
    <xdr:to>
      <xdr:col>55</xdr:col>
      <xdr:colOff>50800</xdr:colOff>
      <xdr:row>79</xdr:row>
      <xdr:rowOff>95033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79810</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2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159934</xdr:rowOff>
    </xdr:from>
    <xdr:to>
      <xdr:col>50</xdr:col>
      <xdr:colOff>165100</xdr:colOff>
      <xdr:row>79</xdr:row>
      <xdr:rowOff>90084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81211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162413</xdr:rowOff>
    </xdr:from>
    <xdr:to>
      <xdr:col>46</xdr:col>
      <xdr:colOff>38100</xdr:colOff>
      <xdr:row>79</xdr:row>
      <xdr:rowOff>92563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83690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161196</xdr:rowOff>
    </xdr:from>
    <xdr:to>
      <xdr:col>41</xdr:col>
      <xdr:colOff>101600</xdr:colOff>
      <xdr:row>79</xdr:row>
      <xdr:rowOff>91346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82473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154412</xdr:rowOff>
    </xdr:from>
    <xdr:to>
      <xdr:col>36</xdr:col>
      <xdr:colOff>165100</xdr:colOff>
      <xdr:row>79</xdr:row>
      <xdr:rowOff>84562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75689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44123</xdr:rowOff>
    </xdr:from>
    <xdr:to>
      <xdr:col>55</xdr:col>
      <xdr:colOff>0</xdr:colOff>
      <xdr:row>98</xdr:row>
      <xdr:rowOff>106214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46223"/>
          <a:ext cx="838200" cy="6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106214</xdr:rowOff>
    </xdr:from>
    <xdr:to>
      <xdr:col>50</xdr:col>
      <xdr:colOff>114300</xdr:colOff>
      <xdr:row>98</xdr:row>
      <xdr:rowOff>113312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908314"/>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109948</xdr:rowOff>
    </xdr:from>
    <xdr:to>
      <xdr:col>45</xdr:col>
      <xdr:colOff>177800</xdr:colOff>
      <xdr:row>98</xdr:row>
      <xdr:rowOff>113312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912048"/>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87778</xdr:rowOff>
    </xdr:from>
    <xdr:to>
      <xdr:col>41</xdr:col>
      <xdr:colOff>50800</xdr:colOff>
      <xdr:row>98</xdr:row>
      <xdr:rowOff>109948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89878"/>
          <a:ext cx="889000" cy="2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164773</xdr:rowOff>
    </xdr:from>
    <xdr:to>
      <xdr:col>55</xdr:col>
      <xdr:colOff>50800</xdr:colOff>
      <xdr:row>98</xdr:row>
      <xdr:rowOff>94923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143200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7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55414</xdr:rowOff>
    </xdr:from>
    <xdr:to>
      <xdr:col>50</xdr:col>
      <xdr:colOff>165100</xdr:colOff>
      <xdr:row>98</xdr:row>
      <xdr:rowOff>157014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148141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5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62512</xdr:rowOff>
    </xdr:from>
    <xdr:to>
      <xdr:col>46</xdr:col>
      <xdr:colOff>38100</xdr:colOff>
      <xdr:row>98</xdr:row>
      <xdr:rowOff>164112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155239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59148</xdr:rowOff>
    </xdr:from>
    <xdr:to>
      <xdr:col>41</xdr:col>
      <xdr:colOff>101600</xdr:colOff>
      <xdr:row>98</xdr:row>
      <xdr:rowOff>160748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151875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36978</xdr:rowOff>
    </xdr:from>
    <xdr:to>
      <xdr:col>36</xdr:col>
      <xdr:colOff>165100</xdr:colOff>
      <xdr:row>98</xdr:row>
      <xdr:rowOff>138578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129705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32555</xdr:rowOff>
    </xdr:from>
    <xdr:to>
      <xdr:col>85</xdr:col>
      <xdr:colOff>127000</xdr:colOff>
      <xdr:row>39</xdr:row>
      <xdr:rowOff>38590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19105"/>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25293</xdr:rowOff>
    </xdr:from>
    <xdr:to>
      <xdr:col>81</xdr:col>
      <xdr:colOff>50800</xdr:colOff>
      <xdr:row>39</xdr:row>
      <xdr:rowOff>38590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184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25293</xdr:rowOff>
    </xdr:from>
    <xdr:to>
      <xdr:col>76</xdr:col>
      <xdr:colOff>114300</xdr:colOff>
      <xdr:row>39</xdr:row>
      <xdr:rowOff>28060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1843"/>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27412</xdr:rowOff>
    </xdr:from>
    <xdr:to>
      <xdr:col>71</xdr:col>
      <xdr:colOff>177800</xdr:colOff>
      <xdr:row>39</xdr:row>
      <xdr:rowOff>28060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1396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153205</xdr:rowOff>
    </xdr:from>
    <xdr:to>
      <xdr:col>85</xdr:col>
      <xdr:colOff>177800</xdr:colOff>
      <xdr:row>39</xdr:row>
      <xdr:rowOff>83355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159240</xdr:rowOff>
    </xdr:from>
    <xdr:to>
      <xdr:col>81</xdr:col>
      <xdr:colOff>101600</xdr:colOff>
      <xdr:row>39</xdr:row>
      <xdr:rowOff>89390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80517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7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145943</xdr:rowOff>
    </xdr:from>
    <xdr:to>
      <xdr:col>76</xdr:col>
      <xdr:colOff>165100</xdr:colOff>
      <xdr:row>39</xdr:row>
      <xdr:rowOff>76093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67220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148710</xdr:rowOff>
    </xdr:from>
    <xdr:to>
      <xdr:col>72</xdr:col>
      <xdr:colOff>38100</xdr:colOff>
      <xdr:row>39</xdr:row>
      <xdr:rowOff>78860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69987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148062</xdr:rowOff>
    </xdr:from>
    <xdr:to>
      <xdr:col>67</xdr:col>
      <xdr:colOff>101600</xdr:colOff>
      <xdr:row>39</xdr:row>
      <xdr:rowOff>78212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69339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74763</xdr:rowOff>
    </xdr:from>
    <xdr:to>
      <xdr:col>85</xdr:col>
      <xdr:colOff>127000</xdr:colOff>
      <xdr:row>78</xdr:row>
      <xdr:rowOff>83426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47863"/>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69386</xdr:rowOff>
    </xdr:from>
    <xdr:to>
      <xdr:col>81</xdr:col>
      <xdr:colOff>50800</xdr:colOff>
      <xdr:row>78</xdr:row>
      <xdr:rowOff>74763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42486"/>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63861</xdr:rowOff>
    </xdr:from>
    <xdr:to>
      <xdr:col>76</xdr:col>
      <xdr:colOff>114300</xdr:colOff>
      <xdr:row>78</xdr:row>
      <xdr:rowOff>69386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3696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50642</xdr:rowOff>
    </xdr:from>
    <xdr:to>
      <xdr:col>71</xdr:col>
      <xdr:colOff>177800</xdr:colOff>
      <xdr:row>78</xdr:row>
      <xdr:rowOff>63861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23742"/>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32626</xdr:rowOff>
    </xdr:from>
    <xdr:to>
      <xdr:col>85</xdr:col>
      <xdr:colOff>177800</xdr:colOff>
      <xdr:row>78</xdr:row>
      <xdr:rowOff>134226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119003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23963</xdr:rowOff>
    </xdr:from>
    <xdr:to>
      <xdr:col>81</xdr:col>
      <xdr:colOff>101600</xdr:colOff>
      <xdr:row>78</xdr:row>
      <xdr:rowOff>125563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116690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18586</xdr:rowOff>
    </xdr:from>
    <xdr:to>
      <xdr:col>76</xdr:col>
      <xdr:colOff>165100</xdr:colOff>
      <xdr:row>78</xdr:row>
      <xdr:rowOff>120186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111313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8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13061</xdr:rowOff>
    </xdr:from>
    <xdr:to>
      <xdr:col>72</xdr:col>
      <xdr:colOff>38100</xdr:colOff>
      <xdr:row>78</xdr:row>
      <xdr:rowOff>114661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105788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171292</xdr:rowOff>
    </xdr:from>
    <xdr:to>
      <xdr:col>67</xdr:col>
      <xdr:colOff>101600</xdr:colOff>
      <xdr:row>78</xdr:row>
      <xdr:rowOff>101442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92569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154352</xdr:rowOff>
    </xdr:from>
    <xdr:to>
      <xdr:col>85</xdr:col>
      <xdr:colOff>127000</xdr:colOff>
      <xdr:row>94</xdr:row>
      <xdr:rowOff>1060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5756302"/>
          <a:ext cx="838200" cy="3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1060</xdr:rowOff>
    </xdr:from>
    <xdr:to>
      <xdr:col>81</xdr:col>
      <xdr:colOff>50800</xdr:colOff>
      <xdr:row>94</xdr:row>
      <xdr:rowOff>8703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117360"/>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96118</xdr:rowOff>
    </xdr:from>
    <xdr:to>
      <xdr:col>76</xdr:col>
      <xdr:colOff>114300</xdr:colOff>
      <xdr:row>94</xdr:row>
      <xdr:rowOff>8703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040968"/>
          <a:ext cx="889000" cy="8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136584</xdr:rowOff>
    </xdr:from>
    <xdr:to>
      <xdr:col>71</xdr:col>
      <xdr:colOff>177800</xdr:colOff>
      <xdr:row>93</xdr:row>
      <xdr:rowOff>96118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5909984"/>
          <a:ext cx="889000" cy="1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103552</xdr:rowOff>
    </xdr:from>
    <xdr:to>
      <xdr:col>85</xdr:col>
      <xdr:colOff>177800</xdr:colOff>
      <xdr:row>92</xdr:row>
      <xdr:rowOff>33702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7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56579</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6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121710</xdr:rowOff>
    </xdr:from>
    <xdr:to>
      <xdr:col>81</xdr:col>
      <xdr:colOff>101600</xdr:colOff>
      <xdr:row>94</xdr:row>
      <xdr:rowOff>51860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0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68387</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584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129353</xdr:rowOff>
    </xdr:from>
    <xdr:to>
      <xdr:col>76</xdr:col>
      <xdr:colOff>165100</xdr:colOff>
      <xdr:row>94</xdr:row>
      <xdr:rowOff>59503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07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76030</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584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45318</xdr:rowOff>
    </xdr:from>
    <xdr:to>
      <xdr:col>72</xdr:col>
      <xdr:colOff>38100</xdr:colOff>
      <xdr:row>93</xdr:row>
      <xdr:rowOff>146918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59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163445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576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85784</xdr:rowOff>
    </xdr:from>
    <xdr:to>
      <xdr:col>67</xdr:col>
      <xdr:colOff>101600</xdr:colOff>
      <xdr:row>93</xdr:row>
      <xdr:rowOff>15934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585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32461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563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18405</xdr:rowOff>
    </xdr:from>
    <xdr:to>
      <xdr:col>116</xdr:col>
      <xdr:colOff>63500</xdr:colOff>
      <xdr:row>57</xdr:row>
      <xdr:rowOff>32255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8933805"/>
          <a:ext cx="838200" cy="87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41150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85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32255</xdr:rowOff>
    </xdr:from>
    <xdr:to>
      <xdr:col>111</xdr:col>
      <xdr:colOff>177800</xdr:colOff>
      <xdr:row>58</xdr:row>
      <xdr:rowOff>134963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804905"/>
          <a:ext cx="889000" cy="2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134948</xdr:rowOff>
    </xdr:from>
    <xdr:to>
      <xdr:col>107</xdr:col>
      <xdr:colOff>50800</xdr:colOff>
      <xdr:row>58</xdr:row>
      <xdr:rowOff>134963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9048"/>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134948</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9048"/>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139055</xdr:rowOff>
    </xdr:from>
    <xdr:to>
      <xdr:col>116</xdr:col>
      <xdr:colOff>114300</xdr:colOff>
      <xdr:row>52</xdr:row>
      <xdr:rowOff>69205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88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92082</xdr:rowOff>
    </xdr:from>
    <xdr:ext cx="599010"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883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152905</xdr:rowOff>
    </xdr:from>
    <xdr:to>
      <xdr:col>112</xdr:col>
      <xdr:colOff>38100</xdr:colOff>
      <xdr:row>57</xdr:row>
      <xdr:rowOff>83055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5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55</xdr:row>
      <xdr:rowOff>99582</xdr:rowOff>
    </xdr:from>
    <xdr:ext cx="59901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23795" y="952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84163</xdr:rowOff>
    </xdr:from>
    <xdr:to>
      <xdr:col>107</xdr:col>
      <xdr:colOff>101600</xdr:colOff>
      <xdr:row>59</xdr:row>
      <xdr:rowOff>14313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5440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2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84148</xdr:rowOff>
    </xdr:from>
    <xdr:to>
      <xdr:col>102</xdr:col>
      <xdr:colOff>165100</xdr:colOff>
      <xdr:row>59</xdr:row>
      <xdr:rowOff>14298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5425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2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33312</xdr:rowOff>
    </xdr:from>
    <xdr:to>
      <xdr:col>116</xdr:col>
      <xdr:colOff>63500</xdr:colOff>
      <xdr:row>74</xdr:row>
      <xdr:rowOff>52921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720612"/>
          <a:ext cx="8382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33312</xdr:rowOff>
    </xdr:from>
    <xdr:to>
      <xdr:col>111</xdr:col>
      <xdr:colOff>177800</xdr:colOff>
      <xdr:row>74</xdr:row>
      <xdr:rowOff>87261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20612"/>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55626</xdr:rowOff>
    </xdr:from>
    <xdr:to>
      <xdr:col>107</xdr:col>
      <xdr:colOff>50800</xdr:colOff>
      <xdr:row>74</xdr:row>
      <xdr:rowOff>87261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42926"/>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55626</xdr:rowOff>
    </xdr:from>
    <xdr:to>
      <xdr:col>102</xdr:col>
      <xdr:colOff>114300</xdr:colOff>
      <xdr:row>74</xdr:row>
      <xdr:rowOff>97942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42926"/>
          <a:ext cx="889000" cy="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2121</xdr:rowOff>
    </xdr:from>
    <xdr:to>
      <xdr:col>116</xdr:col>
      <xdr:colOff>114300</xdr:colOff>
      <xdr:row>74</xdr:row>
      <xdr:rowOff>103721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151998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153962</xdr:rowOff>
    </xdr:from>
    <xdr:to>
      <xdr:col>112</xdr:col>
      <xdr:colOff>38100</xdr:colOff>
      <xdr:row>74</xdr:row>
      <xdr:rowOff>84112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75239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36461</xdr:rowOff>
    </xdr:from>
    <xdr:to>
      <xdr:col>107</xdr:col>
      <xdr:colOff>101600</xdr:colOff>
      <xdr:row>74</xdr:row>
      <xdr:rowOff>138061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129188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4826</xdr:rowOff>
    </xdr:from>
    <xdr:to>
      <xdr:col>102</xdr:col>
      <xdr:colOff>165100</xdr:colOff>
      <xdr:row>74</xdr:row>
      <xdr:rowOff>106426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9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97553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47142</xdr:rowOff>
    </xdr:from>
    <xdr:to>
      <xdr:col>98</xdr:col>
      <xdr:colOff>38100</xdr:colOff>
      <xdr:row>74</xdr:row>
      <xdr:rowOff>148742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139869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ja-JP" altLang="ja-JP" sz="1100" b="0" i="0" u="none" strike="noStrike" kern="0" cap="none" spc="0" normalizeH="0" baseline="0" noProof="0">
              <a:ln>
                <a:noFill/>
              </a:ln>
              <a:solidFill>
                <a:prstClr val="black"/>
              </a:solidFill>
              <a:effectLst/>
              <a:uLnTx/>
              <a:uFillTx/>
              <a:latin typeface="+mn-lt"/>
              <a:ea typeface="+mn-ea"/>
              <a:cs typeface="+mn-cs"/>
            </a:rPr>
            <a:t>２７年度から本格的に事業開始したふるさと納税に伴い、</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類似団体内平均値に比べ、</a:t>
          </a: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補助費等、物件費及び積立金が大きく増加して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いるが、</a:t>
          </a:r>
          <a:r>
            <a:rPr kumimoji="1" lang="ja-JP" altLang="ja-JP" sz="1100" b="0" i="0" u="none" strike="noStrike" kern="0" cap="none" spc="0" normalizeH="0" baseline="0" noProof="0">
              <a:ln>
                <a:noFill/>
              </a:ln>
              <a:solidFill>
                <a:prstClr val="black"/>
              </a:solidFill>
              <a:effectLst/>
              <a:uLnTx/>
              <a:uFillTx/>
              <a:latin typeface="+mn-lt"/>
              <a:ea typeface="+mn-ea"/>
              <a:cs typeface="+mn-cs"/>
            </a:rPr>
            <a:t>ふるさと納税が非常に多く行われたことにより寄附者への返礼品、事務的経費及びふるさと寄附金基金への積立金が増加したことによる。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類似団体平均を上回っているが、社会保障経費が増加傾向にあることを鑑みると今後も増加していく見込みである。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塵芥処理業務や消防業務等を一部事務組合で行っているため、</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a:t>
          </a:r>
          <a:r>
            <a:rPr kumimoji="1" lang="ja-JP" altLang="ja-JP" sz="1100" b="0" i="0" u="none" strike="noStrike" kern="0" cap="none" spc="0" normalizeH="0" baseline="0" noProof="0">
              <a:ln>
                <a:noFill/>
              </a:ln>
              <a:solidFill>
                <a:prstClr val="black"/>
              </a:solidFill>
              <a:effectLst/>
              <a:uLnTx/>
              <a:uFillTx/>
              <a:latin typeface="+mn-lt"/>
              <a:ea typeface="+mn-ea"/>
              <a:cs typeface="+mn-cs"/>
            </a:rPr>
            <a:t>内順位が低くなっている。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補助費等が大きく類似団体平均を上回っているが、令和２年度以降中心市街地活性化事業に着手したことが大きな要因である。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貸付金が大きく類似団体平均を上回っているが、令和３年度以降中心市街地活性化事業に対し町より貸付を行ったことが大きな要因である。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9,789
9,693
12.80
23,340,963
22,847,150
344,016
2,841,260
2,786,190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150368</xdr:rowOff>
    </xdr:from>
    <xdr:to>
      <xdr:col>24</xdr:col>
      <xdr:colOff>63500</xdr:colOff>
      <xdr:row>38</xdr:row>
      <xdr:rowOff>1969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94018"/>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148844</xdr:rowOff>
    </xdr:from>
    <xdr:to>
      <xdr:col>19</xdr:col>
      <xdr:colOff>177800</xdr:colOff>
      <xdr:row>38</xdr:row>
      <xdr:rowOff>1969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249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160846</xdr:rowOff>
    </xdr:from>
    <xdr:to>
      <xdr:col>15</xdr:col>
      <xdr:colOff>50800</xdr:colOff>
      <xdr:row>37</xdr:row>
      <xdr:rowOff>148844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3046"/>
          <a:ext cx="889000" cy="15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157226</xdr:rowOff>
    </xdr:from>
    <xdr:to>
      <xdr:col>10</xdr:col>
      <xdr:colOff>114300</xdr:colOff>
      <xdr:row>36</xdr:row>
      <xdr:rowOff>160846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942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99568</xdr:rowOff>
    </xdr:from>
    <xdr:to>
      <xdr:col>24</xdr:col>
      <xdr:colOff>114300</xdr:colOff>
      <xdr:row>38</xdr:row>
      <xdr:rowOff>29718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122618</xdr:rowOff>
    </xdr:from>
    <xdr:to>
      <xdr:col>20</xdr:col>
      <xdr:colOff>38100</xdr:colOff>
      <xdr:row>38</xdr:row>
      <xdr:rowOff>52769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6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43896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5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98044</xdr:rowOff>
    </xdr:from>
    <xdr:to>
      <xdr:col>15</xdr:col>
      <xdr:colOff>101600</xdr:colOff>
      <xdr:row>38</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19321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110046</xdr:rowOff>
    </xdr:from>
    <xdr:to>
      <xdr:col>10</xdr:col>
      <xdr:colOff>165100</xdr:colOff>
      <xdr:row>37</xdr:row>
      <xdr:rowOff>40196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31323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106426</xdr:rowOff>
    </xdr:from>
    <xdr:to>
      <xdr:col>6</xdr:col>
      <xdr:colOff>38100</xdr:colOff>
      <xdr:row>37</xdr:row>
      <xdr:rowOff>36576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27703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9391</xdr:rowOff>
    </xdr:from>
    <xdr:to>
      <xdr:col>24</xdr:col>
      <xdr:colOff>63500</xdr:colOff>
      <xdr:row>54</xdr:row>
      <xdr:rowOff>163845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8753341"/>
          <a:ext cx="838200" cy="66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163845</xdr:rowOff>
    </xdr:from>
    <xdr:to>
      <xdr:col>19</xdr:col>
      <xdr:colOff>177800</xdr:colOff>
      <xdr:row>55</xdr:row>
      <xdr:rowOff>36191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22145"/>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36191</xdr:rowOff>
    </xdr:from>
    <xdr:to>
      <xdr:col>15</xdr:col>
      <xdr:colOff>50800</xdr:colOff>
      <xdr:row>55</xdr:row>
      <xdr:rowOff>73649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5941"/>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77735</xdr:rowOff>
    </xdr:from>
    <xdr:to>
      <xdr:col>10</xdr:col>
      <xdr:colOff>114300</xdr:colOff>
      <xdr:row>55</xdr:row>
      <xdr:rowOff>73649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336035"/>
          <a:ext cx="889000" cy="16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130041</xdr:rowOff>
    </xdr:from>
    <xdr:to>
      <xdr:col>24</xdr:col>
      <xdr:colOff>114300</xdr:colOff>
      <xdr:row>51</xdr:row>
      <xdr:rowOff>60191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7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83068</xdr:rowOff>
    </xdr:from>
    <xdr:ext cx="690189"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655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113045</xdr:rowOff>
    </xdr:from>
    <xdr:to>
      <xdr:col>20</xdr:col>
      <xdr:colOff>38100</xdr:colOff>
      <xdr:row>55</xdr:row>
      <xdr:rowOff>43195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59722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156841</xdr:rowOff>
    </xdr:from>
    <xdr:to>
      <xdr:col>15</xdr:col>
      <xdr:colOff>101600</xdr:colOff>
      <xdr:row>55</xdr:row>
      <xdr:rowOff>86991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103518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9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22849</xdr:rowOff>
    </xdr:from>
    <xdr:to>
      <xdr:col>10</xdr:col>
      <xdr:colOff>165100</xdr:colOff>
      <xdr:row>55</xdr:row>
      <xdr:rowOff>124449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140976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2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26935</xdr:rowOff>
    </xdr:from>
    <xdr:to>
      <xdr:col>6</xdr:col>
      <xdr:colOff>38100</xdr:colOff>
      <xdr:row>54</xdr:row>
      <xdr:rowOff>128535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2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145062</xdr:rowOff>
    </xdr:from>
    <xdr:ext cx="690189"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5205" y="9060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49076</xdr:rowOff>
    </xdr:from>
    <xdr:to>
      <xdr:col>24</xdr:col>
      <xdr:colOff>63500</xdr:colOff>
      <xdr:row>76</xdr:row>
      <xdr:rowOff>65718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9276"/>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65718</xdr:rowOff>
    </xdr:from>
    <xdr:to>
      <xdr:col>19</xdr:col>
      <xdr:colOff>177800</xdr:colOff>
      <xdr:row>77</xdr:row>
      <xdr:rowOff>44805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5918"/>
          <a:ext cx="889000" cy="15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44805</xdr:rowOff>
    </xdr:from>
    <xdr:to>
      <xdr:col>15</xdr:col>
      <xdr:colOff>50800</xdr:colOff>
      <xdr:row>77</xdr:row>
      <xdr:rowOff>166244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6455"/>
          <a:ext cx="889000" cy="1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145290</xdr:rowOff>
    </xdr:from>
    <xdr:to>
      <xdr:col>10</xdr:col>
      <xdr:colOff>114300</xdr:colOff>
      <xdr:row>77</xdr:row>
      <xdr:rowOff>166244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46940"/>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169726</xdr:rowOff>
    </xdr:from>
    <xdr:to>
      <xdr:col>24</xdr:col>
      <xdr:colOff>114300</xdr:colOff>
      <xdr:row>76</xdr:row>
      <xdr:rowOff>99876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148153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14918</xdr:rowOff>
    </xdr:from>
    <xdr:to>
      <xdr:col>20</xdr:col>
      <xdr:colOff>38100</xdr:colOff>
      <xdr:row>76</xdr:row>
      <xdr:rowOff>116518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107645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3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165455</xdr:rowOff>
    </xdr:from>
    <xdr:to>
      <xdr:col>15</xdr:col>
      <xdr:colOff>101600</xdr:colOff>
      <xdr:row>77</xdr:row>
      <xdr:rowOff>95605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86732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115444</xdr:rowOff>
    </xdr:from>
    <xdr:to>
      <xdr:col>10</xdr:col>
      <xdr:colOff>165100</xdr:colOff>
      <xdr:row>78</xdr:row>
      <xdr:rowOff>45594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36721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94490</xdr:rowOff>
    </xdr:from>
    <xdr:to>
      <xdr:col>6</xdr:col>
      <xdr:colOff>38100</xdr:colOff>
      <xdr:row>78</xdr:row>
      <xdr:rowOff>24640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142001</xdr:rowOff>
    </xdr:from>
    <xdr:to>
      <xdr:col>24</xdr:col>
      <xdr:colOff>63500</xdr:colOff>
      <xdr:row>98</xdr:row>
      <xdr:rowOff>142816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4101"/>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142816</xdr:rowOff>
    </xdr:from>
    <xdr:to>
      <xdr:col>19</xdr:col>
      <xdr:colOff>177800</xdr:colOff>
      <xdr:row>98</xdr:row>
      <xdr:rowOff>161637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491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161637</xdr:rowOff>
    </xdr:from>
    <xdr:to>
      <xdr:col>15</xdr:col>
      <xdr:colOff>50800</xdr:colOff>
      <xdr:row>98</xdr:row>
      <xdr:rowOff>161950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373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156541</xdr:rowOff>
    </xdr:from>
    <xdr:to>
      <xdr:col>10</xdr:col>
      <xdr:colOff>114300</xdr:colOff>
      <xdr:row>98</xdr:row>
      <xdr:rowOff>161950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8641"/>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91201</xdr:rowOff>
    </xdr:from>
    <xdr:to>
      <xdr:col>24</xdr:col>
      <xdr:colOff>114300</xdr:colOff>
      <xdr:row>99</xdr:row>
      <xdr:rowOff>21351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92016</xdr:rowOff>
    </xdr:from>
    <xdr:to>
      <xdr:col>20</xdr:col>
      <xdr:colOff>38100</xdr:colOff>
      <xdr:row>99</xdr:row>
      <xdr:rowOff>22166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13293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110837</xdr:rowOff>
    </xdr:from>
    <xdr:to>
      <xdr:col>15</xdr:col>
      <xdr:colOff>101600</xdr:colOff>
      <xdr:row>99</xdr:row>
      <xdr:rowOff>40987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32114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111150</xdr:rowOff>
    </xdr:from>
    <xdr:to>
      <xdr:col>10</xdr:col>
      <xdr:colOff>165100</xdr:colOff>
      <xdr:row>99</xdr:row>
      <xdr:rowOff>41300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32427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105741</xdr:rowOff>
    </xdr:from>
    <xdr:to>
      <xdr:col>6</xdr:col>
      <xdr:colOff>38100</xdr:colOff>
      <xdr:row>99</xdr:row>
      <xdr:rowOff>35891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27018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27290</xdr:rowOff>
    </xdr:from>
    <xdr:to>
      <xdr:col>55</xdr:col>
      <xdr:colOff>0</xdr:colOff>
      <xdr:row>58</xdr:row>
      <xdr:rowOff>62589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71390"/>
          <a:ext cx="838200" cy="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62589</xdr:rowOff>
    </xdr:from>
    <xdr:to>
      <xdr:col>50</xdr:col>
      <xdr:colOff>114300</xdr:colOff>
      <xdr:row>58</xdr:row>
      <xdr:rowOff>67699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06689"/>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59961</xdr:rowOff>
    </xdr:from>
    <xdr:to>
      <xdr:col>45</xdr:col>
      <xdr:colOff>177800</xdr:colOff>
      <xdr:row>58</xdr:row>
      <xdr:rowOff>67699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04061"/>
          <a:ext cx="88900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59961</xdr:rowOff>
    </xdr:from>
    <xdr:to>
      <xdr:col>41</xdr:col>
      <xdr:colOff>50800</xdr:colOff>
      <xdr:row>58</xdr:row>
      <xdr:rowOff>74145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04061"/>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147940</xdr:rowOff>
    </xdr:from>
    <xdr:to>
      <xdr:col>55</xdr:col>
      <xdr:colOff>50800</xdr:colOff>
      <xdr:row>58</xdr:row>
      <xdr:rowOff>78090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170817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7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11789</xdr:rowOff>
    </xdr:from>
    <xdr:to>
      <xdr:col>50</xdr:col>
      <xdr:colOff>165100</xdr:colOff>
      <xdr:row>58</xdr:row>
      <xdr:rowOff>113389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104516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4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16899</xdr:rowOff>
    </xdr:from>
    <xdr:to>
      <xdr:col>46</xdr:col>
      <xdr:colOff>38100</xdr:colOff>
      <xdr:row>58</xdr:row>
      <xdr:rowOff>118499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109626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5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9161</xdr:rowOff>
    </xdr:from>
    <xdr:to>
      <xdr:col>41</xdr:col>
      <xdr:colOff>101600</xdr:colOff>
      <xdr:row>58</xdr:row>
      <xdr:rowOff>110761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101888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23345</xdr:rowOff>
    </xdr:from>
    <xdr:to>
      <xdr:col>36</xdr:col>
      <xdr:colOff>165100</xdr:colOff>
      <xdr:row>58</xdr:row>
      <xdr:rowOff>124945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116072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155386</xdr:rowOff>
    </xdr:from>
    <xdr:to>
      <xdr:col>55</xdr:col>
      <xdr:colOff>0</xdr:colOff>
      <xdr:row>78</xdr:row>
      <xdr:rowOff>153415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57036"/>
          <a:ext cx="838200" cy="16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155386</xdr:rowOff>
    </xdr:from>
    <xdr:to>
      <xdr:col>50</xdr:col>
      <xdr:colOff>114300</xdr:colOff>
      <xdr:row>78</xdr:row>
      <xdr:rowOff>74972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57036"/>
          <a:ext cx="889000" cy="9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74972</xdr:rowOff>
    </xdr:from>
    <xdr:to>
      <xdr:col>45</xdr:col>
      <xdr:colOff>177800</xdr:colOff>
      <xdr:row>79</xdr:row>
      <xdr:rowOff>26260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8072"/>
          <a:ext cx="889000" cy="12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26260</xdr:rowOff>
    </xdr:from>
    <xdr:to>
      <xdr:col>41</xdr:col>
      <xdr:colOff>50800</xdr:colOff>
      <xdr:row>79</xdr:row>
      <xdr:rowOff>37832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0810"/>
          <a:ext cx="889000" cy="1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102615</xdr:rowOff>
    </xdr:from>
    <xdr:to>
      <xdr:col>55</xdr:col>
      <xdr:colOff>50800</xdr:colOff>
      <xdr:row>79</xdr:row>
      <xdr:rowOff>32765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17542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9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104586</xdr:rowOff>
    </xdr:from>
    <xdr:to>
      <xdr:col>50</xdr:col>
      <xdr:colOff>165100</xdr:colOff>
      <xdr:row>78</xdr:row>
      <xdr:rowOff>34736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24172</xdr:rowOff>
    </xdr:from>
    <xdr:to>
      <xdr:col>46</xdr:col>
      <xdr:colOff>38100</xdr:colOff>
      <xdr:row>78</xdr:row>
      <xdr:rowOff>125772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116899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146910</xdr:rowOff>
    </xdr:from>
    <xdr:to>
      <xdr:col>41</xdr:col>
      <xdr:colOff>101600</xdr:colOff>
      <xdr:row>79</xdr:row>
      <xdr:rowOff>77060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68187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158482</xdr:rowOff>
    </xdr:from>
    <xdr:to>
      <xdr:col>36</xdr:col>
      <xdr:colOff>165100</xdr:colOff>
      <xdr:row>79</xdr:row>
      <xdr:rowOff>88632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79759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76419</xdr:rowOff>
    </xdr:from>
    <xdr:to>
      <xdr:col>55</xdr:col>
      <xdr:colOff>0</xdr:colOff>
      <xdr:row>97</xdr:row>
      <xdr:rowOff>109141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07069"/>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109141</xdr:rowOff>
    </xdr:from>
    <xdr:to>
      <xdr:col>50</xdr:col>
      <xdr:colOff>114300</xdr:colOff>
      <xdr:row>97</xdr:row>
      <xdr:rowOff>133716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39791"/>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133716</xdr:rowOff>
    </xdr:from>
    <xdr:to>
      <xdr:col>45</xdr:col>
      <xdr:colOff>177800</xdr:colOff>
      <xdr:row>97</xdr:row>
      <xdr:rowOff>155381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64366"/>
          <a:ext cx="8890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155381</xdr:rowOff>
    </xdr:from>
    <xdr:to>
      <xdr:col>41</xdr:col>
      <xdr:colOff>50800</xdr:colOff>
      <xdr:row>97</xdr:row>
      <xdr:rowOff>162861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86031"/>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25619</xdr:rowOff>
    </xdr:from>
    <xdr:to>
      <xdr:col>55</xdr:col>
      <xdr:colOff>50800</xdr:colOff>
      <xdr:row>97</xdr:row>
      <xdr:rowOff>127219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58341</xdr:rowOff>
    </xdr:from>
    <xdr:to>
      <xdr:col>50</xdr:col>
      <xdr:colOff>165100</xdr:colOff>
      <xdr:row>97</xdr:row>
      <xdr:rowOff>159941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151068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8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82916</xdr:rowOff>
    </xdr:from>
    <xdr:to>
      <xdr:col>46</xdr:col>
      <xdr:colOff>38100</xdr:colOff>
      <xdr:row>98</xdr:row>
      <xdr:rowOff>13066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104581</xdr:rowOff>
    </xdr:from>
    <xdr:to>
      <xdr:col>41</xdr:col>
      <xdr:colOff>101600</xdr:colOff>
      <xdr:row>98</xdr:row>
      <xdr:rowOff>34731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25858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112061</xdr:rowOff>
    </xdr:from>
    <xdr:to>
      <xdr:col>36</xdr:col>
      <xdr:colOff>165100</xdr:colOff>
      <xdr:row>98</xdr:row>
      <xdr:rowOff>42211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33338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23228</xdr:rowOff>
    </xdr:from>
    <xdr:to>
      <xdr:col>85</xdr:col>
      <xdr:colOff>127000</xdr:colOff>
      <xdr:row>39</xdr:row>
      <xdr:rowOff>51803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70977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23228</xdr:rowOff>
    </xdr:from>
    <xdr:to>
      <xdr:col>81</xdr:col>
      <xdr:colOff>50800</xdr:colOff>
      <xdr:row>39</xdr:row>
      <xdr:rowOff>98190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709778"/>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98190</xdr:rowOff>
    </xdr:from>
    <xdr:to>
      <xdr:col>76</xdr:col>
      <xdr:colOff>114300</xdr:colOff>
      <xdr:row>39</xdr:row>
      <xdr:rowOff>101181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784740"/>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94323</xdr:rowOff>
    </xdr:from>
    <xdr:to>
      <xdr:col>71</xdr:col>
      <xdr:colOff>177800</xdr:colOff>
      <xdr:row>39</xdr:row>
      <xdr:rowOff>101181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78087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1003</xdr:rowOff>
    </xdr:from>
    <xdr:to>
      <xdr:col>85</xdr:col>
      <xdr:colOff>177800</xdr:colOff>
      <xdr:row>39</xdr:row>
      <xdr:rowOff>102603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87380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6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143878</xdr:rowOff>
    </xdr:from>
    <xdr:to>
      <xdr:col>81</xdr:col>
      <xdr:colOff>101600</xdr:colOff>
      <xdr:row>39</xdr:row>
      <xdr:rowOff>74028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65155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5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47390</xdr:rowOff>
    </xdr:from>
    <xdr:to>
      <xdr:col>76</xdr:col>
      <xdr:colOff>165100</xdr:colOff>
      <xdr:row>39</xdr:row>
      <xdr:rowOff>148990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7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140117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8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50381</xdr:rowOff>
    </xdr:from>
    <xdr:to>
      <xdr:col>72</xdr:col>
      <xdr:colOff>38100</xdr:colOff>
      <xdr:row>39</xdr:row>
      <xdr:rowOff>151981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7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143108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8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43523</xdr:rowOff>
    </xdr:from>
    <xdr:to>
      <xdr:col>67</xdr:col>
      <xdr:colOff>101600</xdr:colOff>
      <xdr:row>39</xdr:row>
      <xdr:rowOff>145123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7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136250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8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147492</xdr:rowOff>
    </xdr:from>
    <xdr:to>
      <xdr:col>85</xdr:col>
      <xdr:colOff>127000</xdr:colOff>
      <xdr:row>57</xdr:row>
      <xdr:rowOff>152303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20142"/>
          <a:ext cx="8382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151366</xdr:rowOff>
    </xdr:from>
    <xdr:to>
      <xdr:col>81</xdr:col>
      <xdr:colOff>50800</xdr:colOff>
      <xdr:row>57</xdr:row>
      <xdr:rowOff>152303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24016"/>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108191</xdr:rowOff>
    </xdr:from>
    <xdr:to>
      <xdr:col>76</xdr:col>
      <xdr:colOff>114300</xdr:colOff>
      <xdr:row>57</xdr:row>
      <xdr:rowOff>151366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80841"/>
          <a:ext cx="889000" cy="4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91180</xdr:rowOff>
    </xdr:from>
    <xdr:to>
      <xdr:col>71</xdr:col>
      <xdr:colOff>177800</xdr:colOff>
      <xdr:row>57</xdr:row>
      <xdr:rowOff>108191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63830"/>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96692</xdr:rowOff>
    </xdr:from>
    <xdr:to>
      <xdr:col>85</xdr:col>
      <xdr:colOff>177800</xdr:colOff>
      <xdr:row>58</xdr:row>
      <xdr:rowOff>26842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11619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101503</xdr:rowOff>
    </xdr:from>
    <xdr:to>
      <xdr:col>81</xdr:col>
      <xdr:colOff>101600</xdr:colOff>
      <xdr:row>58</xdr:row>
      <xdr:rowOff>31653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22780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100566</xdr:rowOff>
    </xdr:from>
    <xdr:to>
      <xdr:col>76</xdr:col>
      <xdr:colOff>165100</xdr:colOff>
      <xdr:row>58</xdr:row>
      <xdr:rowOff>30716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21843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57391</xdr:rowOff>
    </xdr:from>
    <xdr:to>
      <xdr:col>72</xdr:col>
      <xdr:colOff>38100</xdr:colOff>
      <xdr:row>57</xdr:row>
      <xdr:rowOff>158991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150118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40380</xdr:rowOff>
    </xdr:from>
    <xdr:to>
      <xdr:col>67</xdr:col>
      <xdr:colOff>101600</xdr:colOff>
      <xdr:row>57</xdr:row>
      <xdr:rowOff>141980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158507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32555</xdr:rowOff>
    </xdr:from>
    <xdr:to>
      <xdr:col>85</xdr:col>
      <xdr:colOff>127000</xdr:colOff>
      <xdr:row>79</xdr:row>
      <xdr:rowOff>38590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77105"/>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25293</xdr:rowOff>
    </xdr:from>
    <xdr:to>
      <xdr:col>81</xdr:col>
      <xdr:colOff>50800</xdr:colOff>
      <xdr:row>79</xdr:row>
      <xdr:rowOff>38590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6984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25293</xdr:rowOff>
    </xdr:from>
    <xdr:to>
      <xdr:col>76</xdr:col>
      <xdr:colOff>114300</xdr:colOff>
      <xdr:row>79</xdr:row>
      <xdr:rowOff>28059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69843"/>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27412</xdr:rowOff>
    </xdr:from>
    <xdr:to>
      <xdr:col>71</xdr:col>
      <xdr:colOff>177800</xdr:colOff>
      <xdr:row>79</xdr:row>
      <xdr:rowOff>28059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71962"/>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153205</xdr:rowOff>
    </xdr:from>
    <xdr:to>
      <xdr:col>85</xdr:col>
      <xdr:colOff>177800</xdr:colOff>
      <xdr:row>79</xdr:row>
      <xdr:rowOff>83355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159240</xdr:rowOff>
    </xdr:from>
    <xdr:to>
      <xdr:col>81</xdr:col>
      <xdr:colOff>101600</xdr:colOff>
      <xdr:row>79</xdr:row>
      <xdr:rowOff>89390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80517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25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145943</xdr:rowOff>
    </xdr:from>
    <xdr:to>
      <xdr:col>76</xdr:col>
      <xdr:colOff>165100</xdr:colOff>
      <xdr:row>79</xdr:row>
      <xdr:rowOff>76093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67220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148709</xdr:rowOff>
    </xdr:from>
    <xdr:to>
      <xdr:col>72</xdr:col>
      <xdr:colOff>38100</xdr:colOff>
      <xdr:row>79</xdr:row>
      <xdr:rowOff>78859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69986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148062</xdr:rowOff>
    </xdr:from>
    <xdr:to>
      <xdr:col>67</xdr:col>
      <xdr:colOff>101600</xdr:colOff>
      <xdr:row>79</xdr:row>
      <xdr:rowOff>78212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69339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1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74763</xdr:rowOff>
    </xdr:from>
    <xdr:to>
      <xdr:col>85</xdr:col>
      <xdr:colOff>127000</xdr:colOff>
      <xdr:row>98</xdr:row>
      <xdr:rowOff>83426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76863"/>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69386</xdr:rowOff>
    </xdr:from>
    <xdr:to>
      <xdr:col>81</xdr:col>
      <xdr:colOff>50800</xdr:colOff>
      <xdr:row>98</xdr:row>
      <xdr:rowOff>74763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71486"/>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63861</xdr:rowOff>
    </xdr:from>
    <xdr:to>
      <xdr:col>76</xdr:col>
      <xdr:colOff>114300</xdr:colOff>
      <xdr:row>98</xdr:row>
      <xdr:rowOff>69386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6596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50642</xdr:rowOff>
    </xdr:from>
    <xdr:to>
      <xdr:col>71</xdr:col>
      <xdr:colOff>177800</xdr:colOff>
      <xdr:row>98</xdr:row>
      <xdr:rowOff>63861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52742"/>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32626</xdr:rowOff>
    </xdr:from>
    <xdr:to>
      <xdr:col>85</xdr:col>
      <xdr:colOff>177800</xdr:colOff>
      <xdr:row>98</xdr:row>
      <xdr:rowOff>134226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119003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23963</xdr:rowOff>
    </xdr:from>
    <xdr:to>
      <xdr:col>81</xdr:col>
      <xdr:colOff>101600</xdr:colOff>
      <xdr:row>98</xdr:row>
      <xdr:rowOff>125563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116690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18586</xdr:rowOff>
    </xdr:from>
    <xdr:to>
      <xdr:col>76</xdr:col>
      <xdr:colOff>165100</xdr:colOff>
      <xdr:row>98</xdr:row>
      <xdr:rowOff>120186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111313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91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13061</xdr:rowOff>
    </xdr:from>
    <xdr:to>
      <xdr:col>72</xdr:col>
      <xdr:colOff>38100</xdr:colOff>
      <xdr:row>98</xdr:row>
      <xdr:rowOff>114661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105788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171292</xdr:rowOff>
    </xdr:from>
    <xdr:to>
      <xdr:col>67</xdr:col>
      <xdr:colOff>101600</xdr:colOff>
      <xdr:row>98</xdr:row>
      <xdr:rowOff>101442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9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近年</a:t>
          </a:r>
          <a:r>
            <a:rPr kumimoji="1" lang="ja-JP" altLang="ja-JP" sz="1100" b="0" i="0" u="none" strike="noStrike" kern="0" cap="none" spc="0" normalizeH="0" baseline="0" noProof="0">
              <a:ln>
                <a:noFill/>
              </a:ln>
              <a:solidFill>
                <a:prstClr val="black"/>
              </a:solidFill>
              <a:effectLst/>
              <a:uLnTx/>
              <a:uFillTx/>
              <a:latin typeface="+mn-lt"/>
              <a:ea typeface="+mn-ea"/>
              <a:cs typeface="+mn-cs"/>
            </a:rPr>
            <a:t>大きく変動している費目が総務費となるが、</a:t>
          </a:r>
          <a:r>
            <a:rPr kumimoji="1" lang="ja-JP" altLang="en-US" sz="1100" b="0" i="0" u="none" strike="noStrike" kern="0" cap="none" spc="0" normalizeH="0" baseline="0" noProof="0">
              <a:ln>
                <a:noFill/>
              </a:ln>
              <a:solidFill>
                <a:prstClr val="black"/>
              </a:solidFill>
              <a:effectLst/>
              <a:uLnTx/>
              <a:uFillTx/>
              <a:latin typeface="+mn-lt"/>
              <a:ea typeface="+mn-ea"/>
              <a:cs typeface="+mn-cs"/>
            </a:rPr>
            <a:t>平成２７年度より</a:t>
          </a:r>
          <a:r>
            <a:rPr kumimoji="1" lang="ja-JP" altLang="ja-JP" sz="1100" b="0" i="0" u="none" strike="noStrike" kern="0" cap="none" spc="0" normalizeH="0" baseline="0" noProof="0">
              <a:ln>
                <a:noFill/>
              </a:ln>
              <a:solidFill>
                <a:prstClr val="black"/>
              </a:solidFill>
              <a:effectLst/>
              <a:uLnTx/>
              <a:uFillTx/>
              <a:latin typeface="+mn-lt"/>
              <a:ea typeface="+mn-ea"/>
              <a:cs typeface="+mn-cs"/>
            </a:rPr>
            <a:t>ふるさと納税が多く</a:t>
          </a:r>
          <a:r>
            <a:rPr kumimoji="1" lang="ja-JP" altLang="en-US" sz="1100" b="0" i="0" u="none" strike="noStrike" kern="0" cap="none" spc="0" normalizeH="0" baseline="0" noProof="0">
              <a:ln>
                <a:noFill/>
              </a:ln>
              <a:solidFill>
                <a:prstClr val="black"/>
              </a:solidFill>
              <a:effectLst/>
              <a:uLnTx/>
              <a:uFillTx/>
              <a:latin typeface="+mn-lt"/>
              <a:ea typeface="+mn-ea"/>
              <a:cs typeface="+mn-cs"/>
            </a:rPr>
            <a:t>なされたこと</a:t>
          </a:r>
          <a:r>
            <a:rPr kumimoji="1" lang="ja-JP" altLang="ja-JP" sz="1100" b="0" i="0" u="none" strike="noStrike" kern="0" cap="none" spc="0" normalizeH="0" baseline="0" noProof="0">
              <a:ln>
                <a:noFill/>
              </a:ln>
              <a:solidFill>
                <a:prstClr val="black"/>
              </a:solidFill>
              <a:effectLst/>
              <a:uLnTx/>
              <a:uFillTx/>
              <a:latin typeface="+mn-lt"/>
              <a:ea typeface="+mn-ea"/>
              <a:cs typeface="+mn-cs"/>
            </a:rPr>
            <a:t>に伴い</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事務的経費等に多額の支出</a:t>
          </a:r>
          <a:r>
            <a:rPr kumimoji="1" lang="ja-JP" altLang="en-US" sz="1100" b="0" i="0" u="none" strike="noStrike" kern="0" cap="none" spc="0" normalizeH="0" baseline="0" noProof="0">
              <a:ln>
                <a:noFill/>
              </a:ln>
              <a:solidFill>
                <a:prstClr val="black"/>
              </a:solidFill>
              <a:effectLst/>
              <a:uLnTx/>
              <a:uFillTx/>
              <a:latin typeface="+mn-lt"/>
              <a:ea typeface="+mn-ea"/>
              <a:cs typeface="+mn-cs"/>
            </a:rPr>
            <a:t>を要している。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また総務費については、令和２年度より中心市街地活性化事業を着手したことにより、今後も支出が増加することが考えられる。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商工費については、令和２年度以降新型ｺﾛﾅｳｲﾙｽ感染症対策事業を実施したため類似団体平均を上回っていたが、令和４年度は類似団体平均を下回っている。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農林水産業費</a:t>
          </a:r>
          <a:r>
            <a:rPr kumimoji="1" lang="ja-JP" altLang="en-US" sz="1100" b="0" i="0" u="none" strike="noStrike" kern="0" cap="none" spc="0" normalizeH="0" baseline="0" noProof="0">
              <a:ln>
                <a:noFill/>
              </a:ln>
              <a:solidFill>
                <a:prstClr val="black"/>
              </a:solidFill>
              <a:effectLst/>
              <a:uLnTx/>
              <a:uFillTx/>
              <a:latin typeface="+mn-lt"/>
              <a:ea typeface="+mn-ea"/>
              <a:cs typeface="+mn-cs"/>
            </a:rPr>
            <a:t>については、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農業集落排水特別会計への繰出を行っているが、</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令和４年度は</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平成２８年度以降は、ふるさと納税の活用事業の内容・充当額について見直しをかけたため、一般財源の補填として財政調整基金の取崩を行っている。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令和４年度は、一般財源の補填で財政調整基金の取崩が増加し、基金残高が減少した。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現在、全ての会計において黒字の状態であ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るが、令和２年度より中心市街地活性化事業を着手したことにより一般会計の財政状況が悪化しつつある。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近年、財政状況が悪化していた国民健康保険特別会計について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医療費の減少に伴い財政状況が良化に転じている。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国民健康保険特別会計が財政状況が良化した要因としては検診事業などを充実することで重篤化しないような施策を実施した効果が現れたものと推察される。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一般会計において臨時財政対策債を除く事業債を極力抑制しているため、元利償還金部分は年々減少傾向にある。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公営企業会計の元利償還金に対する繰入金は、平成２４年度から実施した下水道処理施設の機能強化事業債の影響を受けて増加傾向となっていたが、令和４年度は前年度より減少した。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地方債の現在高、債務負担行為などは極力抑制を行ってきたため減少傾向にある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令和４年度は、佐賀東部環境施設組合建設補助により組合等負担等見込額が増加した。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平成２７年度よりふるさと納税が多く行われた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充当可能基金が大きく伸びたことにより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将来負担比率が前年度に引き続き０％を下回り、算定無しとなった。また、ふるさと寄附金基金残高を０と想定して試算を行った場合においても極めて低い。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今後も基金の確保を行い、将来負担比率が上昇しないよう健全な財政運営に努める。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佐賀県上峰町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返礼品の充実や広報活動を積極的に行ったことにより、多額の寄附が寄せられたことでふるさと寄附金基金が平成２７年度より大幅に増えている。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一方、使途目的に沿った新規事業や既存事業の拡充に伴う財源として一部を財政調整基金を取り崩しているため、財政調整基金は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年度により増減が</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激しく、令和４年度は一般財源の補填が多く財政調整基金の取崩により基金が減少した。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基金全体としても、ふるさと寄附金基金の割合が高</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ふるさと寄附金基金は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年度も多くの寄附が寄せられている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が、中心市街地活性化事業へ基金が充当されるため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は微増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と推察される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公共施設整備基金は、今後の公共施設等の維持補修や大規模改修等の財源として取り崩しの予定をしているため、減少する見込みである。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財政調整基金については、災害など不測の事態に備えるため、今後は１０億円程度を目処に積立てを行っていく予定である。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全体として、ふるさと寄附金基金は恒久的な財源ではないことを常に意識し、適切な財源確保・財政運営に努める必要がある。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ふるさと寄附金基金：「ひとづくり」「まちづくり」「しごとづくり」「町長おまかせ」の４つの使途目的に沿った事業の推進・拡充。</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公共施設の維持補修や新設等の整備を行う。</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ふるさと寄附金基金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：返礼品の拡充や広報活動を積極的に行ったことにより、多額の寄附が寄せられた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分、事務費が大幅に増加して基金が減少した。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：公共施設等の老朽化や大規模改修に備え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財源を取崩したことにより基金が減少した。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ふるさと寄附金基金：寄附者の意向に沿った事業を執行していくため既存の積立金は減少する見込みであるが、令和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多くの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寄附が寄せられている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中心市街地活性化事業へ基金が充当されるため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は減少する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と推察される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公共施設等の維持補修や大規模改修を予定しているため、減少する見込み。</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ふるさと納税が多く行われていることにより、これまでできなかった新規事業等が増加しているが、その財源の一部として、</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財政調整基金の繰入にて調整を行っている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年度は、一般財源の補填により財政調整基金の取崩を行ったため基金残高が減少した。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災害など不測の事態に備えるため、１０億円程度を目処に積立てを行っていく</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平成３０年度より償還利子額の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％程度の取崩しを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今後も償還利子額の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％程度の取崩しを行っていくため基金残高は減少予定となるが、起債の償還は順調に進んでいるため、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取崩し額についても減少していく見込みであり、財源に余裕ができた際には積立ても並行して行っていく。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9,789
9,693
12.80
23,340,963
22,847,150
344,016
2,841,260
2,786,190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62.0</a:t>
          </a:r>
          <a:r>
            <a:rPr kumimoji="1" lang="ja-JP" altLang="en-US" sz="1100">
              <a:latin typeface="ＭＳ Ｐゴシック" panose="020B0600070205080204" pitchFamily="50" charset="-128"/>
              <a:ea typeface="ＭＳ Ｐゴシック" panose="020B0600070205080204" pitchFamily="50" charset="-128"/>
            </a:rPr>
            <a:t>％で類似団体と比較してほぼ同数値であるが、公共施設等個別施設計画に基づき、今後も適切な管理・計画を行う必要がある。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161519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90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89958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4051300" y="6104467"/>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93557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3289300" y="617643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93557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14404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145838</xdr:rowOff>
    </xdr:from>
    <xdr:to>
      <xdr:col>7</xdr:col>
      <xdr:colOff>187325</xdr:colOff>
      <xdr:row>31</xdr:row>
      <xdr:rowOff>75988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25188</xdr:rowOff>
    </xdr:from>
    <xdr:to>
      <xdr:col>11</xdr:col>
      <xdr:colOff>136525</xdr:colOff>
      <xdr:row>31</xdr:row>
      <xdr:rowOff>57573</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11166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124900</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92515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近年起債の抑制に取り組んできたが、令和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88.8</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118346</xdr:rowOff>
    </xdr:from>
    <xdr:to>
      <xdr:col>76</xdr:col>
      <xdr:colOff>73025</xdr:colOff>
      <xdr:row>27</xdr:row>
      <xdr:rowOff>48496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34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141223</xdr:rowOff>
    </xdr:from>
    <xdr:ext cx="405111"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19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104004</xdr:rowOff>
    </xdr:from>
    <xdr:to>
      <xdr:col>64</xdr:col>
      <xdr:colOff>123825</xdr:colOff>
      <xdr:row>27</xdr:row>
      <xdr:rowOff>34154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3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38689</xdr:rowOff>
    </xdr:from>
    <xdr:to>
      <xdr:col>60</xdr:col>
      <xdr:colOff>123825</xdr:colOff>
      <xdr:row>28</xdr:row>
      <xdr:rowOff>140289</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1747500" y="56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154804</xdr:rowOff>
    </xdr:from>
    <xdr:to>
      <xdr:col>64</xdr:col>
      <xdr:colOff>73025</xdr:colOff>
      <xdr:row>28</xdr:row>
      <xdr:rowOff>89489</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1798300" y="5384029"/>
          <a:ext cx="762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60" name="n_1aveValue債務償還比率">
          <a:extLst>
            <a:ext uri="{FF2B5EF4-FFF2-40B4-BE49-F238E27FC236}">
              <a16:creationId xmlns:a16="http://schemas.microsoft.com/office/drawing/2014/main" id="{00000000-0008-0000-0D00-0000A0000000}"/>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61" name="n_2aveValue債務償還比率">
          <a:extLst>
            <a:ext uri="{FF2B5EF4-FFF2-40B4-BE49-F238E27FC236}">
              <a16:creationId xmlns:a16="http://schemas.microsoft.com/office/drawing/2014/main" id="{00000000-0008-0000-0D00-0000A1000000}"/>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2" name="n_3aveValue債務償還比率">
          <a:extLst>
            <a:ext uri="{FF2B5EF4-FFF2-40B4-BE49-F238E27FC236}">
              <a16:creationId xmlns:a16="http://schemas.microsoft.com/office/drawing/2014/main" id="{00000000-0008-0000-0D00-0000A2000000}"/>
            </a:ext>
          </a:extLst>
        </xdr:cNvPr>
        <xdr:cNvSpPr txBox="1"/>
      </xdr:nvSpPr>
      <xdr:spPr>
        <a:xfrm>
          <a:off x="12325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3" name="n_4aveValue債務償還比率">
          <a:extLst>
            <a:ext uri="{FF2B5EF4-FFF2-40B4-BE49-F238E27FC236}">
              <a16:creationId xmlns:a16="http://schemas.microsoft.com/office/drawing/2014/main" id="{00000000-0008-0000-0D00-0000A3000000}"/>
            </a:ext>
          </a:extLst>
        </xdr:cNvPr>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50681</xdr:rowOff>
    </xdr:from>
    <xdr:ext cx="405111" cy="259045"/>
    <xdr:sp macro="" textlink="">
      <xdr:nvSpPr>
        <xdr:cNvPr id="164" name="n_3mainValue債務償還比率">
          <a:extLst>
            <a:ext uri="{FF2B5EF4-FFF2-40B4-BE49-F238E27FC236}">
              <a16:creationId xmlns:a16="http://schemas.microsoft.com/office/drawing/2014/main" id="{00000000-0008-0000-0D00-0000A4000000}"/>
            </a:ext>
          </a:extLst>
        </xdr:cNvPr>
        <xdr:cNvSpPr txBox="1"/>
      </xdr:nvSpPr>
      <xdr:spPr>
        <a:xfrm>
          <a:off x="12357744" y="510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156816</xdr:rowOff>
    </xdr:from>
    <xdr:ext cx="469744" cy="259045"/>
    <xdr:sp macro="" textlink="">
      <xdr:nvSpPr>
        <xdr:cNvPr id="165" name="n_4mainValue債務償還比率">
          <a:extLst>
            <a:ext uri="{FF2B5EF4-FFF2-40B4-BE49-F238E27FC236}">
              <a16:creationId xmlns:a16="http://schemas.microsoft.com/office/drawing/2014/main" id="{00000000-0008-0000-0D00-0000A5000000}"/>
            </a:ext>
          </a:extLst>
        </xdr:cNvPr>
        <xdr:cNvSpPr txBox="1"/>
      </xdr:nvSpPr>
      <xdr:spPr>
        <a:xfrm>
          <a:off x="11563427" y="538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9,789
9,693
12.80
23,340,963
22,847,150
344,016
2,841,260
2,786,190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xdr:rowOff>
    </xdr:from>
    <xdr:to>
      <xdr:col>24</xdr:col>
      <xdr:colOff>114300</xdr:colOff>
      <xdr:row>35</xdr:row>
      <xdr:rowOff>111760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33037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65405</xdr:rowOff>
    </xdr:from>
    <xdr:to>
      <xdr:col>20</xdr:col>
      <xdr:colOff>38100</xdr:colOff>
      <xdr:row>35</xdr:row>
      <xdr:rowOff>167005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60960</xdr:rowOff>
    </xdr:from>
    <xdr:to>
      <xdr:col>24</xdr:col>
      <xdr:colOff>63500</xdr:colOff>
      <xdr:row>35</xdr:row>
      <xdr:rowOff>116205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06171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99695</xdr:rowOff>
    </xdr:from>
    <xdr:to>
      <xdr:col>15</xdr:col>
      <xdr:colOff>101600</xdr:colOff>
      <xdr:row>36</xdr:row>
      <xdr:rowOff>29845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116205</xdr:rowOff>
    </xdr:from>
    <xdr:to>
      <xdr:col>19</xdr:col>
      <xdr:colOff>177800</xdr:colOff>
      <xdr:row>35</xdr:row>
      <xdr:rowOff>150495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116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99695</xdr:rowOff>
    </xdr:from>
    <xdr:to>
      <xdr:col>10</xdr:col>
      <xdr:colOff>165100</xdr:colOff>
      <xdr:row>36</xdr:row>
      <xdr:rowOff>29845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150495</xdr:rowOff>
    </xdr:from>
    <xdr:to>
      <xdr:col>15</xdr:col>
      <xdr:colOff>50800</xdr:colOff>
      <xdr:row>35</xdr:row>
      <xdr:rowOff>150495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151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113030</xdr:rowOff>
    </xdr:from>
    <xdr:to>
      <xdr:col>6</xdr:col>
      <xdr:colOff>38100</xdr:colOff>
      <xdr:row>36</xdr:row>
      <xdr:rowOff>43180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150495</xdr:rowOff>
    </xdr:from>
    <xdr:to>
      <xdr:col>10</xdr:col>
      <xdr:colOff>114300</xdr:colOff>
      <xdr:row>35</xdr:row>
      <xdr:rowOff>163830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151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46372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46372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59207</xdr:rowOff>
    </xdr:from>
    <xdr:to>
      <xdr:col>55</xdr:col>
      <xdr:colOff>50800</xdr:colOff>
      <xdr:row>41</xdr:row>
      <xdr:rowOff>160807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145584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0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49632</xdr:rowOff>
    </xdr:from>
    <xdr:to>
      <xdr:col>50</xdr:col>
      <xdr:colOff>165100</xdr:colOff>
      <xdr:row>41</xdr:row>
      <xdr:rowOff>151232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100432</xdr:rowOff>
    </xdr:from>
    <xdr:to>
      <xdr:col>55</xdr:col>
      <xdr:colOff>0</xdr:colOff>
      <xdr:row>41</xdr:row>
      <xdr:rowOff>110007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7129882"/>
          <a:ext cx="8382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48895</xdr:rowOff>
    </xdr:from>
    <xdr:to>
      <xdr:col>46</xdr:col>
      <xdr:colOff>38100</xdr:colOff>
      <xdr:row>41</xdr:row>
      <xdr:rowOff>150495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99695</xdr:rowOff>
    </xdr:from>
    <xdr:to>
      <xdr:col>50</xdr:col>
      <xdr:colOff>114300</xdr:colOff>
      <xdr:row>41</xdr:row>
      <xdr:rowOff>100432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7129145"/>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48514</xdr:rowOff>
    </xdr:from>
    <xdr:to>
      <xdr:col>41</xdr:col>
      <xdr:colOff>101600</xdr:colOff>
      <xdr:row>41</xdr:row>
      <xdr:rowOff>150114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99314</xdr:rowOff>
    </xdr:from>
    <xdr:to>
      <xdr:col>45</xdr:col>
      <xdr:colOff>177800</xdr:colOff>
      <xdr:row>41</xdr:row>
      <xdr:rowOff>99695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1287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47854</xdr:rowOff>
    </xdr:from>
    <xdr:to>
      <xdr:col>36</xdr:col>
      <xdr:colOff>165100</xdr:colOff>
      <xdr:row>41</xdr:row>
      <xdr:rowOff>149454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98654</xdr:rowOff>
    </xdr:from>
    <xdr:to>
      <xdr:col>41</xdr:col>
      <xdr:colOff>50800</xdr:colOff>
      <xdr:row>41</xdr:row>
      <xdr:rowOff>99314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128104"/>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142359</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7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141622</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141241</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140581</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37392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32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65315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0090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42454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796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21227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568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60</xdr:row>
      <xdr:rowOff>169817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339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109781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148754</xdr:rowOff>
    </xdr:from>
    <xdr:to>
      <xdr:col>55</xdr:col>
      <xdr:colOff>50800</xdr:colOff>
      <xdr:row>64</xdr:row>
      <xdr:rowOff>78904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63681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6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148378</xdr:rowOff>
    </xdr:from>
    <xdr:to>
      <xdr:col>50</xdr:col>
      <xdr:colOff>165100</xdr:colOff>
      <xdr:row>64</xdr:row>
      <xdr:rowOff>78528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27728</xdr:rowOff>
    </xdr:from>
    <xdr:to>
      <xdr:col>55</xdr:col>
      <xdr:colOff>0</xdr:colOff>
      <xdr:row>64</xdr:row>
      <xdr:rowOff>28104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9639300" y="11000528"/>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148077</xdr:rowOff>
    </xdr:from>
    <xdr:to>
      <xdr:col>46</xdr:col>
      <xdr:colOff>38100</xdr:colOff>
      <xdr:row>64</xdr:row>
      <xdr:rowOff>78227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27427</xdr:rowOff>
    </xdr:from>
    <xdr:to>
      <xdr:col>50</xdr:col>
      <xdr:colOff>114300</xdr:colOff>
      <xdr:row>64</xdr:row>
      <xdr:rowOff>27728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8750300" y="11000227"/>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147910</xdr:rowOff>
    </xdr:from>
    <xdr:to>
      <xdr:col>41</xdr:col>
      <xdr:colOff>101600</xdr:colOff>
      <xdr:row>64</xdr:row>
      <xdr:rowOff>78060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27260</xdr:rowOff>
    </xdr:from>
    <xdr:to>
      <xdr:col>45</xdr:col>
      <xdr:colOff>177800</xdr:colOff>
      <xdr:row>64</xdr:row>
      <xdr:rowOff>27427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1000060"/>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147592</xdr:rowOff>
    </xdr:from>
    <xdr:to>
      <xdr:col>36</xdr:col>
      <xdr:colOff>165100</xdr:colOff>
      <xdr:row>64</xdr:row>
      <xdr:rowOff>77742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26942</xdr:rowOff>
    </xdr:from>
    <xdr:to>
      <xdr:col>41</xdr:col>
      <xdr:colOff>50800</xdr:colOff>
      <xdr:row>64</xdr:row>
      <xdr:rowOff>27260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99974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69655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104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69354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104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69187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10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68869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10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111141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139064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1598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100964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131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72389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0836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111125</xdr:rowOff>
    </xdr:from>
    <xdr:to>
      <xdr:col>6</xdr:col>
      <xdr:colOff>38100</xdr:colOff>
      <xdr:row>82</xdr:row>
      <xdr:rowOff>41275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161925</xdr:rowOff>
    </xdr:from>
    <xdr:to>
      <xdr:col>10</xdr:col>
      <xdr:colOff>114300</xdr:colOff>
      <xdr:row>82</xdr:row>
      <xdr:rowOff>24764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0493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168291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57802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153225</xdr:rowOff>
    </xdr:from>
    <xdr:to>
      <xdr:col>55</xdr:col>
      <xdr:colOff>50800</xdr:colOff>
      <xdr:row>85</xdr:row>
      <xdr:rowOff>83375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5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131652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53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149225</xdr:rowOff>
    </xdr:from>
    <xdr:to>
      <xdr:col>50</xdr:col>
      <xdr:colOff>165100</xdr:colOff>
      <xdr:row>85</xdr:row>
      <xdr:rowOff>79375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28575</xdr:rowOff>
    </xdr:from>
    <xdr:to>
      <xdr:col>55</xdr:col>
      <xdr:colOff>0</xdr:colOff>
      <xdr:row>85</xdr:row>
      <xdr:rowOff>32575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9639300" y="14601825"/>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147701</xdr:rowOff>
    </xdr:from>
    <xdr:to>
      <xdr:col>46</xdr:col>
      <xdr:colOff>38100</xdr:colOff>
      <xdr:row>85</xdr:row>
      <xdr:rowOff>77851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5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27051</xdr:rowOff>
    </xdr:from>
    <xdr:to>
      <xdr:col>50</xdr:col>
      <xdr:colOff>114300</xdr:colOff>
      <xdr:row>85</xdr:row>
      <xdr:rowOff>28575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750300" y="1460030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148844</xdr:rowOff>
    </xdr:from>
    <xdr:to>
      <xdr:col>41</xdr:col>
      <xdr:colOff>101600</xdr:colOff>
      <xdr:row>85</xdr:row>
      <xdr:rowOff>78994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27051</xdr:rowOff>
    </xdr:from>
    <xdr:to>
      <xdr:col>45</xdr:col>
      <xdr:colOff>177800</xdr:colOff>
      <xdr:row>85</xdr:row>
      <xdr:rowOff>28194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6003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147129</xdr:rowOff>
    </xdr:from>
    <xdr:to>
      <xdr:col>36</xdr:col>
      <xdr:colOff>165100</xdr:colOff>
      <xdr:row>85</xdr:row>
      <xdr:rowOff>77279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5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26479</xdr:rowOff>
    </xdr:from>
    <xdr:to>
      <xdr:col>41</xdr:col>
      <xdr:colOff>50800</xdr:colOff>
      <xdr:row>85</xdr:row>
      <xdr:rowOff>28194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459972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70502</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68978</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64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70121</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68406</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64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149497</xdr:rowOff>
    </xdr:from>
    <xdr:to>
      <xdr:col>81</xdr:col>
      <xdr:colOff>101600</xdr:colOff>
      <xdr:row>39</xdr:row>
      <xdr:rowOff>79647</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28847</xdr:rowOff>
    </xdr:from>
    <xdr:to>
      <xdr:col>85</xdr:col>
      <xdr:colOff>127000</xdr:colOff>
      <xdr:row>39</xdr:row>
      <xdr:rowOff>64770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7153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162741</xdr:rowOff>
    </xdr:from>
    <xdr:to>
      <xdr:col>81</xdr:col>
      <xdr:colOff>50800</xdr:colOff>
      <xdr:row>39</xdr:row>
      <xdr:rowOff>28847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67784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38</xdr:row>
      <xdr:rowOff>162741</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6435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40096</xdr:rowOff>
    </xdr:from>
    <xdr:to>
      <xdr:col>67</xdr:col>
      <xdr:colOff>101600</xdr:colOff>
      <xdr:row>38</xdr:row>
      <xdr:rowOff>141696</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90896</xdr:rowOff>
    </xdr:from>
    <xdr:to>
      <xdr:col>71</xdr:col>
      <xdr:colOff>177800</xdr:colOff>
      <xdr:row>38</xdr:row>
      <xdr:rowOff>128451</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6059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70774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132823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58420</xdr:rowOff>
    </xdr:from>
    <xdr:to>
      <xdr:col>116</xdr:col>
      <xdr:colOff>114300</xdr:colOff>
      <xdr:row>41</xdr:row>
      <xdr:rowOff>160020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70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144797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57150</xdr:rowOff>
    </xdr:from>
    <xdr:to>
      <xdr:col>112</xdr:col>
      <xdr:colOff>38100</xdr:colOff>
      <xdr:row>41</xdr:row>
      <xdr:rowOff>158750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107950</xdr:rowOff>
    </xdr:from>
    <xdr:to>
      <xdr:col>116</xdr:col>
      <xdr:colOff>63500</xdr:colOff>
      <xdr:row>41</xdr:row>
      <xdr:rowOff>109220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1323300" y="71374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57150</xdr:rowOff>
    </xdr:from>
    <xdr:to>
      <xdr:col>107</xdr:col>
      <xdr:colOff>101600</xdr:colOff>
      <xdr:row>41</xdr:row>
      <xdr:rowOff>158750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107950</xdr:rowOff>
    </xdr:from>
    <xdr:to>
      <xdr:col>111</xdr:col>
      <xdr:colOff>177800</xdr:colOff>
      <xdr:row>41</xdr:row>
      <xdr:rowOff>107950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0434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55880</xdr:rowOff>
    </xdr:from>
    <xdr:to>
      <xdr:col>102</xdr:col>
      <xdr:colOff>165100</xdr:colOff>
      <xdr:row>41</xdr:row>
      <xdr:rowOff>157480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106680</xdr:rowOff>
    </xdr:from>
    <xdr:to>
      <xdr:col>107</xdr:col>
      <xdr:colOff>50800</xdr:colOff>
      <xdr:row>41</xdr:row>
      <xdr:rowOff>107950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9545300" y="713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55880</xdr:rowOff>
    </xdr:from>
    <xdr:to>
      <xdr:col>98</xdr:col>
      <xdr:colOff>38100</xdr:colOff>
      <xdr:row>41</xdr:row>
      <xdr:rowOff>157480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106680</xdr:rowOff>
    </xdr:from>
    <xdr:to>
      <xdr:col>102</xdr:col>
      <xdr:colOff>114300</xdr:colOff>
      <xdr:row>41</xdr:row>
      <xdr:rowOff>106680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656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149877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149877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148607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148607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xdr:rowOff>
    </xdr:from>
    <xdr:to>
      <xdr:col>85</xdr:col>
      <xdr:colOff>177800</xdr:colOff>
      <xdr:row>62</xdr:row>
      <xdr:rowOff>115570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163847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xdr:rowOff>
    </xdr:from>
    <xdr:to>
      <xdr:col>81</xdr:col>
      <xdr:colOff>101600</xdr:colOff>
      <xdr:row>62</xdr:row>
      <xdr:rowOff>102235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51435</xdr:rowOff>
    </xdr:from>
    <xdr:to>
      <xdr:col>85</xdr:col>
      <xdr:colOff>127000</xdr:colOff>
      <xdr:row>62</xdr:row>
      <xdr:rowOff>64770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6813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124460</xdr:rowOff>
    </xdr:from>
    <xdr:to>
      <xdr:col>76</xdr:col>
      <xdr:colOff>165100</xdr:colOff>
      <xdr:row>62</xdr:row>
      <xdr:rowOff>54610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51435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6337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3810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6279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61</xdr:row>
      <xdr:rowOff>169545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618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93362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45737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E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E00-000054020000}"/>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E00-000056020000}"/>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E00-000058020000}"/>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135999</xdr:rowOff>
    </xdr:from>
    <xdr:to>
      <xdr:col>116</xdr:col>
      <xdr:colOff>114300</xdr:colOff>
      <xdr:row>64</xdr:row>
      <xdr:rowOff>66149</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2110700" y="10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114426</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E00-000064020000}"/>
            </a:ext>
          </a:extLst>
        </xdr:cNvPr>
        <xdr:cNvSpPr txBox="1"/>
      </xdr:nvSpPr>
      <xdr:spPr>
        <a:xfrm>
          <a:off x="22199600" y="109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132733</xdr:rowOff>
    </xdr:from>
    <xdr:to>
      <xdr:col>112</xdr:col>
      <xdr:colOff>38100</xdr:colOff>
      <xdr:row>64</xdr:row>
      <xdr:rowOff>62883</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1272500" y="109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12083</xdr:rowOff>
    </xdr:from>
    <xdr:to>
      <xdr:col>116</xdr:col>
      <xdr:colOff>63500</xdr:colOff>
      <xdr:row>64</xdr:row>
      <xdr:rowOff>15349</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1323300" y="109848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143184</xdr:rowOff>
    </xdr:from>
    <xdr:to>
      <xdr:col>107</xdr:col>
      <xdr:colOff>101600</xdr:colOff>
      <xdr:row>64</xdr:row>
      <xdr:rowOff>73334</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0383500" y="109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12083</xdr:rowOff>
    </xdr:from>
    <xdr:to>
      <xdr:col>111</xdr:col>
      <xdr:colOff>177800</xdr:colOff>
      <xdr:row>64</xdr:row>
      <xdr:rowOff>22534</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20434300" y="10984883"/>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141550</xdr:rowOff>
    </xdr:from>
    <xdr:to>
      <xdr:col>102</xdr:col>
      <xdr:colOff>165100</xdr:colOff>
      <xdr:row>64</xdr:row>
      <xdr:rowOff>71700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9494500" y="109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20900</xdr:rowOff>
    </xdr:from>
    <xdr:to>
      <xdr:col>107</xdr:col>
      <xdr:colOff>50800</xdr:colOff>
      <xdr:row>64</xdr:row>
      <xdr:rowOff>22534</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9545300" y="1099370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138612</xdr:rowOff>
    </xdr:from>
    <xdr:to>
      <xdr:col>98</xdr:col>
      <xdr:colOff>38100</xdr:colOff>
      <xdr:row>64</xdr:row>
      <xdr:rowOff>68762</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8605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17962</xdr:rowOff>
    </xdr:from>
    <xdr:to>
      <xdr:col>102</xdr:col>
      <xdr:colOff>114300</xdr:colOff>
      <xdr:row>64</xdr:row>
      <xdr:rowOff>20900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656300" y="10990762"/>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00000000-0008-0000-0E00-00006D020000}"/>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00000000-0008-0000-0E00-00006E020000}"/>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00000000-0008-0000-0E00-00006F020000}"/>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00000000-0008-0000-0E00-000070020000}"/>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54010</xdr:rowOff>
    </xdr:from>
    <xdr:ext cx="469744" cy="259045"/>
    <xdr:sp macro="" textlink="">
      <xdr:nvSpPr>
        <xdr:cNvPr id="625" name="n_1mainValue【学校施設】&#10;一人当たり面積">
          <a:extLst>
            <a:ext uri="{FF2B5EF4-FFF2-40B4-BE49-F238E27FC236}">
              <a16:creationId xmlns:a16="http://schemas.microsoft.com/office/drawing/2014/main" id="{00000000-0008-0000-0E00-000071020000}"/>
            </a:ext>
          </a:extLst>
        </xdr:cNvPr>
        <xdr:cNvSpPr txBox="1"/>
      </xdr:nvSpPr>
      <xdr:spPr>
        <a:xfrm>
          <a:off x="21075727" y="110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64461</xdr:rowOff>
    </xdr:from>
    <xdr:ext cx="469744" cy="259045"/>
    <xdr:sp macro="" textlink="">
      <xdr:nvSpPr>
        <xdr:cNvPr id="626" name="n_2mainValue【学校施設】&#10;一人当たり面積">
          <a:extLst>
            <a:ext uri="{FF2B5EF4-FFF2-40B4-BE49-F238E27FC236}">
              <a16:creationId xmlns:a16="http://schemas.microsoft.com/office/drawing/2014/main" id="{00000000-0008-0000-0E00-000072020000}"/>
            </a:ext>
          </a:extLst>
        </xdr:cNvPr>
        <xdr:cNvSpPr txBox="1"/>
      </xdr:nvSpPr>
      <xdr:spPr>
        <a:xfrm>
          <a:off x="20199427" y="110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62827</xdr:rowOff>
    </xdr:from>
    <xdr:ext cx="469744" cy="259045"/>
    <xdr:sp macro="" textlink="">
      <xdr:nvSpPr>
        <xdr:cNvPr id="627" name="n_3mainValue【学校施設】&#10;一人当たり面積">
          <a:extLst>
            <a:ext uri="{FF2B5EF4-FFF2-40B4-BE49-F238E27FC236}">
              <a16:creationId xmlns:a16="http://schemas.microsoft.com/office/drawing/2014/main" id="{00000000-0008-0000-0E00-000073020000}"/>
            </a:ext>
          </a:extLst>
        </xdr:cNvPr>
        <xdr:cNvSpPr txBox="1"/>
      </xdr:nvSpPr>
      <xdr:spPr>
        <a:xfrm>
          <a:off x="19310427" y="110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59889</xdr:rowOff>
    </xdr:from>
    <xdr:ext cx="469744" cy="259045"/>
    <xdr:sp macro="" textlink="">
      <xdr:nvSpPr>
        <xdr:cNvPr id="628" name="n_4mainValue【学校施設】&#10;一人当たり面積">
          <a:extLst>
            <a:ext uri="{FF2B5EF4-FFF2-40B4-BE49-F238E27FC236}">
              <a16:creationId xmlns:a16="http://schemas.microsoft.com/office/drawing/2014/main" id="{00000000-0008-0000-0E00-000074020000}"/>
            </a:ext>
          </a:extLst>
        </xdr:cNvPr>
        <xdr:cNvSpPr txBox="1"/>
      </xdr:nvSpPr>
      <xdr:spPr>
        <a:xfrm>
          <a:off x="184214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有形固定資産減価償却率については、学校施設が類似団体平均を大きく上回っているため、長寿命化計画に基づく老朽化対策が必要である。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9,789
9,693
12.80
23,340,963
22,847,150
344,016
2,841,260
2,786,190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90368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162741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4681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131717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092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94162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978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167459</xdr:rowOff>
    </xdr:from>
    <xdr:to>
      <xdr:col>6</xdr:col>
      <xdr:colOff>38100</xdr:colOff>
      <xdr:row>38</xdr:row>
      <xdr:rowOff>97609</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46809</xdr:rowOff>
    </xdr:from>
    <xdr:to>
      <xdr:col>10</xdr:col>
      <xdr:colOff>114300</xdr:colOff>
      <xdr:row>38</xdr:row>
      <xdr:rowOff>82731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619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88736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23114</xdr:rowOff>
    </xdr:from>
    <xdr:to>
      <xdr:col>55</xdr:col>
      <xdr:colOff>50800</xdr:colOff>
      <xdr:row>39</xdr:row>
      <xdr:rowOff>124714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xdr:rowOff>
    </xdr:from>
    <xdr:to>
      <xdr:col>50</xdr:col>
      <xdr:colOff>165100</xdr:colOff>
      <xdr:row>39</xdr:row>
      <xdr:rowOff>101854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51054</xdr:rowOff>
    </xdr:from>
    <xdr:to>
      <xdr:col>55</xdr:col>
      <xdr:colOff>0</xdr:colOff>
      <xdr:row>39</xdr:row>
      <xdr:rowOff>73914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7376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18542</xdr:rowOff>
    </xdr:from>
    <xdr:to>
      <xdr:col>46</xdr:col>
      <xdr:colOff>38100</xdr:colOff>
      <xdr:row>39</xdr:row>
      <xdr:rowOff>120142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51054</xdr:rowOff>
    </xdr:from>
    <xdr:to>
      <xdr:col>50</xdr:col>
      <xdr:colOff>114300</xdr:colOff>
      <xdr:row>39</xdr:row>
      <xdr:rowOff>69342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737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69342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75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92981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111269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68399</xdr:rowOff>
    </xdr:from>
    <xdr:to>
      <xdr:col>24</xdr:col>
      <xdr:colOff>114300</xdr:colOff>
      <xdr:row>64</xdr:row>
      <xdr:rowOff>169999</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154776</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95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65133</xdr:rowOff>
    </xdr:from>
    <xdr:to>
      <xdr:col>20</xdr:col>
      <xdr:colOff>38100</xdr:colOff>
      <xdr:row>64</xdr:row>
      <xdr:rowOff>166733</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1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115933</xdr:rowOff>
    </xdr:from>
    <xdr:to>
      <xdr:col>24</xdr:col>
      <xdr:colOff>63500</xdr:colOff>
      <xdr:row>64</xdr:row>
      <xdr:rowOff>119199</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108873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29210</xdr:rowOff>
    </xdr:from>
    <xdr:to>
      <xdr:col>15</xdr:col>
      <xdr:colOff>101600</xdr:colOff>
      <xdr:row>64</xdr:row>
      <xdr:rowOff>130810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80010</xdr:rowOff>
    </xdr:from>
    <xdr:to>
      <xdr:col>19</xdr:col>
      <xdr:colOff>177800</xdr:colOff>
      <xdr:row>64</xdr:row>
      <xdr:rowOff>115933</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10528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22678</xdr:rowOff>
    </xdr:from>
    <xdr:to>
      <xdr:col>10</xdr:col>
      <xdr:colOff>165100</xdr:colOff>
      <xdr:row>64</xdr:row>
      <xdr:rowOff>124278</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73478</xdr:rowOff>
    </xdr:from>
    <xdr:to>
      <xdr:col>15</xdr:col>
      <xdr:colOff>50800</xdr:colOff>
      <xdr:row>64</xdr:row>
      <xdr:rowOff>80010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10462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1451</xdr:rowOff>
    </xdr:from>
    <xdr:to>
      <xdr:col>6</xdr:col>
      <xdr:colOff>38100</xdr:colOff>
      <xdr:row>64</xdr:row>
      <xdr:rowOff>103051</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52251</xdr:rowOff>
    </xdr:from>
    <xdr:to>
      <xdr:col>10</xdr:col>
      <xdr:colOff>114300</xdr:colOff>
      <xdr:row>64</xdr:row>
      <xdr:rowOff>73478</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10250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157860</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11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121937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115405</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10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94178</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91694</xdr:rowOff>
    </xdr:from>
    <xdr:to>
      <xdr:col>55</xdr:col>
      <xdr:colOff>50800</xdr:colOff>
      <xdr:row>64</xdr:row>
      <xdr:rowOff>21844</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6621</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80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92075</xdr:rowOff>
    </xdr:from>
    <xdr:to>
      <xdr:col>50</xdr:col>
      <xdr:colOff>165100</xdr:colOff>
      <xdr:row>64</xdr:row>
      <xdr:rowOff>22225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142494</xdr:rowOff>
    </xdr:from>
    <xdr:to>
      <xdr:col>55</xdr:col>
      <xdr:colOff>0</xdr:colOff>
      <xdr:row>63</xdr:row>
      <xdr:rowOff>142875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94384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90170</xdr:rowOff>
    </xdr:from>
    <xdr:to>
      <xdr:col>46</xdr:col>
      <xdr:colOff>38100</xdr:colOff>
      <xdr:row>64</xdr:row>
      <xdr:rowOff>20320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140970</xdr:rowOff>
    </xdr:from>
    <xdr:to>
      <xdr:col>50</xdr:col>
      <xdr:colOff>114300</xdr:colOff>
      <xdr:row>63</xdr:row>
      <xdr:rowOff>142875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8750300" y="1094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89789</xdr:rowOff>
    </xdr:from>
    <xdr:to>
      <xdr:col>41</xdr:col>
      <xdr:colOff>101600</xdr:colOff>
      <xdr:row>64</xdr:row>
      <xdr:rowOff>19939</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8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140589</xdr:rowOff>
    </xdr:from>
    <xdr:to>
      <xdr:col>45</xdr:col>
      <xdr:colOff>177800</xdr:colOff>
      <xdr:row>63</xdr:row>
      <xdr:rowOff>140970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861300" y="1094193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114173</xdr:rowOff>
    </xdr:from>
    <xdr:to>
      <xdr:col>36</xdr:col>
      <xdr:colOff>165100</xdr:colOff>
      <xdr:row>64</xdr:row>
      <xdr:rowOff>44323</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140589</xdr:rowOff>
    </xdr:from>
    <xdr:to>
      <xdr:col>41</xdr:col>
      <xdr:colOff>50800</xdr:colOff>
      <xdr:row>63</xdr:row>
      <xdr:rowOff>164973</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94193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13352</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11447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11066</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98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35450</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10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21589</xdr:rowOff>
    </xdr:from>
    <xdr:to>
      <xdr:col>15</xdr:col>
      <xdr:colOff>101600</xdr:colOff>
      <xdr:row>85</xdr:row>
      <xdr:rowOff>123189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157118</xdr:rowOff>
    </xdr:from>
    <xdr:to>
      <xdr:col>10</xdr:col>
      <xdr:colOff>165100</xdr:colOff>
      <xdr:row>85</xdr:row>
      <xdr:rowOff>87268</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36468</xdr:rowOff>
    </xdr:from>
    <xdr:to>
      <xdr:col>15</xdr:col>
      <xdr:colOff>50800</xdr:colOff>
      <xdr:row>85</xdr:row>
      <xdr:rowOff>72389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019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170180</xdr:rowOff>
    </xdr:from>
    <xdr:to>
      <xdr:col>6</xdr:col>
      <xdr:colOff>38100</xdr:colOff>
      <xdr:row>85</xdr:row>
      <xdr:rowOff>100330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7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36468</xdr:rowOff>
    </xdr:from>
    <xdr:to>
      <xdr:col>10</xdr:col>
      <xdr:colOff>114300</xdr:colOff>
      <xdr:row>85</xdr:row>
      <xdr:rowOff>49530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1130300" y="146097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F00-000035010000}"/>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F00-00003601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F00-000037010000}"/>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F00-000038010000}"/>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78395</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91457</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F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F00-000054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F00-000056010000}"/>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F00-000058010000}"/>
            </a:ext>
          </a:extLst>
        </xdr:cNvPr>
        <xdr:cNvSpPr txBox="1"/>
      </xdr:nvSpPr>
      <xdr:spPr>
        <a:xfrm>
          <a:off x="10515600" y="145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47498</xdr:rowOff>
    </xdr:from>
    <xdr:to>
      <xdr:col>46</xdr:col>
      <xdr:colOff>38100</xdr:colOff>
      <xdr:row>86</xdr:row>
      <xdr:rowOff>149098</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8699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47498</xdr:rowOff>
    </xdr:from>
    <xdr:to>
      <xdr:col>41</xdr:col>
      <xdr:colOff>101600</xdr:colOff>
      <xdr:row>86</xdr:row>
      <xdr:rowOff>149098</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7810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98298</xdr:rowOff>
    </xdr:from>
    <xdr:to>
      <xdr:col>45</xdr:col>
      <xdr:colOff>177800</xdr:colOff>
      <xdr:row>86</xdr:row>
      <xdr:rowOff>98298</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861300" y="14842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170180</xdr:rowOff>
    </xdr:from>
    <xdr:to>
      <xdr:col>36</xdr:col>
      <xdr:colOff>165100</xdr:colOff>
      <xdr:row>86</xdr:row>
      <xdr:rowOff>100330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692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49530</xdr:rowOff>
    </xdr:from>
    <xdr:to>
      <xdr:col>41</xdr:col>
      <xdr:colOff>50800</xdr:colOff>
      <xdr:row>86</xdr:row>
      <xdr:rowOff>98298</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972300" y="1479423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60" name="n_1aveValue【福祉施設】&#10;一人当たり面積">
          <a:extLst>
            <a:ext uri="{FF2B5EF4-FFF2-40B4-BE49-F238E27FC236}">
              <a16:creationId xmlns:a16="http://schemas.microsoft.com/office/drawing/2014/main" id="{00000000-0008-0000-0F00-000068010000}"/>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61" name="n_2aveValue【福祉施設】&#10;一人当たり面積">
          <a:extLst>
            <a:ext uri="{FF2B5EF4-FFF2-40B4-BE49-F238E27FC236}">
              <a16:creationId xmlns:a16="http://schemas.microsoft.com/office/drawing/2014/main" id="{00000000-0008-0000-0F00-000069010000}"/>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62" name="n_3aveValue【福祉施設】&#10;一人当たり面積">
          <a:extLst>
            <a:ext uri="{FF2B5EF4-FFF2-40B4-BE49-F238E27FC236}">
              <a16:creationId xmlns:a16="http://schemas.microsoft.com/office/drawing/2014/main" id="{00000000-0008-0000-0F00-00006A010000}"/>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63" name="n_4aveValue【福祉施設】&#10;一人当たり面積">
          <a:extLst>
            <a:ext uri="{FF2B5EF4-FFF2-40B4-BE49-F238E27FC236}">
              <a16:creationId xmlns:a16="http://schemas.microsoft.com/office/drawing/2014/main" id="{00000000-0008-0000-0F00-00006B010000}"/>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140225</xdr:rowOff>
    </xdr:from>
    <xdr:ext cx="469744" cy="259045"/>
    <xdr:sp macro="" textlink="">
      <xdr:nvSpPr>
        <xdr:cNvPr id="364" name="n_2mainValue【福祉施設】&#10;一人当たり面積">
          <a:extLst>
            <a:ext uri="{FF2B5EF4-FFF2-40B4-BE49-F238E27FC236}">
              <a16:creationId xmlns:a16="http://schemas.microsoft.com/office/drawing/2014/main" id="{00000000-0008-0000-0F00-00006C010000}"/>
            </a:ext>
          </a:extLst>
        </xdr:cNvPr>
        <xdr:cNvSpPr txBox="1"/>
      </xdr:nvSpPr>
      <xdr:spPr>
        <a:xfrm>
          <a:off x="85154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140225</xdr:rowOff>
    </xdr:from>
    <xdr:ext cx="469744" cy="259045"/>
    <xdr:sp macro="" textlink="">
      <xdr:nvSpPr>
        <xdr:cNvPr id="365" name="n_3mainValue【福祉施設】&#10;一人当たり面積">
          <a:extLst>
            <a:ext uri="{FF2B5EF4-FFF2-40B4-BE49-F238E27FC236}">
              <a16:creationId xmlns:a16="http://schemas.microsoft.com/office/drawing/2014/main" id="{00000000-0008-0000-0F00-00006D010000}"/>
            </a:ext>
          </a:extLst>
        </xdr:cNvPr>
        <xdr:cNvSpPr txBox="1"/>
      </xdr:nvSpPr>
      <xdr:spPr>
        <a:xfrm>
          <a:off x="76264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91457</xdr:rowOff>
    </xdr:from>
    <xdr:ext cx="469744" cy="259045"/>
    <xdr:sp macro="" textlink="">
      <xdr:nvSpPr>
        <xdr:cNvPr id="366" name="n_4mainValue【福祉施設】&#10;一人当たり面積">
          <a:extLst>
            <a:ext uri="{FF2B5EF4-FFF2-40B4-BE49-F238E27FC236}">
              <a16:creationId xmlns:a16="http://schemas.microsoft.com/office/drawing/2014/main" id="{00000000-0008-0000-0F00-00006E010000}"/>
            </a:ext>
          </a:extLst>
        </xdr:cNvPr>
        <xdr:cNvSpPr txBox="1"/>
      </xdr:nvSpPr>
      <xdr:spPr>
        <a:xfrm>
          <a:off x="6737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392" name="【市民会館】&#10;有形固定資産減価償却率最小値テキスト">
          <a:extLst>
            <a:ext uri="{FF2B5EF4-FFF2-40B4-BE49-F238E27FC236}">
              <a16:creationId xmlns:a16="http://schemas.microsoft.com/office/drawing/2014/main" id="{00000000-0008-0000-0F00-000088010000}"/>
            </a:ext>
          </a:extLst>
        </xdr:cNvPr>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394" name="【市民会館】&#10;有形固定資産減価償却率最大値テキスト">
          <a:extLst>
            <a:ext uri="{FF2B5EF4-FFF2-40B4-BE49-F238E27FC236}">
              <a16:creationId xmlns:a16="http://schemas.microsoft.com/office/drawing/2014/main" id="{00000000-0008-0000-0F00-00008A010000}"/>
            </a:ext>
          </a:extLst>
        </xdr:cNvPr>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00000000-0008-0000-0F00-00008C010000}"/>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408" name="【市民会館】&#10;有形固定資産減価償却率該当値テキスト">
          <a:extLst>
            <a:ext uri="{FF2B5EF4-FFF2-40B4-BE49-F238E27FC236}">
              <a16:creationId xmlns:a16="http://schemas.microsoft.com/office/drawing/2014/main" id="{00000000-0008-0000-0F00-000098010000}"/>
            </a:ext>
          </a:extLst>
        </xdr:cNvPr>
        <xdr:cNvSpPr txBox="1"/>
      </xdr:nvSpPr>
      <xdr:spPr>
        <a:xfrm>
          <a:off x="4673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46355</xdr:rowOff>
    </xdr:from>
    <xdr:to>
      <xdr:col>20</xdr:col>
      <xdr:colOff>38100</xdr:colOff>
      <xdr:row>103</xdr:row>
      <xdr:rowOff>147955</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3746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97155</xdr:rowOff>
    </xdr:from>
    <xdr:to>
      <xdr:col>24</xdr:col>
      <xdr:colOff>63500</xdr:colOff>
      <xdr:row>103</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3797300" y="17756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19686</xdr:rowOff>
    </xdr:from>
    <xdr:to>
      <xdr:col>15</xdr:col>
      <xdr:colOff>101600</xdr:colOff>
      <xdr:row>103</xdr:row>
      <xdr:rowOff>121286</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2857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70486</xdr:rowOff>
    </xdr:from>
    <xdr:to>
      <xdr:col>19</xdr:col>
      <xdr:colOff>177800</xdr:colOff>
      <xdr:row>103</xdr:row>
      <xdr:rowOff>97155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2908300" y="177298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149225</xdr:rowOff>
    </xdr:from>
    <xdr:to>
      <xdr:col>10</xdr:col>
      <xdr:colOff>165100</xdr:colOff>
      <xdr:row>103</xdr:row>
      <xdr:rowOff>79375</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968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28575</xdr:rowOff>
    </xdr:from>
    <xdr:to>
      <xdr:col>15</xdr:col>
      <xdr:colOff>50800</xdr:colOff>
      <xdr:row>103</xdr:row>
      <xdr:rowOff>70486</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2019300" y="17687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120650</xdr:rowOff>
    </xdr:from>
    <xdr:to>
      <xdr:col>6</xdr:col>
      <xdr:colOff>38100</xdr:colOff>
      <xdr:row>103</xdr:row>
      <xdr:rowOff>50800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079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0</xdr:rowOff>
    </xdr:from>
    <xdr:to>
      <xdr:col>10</xdr:col>
      <xdr:colOff>114300</xdr:colOff>
      <xdr:row>103</xdr:row>
      <xdr:rowOff>28575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130300" y="17659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43832</xdr:rowOff>
    </xdr:from>
    <xdr:ext cx="405111" cy="259045"/>
    <xdr:sp macro="" textlink="">
      <xdr:nvSpPr>
        <xdr:cNvPr id="417" name="n_1aveValue【市民会館】&#10;有形固定資産減価償却率">
          <a:extLst>
            <a:ext uri="{FF2B5EF4-FFF2-40B4-BE49-F238E27FC236}">
              <a16:creationId xmlns:a16="http://schemas.microsoft.com/office/drawing/2014/main" id="{00000000-0008-0000-0F00-0000A1010000}"/>
            </a:ext>
          </a:extLst>
        </xdr:cNvPr>
        <xdr:cNvSpPr txBox="1"/>
      </xdr:nvSpPr>
      <xdr:spPr>
        <a:xfrm>
          <a:off x="3582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18" name="n_2aveValue【市民会館】&#10;有形固定資産減価償却率">
          <a:extLst>
            <a:ext uri="{FF2B5EF4-FFF2-40B4-BE49-F238E27FC236}">
              <a16:creationId xmlns:a16="http://schemas.microsoft.com/office/drawing/2014/main" id="{00000000-0008-0000-0F00-0000A2010000}"/>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17163</xdr:rowOff>
    </xdr:from>
    <xdr:ext cx="405111" cy="259045"/>
    <xdr:sp macro="" textlink="">
      <xdr:nvSpPr>
        <xdr:cNvPr id="419" name="n_3aveValue【市民会館】&#10;有形固定資産減価償却率">
          <a:extLst>
            <a:ext uri="{FF2B5EF4-FFF2-40B4-BE49-F238E27FC236}">
              <a16:creationId xmlns:a16="http://schemas.microsoft.com/office/drawing/2014/main" id="{00000000-0008-0000-0F00-0000A3010000}"/>
            </a:ext>
          </a:extLst>
        </xdr:cNvPr>
        <xdr:cNvSpPr txBox="1"/>
      </xdr:nvSpPr>
      <xdr:spPr>
        <a:xfrm>
          <a:off x="1816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420" name="n_4aveValue【市民会館】&#10;有形固定資産減価償却率">
          <a:extLst>
            <a:ext uri="{FF2B5EF4-FFF2-40B4-BE49-F238E27FC236}">
              <a16:creationId xmlns:a16="http://schemas.microsoft.com/office/drawing/2014/main" id="{00000000-0008-0000-0F00-0000A4010000}"/>
            </a:ext>
          </a:extLst>
        </xdr:cNvPr>
        <xdr:cNvSpPr txBox="1"/>
      </xdr:nvSpPr>
      <xdr:spPr>
        <a:xfrm>
          <a:off x="927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164482</xdr:rowOff>
    </xdr:from>
    <xdr:ext cx="405111" cy="259045"/>
    <xdr:sp macro="" textlink="">
      <xdr:nvSpPr>
        <xdr:cNvPr id="421" name="n_1mainValue【市民会館】&#10;有形固定資産減価償却率">
          <a:extLst>
            <a:ext uri="{FF2B5EF4-FFF2-40B4-BE49-F238E27FC236}">
              <a16:creationId xmlns:a16="http://schemas.microsoft.com/office/drawing/2014/main" id="{00000000-0008-0000-0F00-0000A5010000}"/>
            </a:ext>
          </a:extLst>
        </xdr:cNvPr>
        <xdr:cNvSpPr txBox="1"/>
      </xdr:nvSpPr>
      <xdr:spPr>
        <a:xfrm>
          <a:off x="3582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137813</xdr:rowOff>
    </xdr:from>
    <xdr:ext cx="405111" cy="259045"/>
    <xdr:sp macro="" textlink="">
      <xdr:nvSpPr>
        <xdr:cNvPr id="422" name="n_2mainValue【市民会館】&#10;有形固定資産減価償却率">
          <a:extLst>
            <a:ext uri="{FF2B5EF4-FFF2-40B4-BE49-F238E27FC236}">
              <a16:creationId xmlns:a16="http://schemas.microsoft.com/office/drawing/2014/main" id="{00000000-0008-0000-0F00-0000A6010000}"/>
            </a:ext>
          </a:extLst>
        </xdr:cNvPr>
        <xdr:cNvSpPr txBox="1"/>
      </xdr:nvSpPr>
      <xdr:spPr>
        <a:xfrm>
          <a:off x="2705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95902</xdr:rowOff>
    </xdr:from>
    <xdr:ext cx="405111" cy="259045"/>
    <xdr:sp macro="" textlink="">
      <xdr:nvSpPr>
        <xdr:cNvPr id="423" name="n_3mainValue【市民会館】&#10;有形固定資産減価償却率">
          <a:extLst>
            <a:ext uri="{FF2B5EF4-FFF2-40B4-BE49-F238E27FC236}">
              <a16:creationId xmlns:a16="http://schemas.microsoft.com/office/drawing/2014/main" id="{00000000-0008-0000-0F00-0000A7010000}"/>
            </a:ext>
          </a:extLst>
        </xdr:cNvPr>
        <xdr:cNvSpPr txBox="1"/>
      </xdr:nvSpPr>
      <xdr:spPr>
        <a:xfrm>
          <a:off x="1816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67327</xdr:rowOff>
    </xdr:from>
    <xdr:ext cx="405111" cy="259045"/>
    <xdr:sp macro="" textlink="">
      <xdr:nvSpPr>
        <xdr:cNvPr id="424" name="n_4mainValue【市民会館】&#10;有形固定資産減価償却率">
          <a:extLst>
            <a:ext uri="{FF2B5EF4-FFF2-40B4-BE49-F238E27FC236}">
              <a16:creationId xmlns:a16="http://schemas.microsoft.com/office/drawing/2014/main" id="{00000000-0008-0000-0F00-0000A8010000}"/>
            </a:ext>
          </a:extLst>
        </xdr:cNvPr>
        <xdr:cNvSpPr txBox="1"/>
      </xdr:nvSpPr>
      <xdr:spPr>
        <a:xfrm>
          <a:off x="927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00000000-0008-0000-0F00-0000B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49" name="【市民会館】&#10;一人当たり面積最小値テキスト">
          <a:extLst>
            <a:ext uri="{FF2B5EF4-FFF2-40B4-BE49-F238E27FC236}">
              <a16:creationId xmlns:a16="http://schemas.microsoft.com/office/drawing/2014/main" id="{00000000-0008-0000-0F00-0000C1010000}"/>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51" name="【市民会館】&#10;一人当たり面積最大値テキスト">
          <a:extLst>
            <a:ext uri="{FF2B5EF4-FFF2-40B4-BE49-F238E27FC236}">
              <a16:creationId xmlns:a16="http://schemas.microsoft.com/office/drawing/2014/main" id="{00000000-0008-0000-0F00-0000C3010000}"/>
            </a:ext>
          </a:extLst>
        </xdr:cNvPr>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53" name="【市民会館】&#10;一人当たり面積平均値テキスト">
          <a:extLst>
            <a:ext uri="{FF2B5EF4-FFF2-40B4-BE49-F238E27FC236}">
              <a16:creationId xmlns:a16="http://schemas.microsoft.com/office/drawing/2014/main" id="{00000000-0008-0000-0F00-0000C5010000}"/>
            </a:ext>
          </a:extLst>
        </xdr:cNvPr>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144272</xdr:rowOff>
    </xdr:from>
    <xdr:to>
      <xdr:col>55</xdr:col>
      <xdr:colOff>50800</xdr:colOff>
      <xdr:row>107</xdr:row>
      <xdr:rowOff>74422</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0426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122699</xdr:rowOff>
    </xdr:from>
    <xdr:ext cx="469744" cy="259045"/>
    <xdr:sp macro="" textlink="">
      <xdr:nvSpPr>
        <xdr:cNvPr id="465" name="【市民会館】&#10;一人当たり面積該当値テキスト">
          <a:extLst>
            <a:ext uri="{FF2B5EF4-FFF2-40B4-BE49-F238E27FC236}">
              <a16:creationId xmlns:a16="http://schemas.microsoft.com/office/drawing/2014/main" id="{00000000-0008-0000-0F00-0000D1010000}"/>
            </a:ext>
          </a:extLst>
        </xdr:cNvPr>
        <xdr:cNvSpPr txBox="1"/>
      </xdr:nvSpPr>
      <xdr:spPr>
        <a:xfrm>
          <a:off x="10515600"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141987</xdr:rowOff>
    </xdr:from>
    <xdr:to>
      <xdr:col>50</xdr:col>
      <xdr:colOff>165100</xdr:colOff>
      <xdr:row>107</xdr:row>
      <xdr:rowOff>72137</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9588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21337</xdr:rowOff>
    </xdr:from>
    <xdr:to>
      <xdr:col>55</xdr:col>
      <xdr:colOff>0</xdr:colOff>
      <xdr:row>107</xdr:row>
      <xdr:rowOff>23622</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9639300" y="183664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140463</xdr:rowOff>
    </xdr:from>
    <xdr:to>
      <xdr:col>46</xdr:col>
      <xdr:colOff>38100</xdr:colOff>
      <xdr:row>107</xdr:row>
      <xdr:rowOff>70613</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8699500" y="183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19813</xdr:rowOff>
    </xdr:from>
    <xdr:to>
      <xdr:col>50</xdr:col>
      <xdr:colOff>114300</xdr:colOff>
      <xdr:row>107</xdr:row>
      <xdr:rowOff>21337</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8750300" y="183649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138937</xdr:rowOff>
    </xdr:from>
    <xdr:to>
      <xdr:col>41</xdr:col>
      <xdr:colOff>101600</xdr:colOff>
      <xdr:row>107</xdr:row>
      <xdr:rowOff>69087</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78105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18287</xdr:rowOff>
    </xdr:from>
    <xdr:to>
      <xdr:col>45</xdr:col>
      <xdr:colOff>177800</xdr:colOff>
      <xdr:row>107</xdr:row>
      <xdr:rowOff>19813</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7861300" y="183634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137413</xdr:rowOff>
    </xdr:from>
    <xdr:to>
      <xdr:col>36</xdr:col>
      <xdr:colOff>165100</xdr:colOff>
      <xdr:row>107</xdr:row>
      <xdr:rowOff>67563</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6921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16763</xdr:rowOff>
    </xdr:from>
    <xdr:to>
      <xdr:col>41</xdr:col>
      <xdr:colOff>50800</xdr:colOff>
      <xdr:row>107</xdr:row>
      <xdr:rowOff>18287</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6972300" y="183619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474" name="n_1aveValue【市民会館】&#10;一人当たり面積">
          <a:extLst>
            <a:ext uri="{FF2B5EF4-FFF2-40B4-BE49-F238E27FC236}">
              <a16:creationId xmlns:a16="http://schemas.microsoft.com/office/drawing/2014/main" id="{00000000-0008-0000-0F00-0000DA010000}"/>
            </a:ext>
          </a:extLst>
        </xdr:cNvPr>
        <xdr:cNvSpPr txBox="1"/>
      </xdr:nvSpPr>
      <xdr:spPr>
        <a:xfrm>
          <a:off x="939172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475" name="n_2aveValue【市民会館】&#10;一人当たり面積">
          <a:extLst>
            <a:ext uri="{FF2B5EF4-FFF2-40B4-BE49-F238E27FC236}">
              <a16:creationId xmlns:a16="http://schemas.microsoft.com/office/drawing/2014/main" id="{00000000-0008-0000-0F00-0000DB010000}"/>
            </a:ext>
          </a:extLst>
        </xdr:cNvPr>
        <xdr:cNvSpPr txBox="1"/>
      </xdr:nvSpPr>
      <xdr:spPr>
        <a:xfrm>
          <a:off x="8515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476" name="n_3aveValue【市民会館】&#10;一人当たり面積">
          <a:extLst>
            <a:ext uri="{FF2B5EF4-FFF2-40B4-BE49-F238E27FC236}">
              <a16:creationId xmlns:a16="http://schemas.microsoft.com/office/drawing/2014/main" id="{00000000-0008-0000-0F00-0000DC010000}"/>
            </a:ext>
          </a:extLst>
        </xdr:cNvPr>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477" name="n_4aveValue【市民会館】&#10;一人当たり面積">
          <a:extLst>
            <a:ext uri="{FF2B5EF4-FFF2-40B4-BE49-F238E27FC236}">
              <a16:creationId xmlns:a16="http://schemas.microsoft.com/office/drawing/2014/main" id="{00000000-0008-0000-0F00-0000DD010000}"/>
            </a:ext>
          </a:extLst>
        </xdr:cNvPr>
        <xdr:cNvSpPr txBox="1"/>
      </xdr:nvSpPr>
      <xdr:spPr>
        <a:xfrm>
          <a:off x="6737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63264</xdr:rowOff>
    </xdr:from>
    <xdr:ext cx="469744" cy="259045"/>
    <xdr:sp macro="" textlink="">
      <xdr:nvSpPr>
        <xdr:cNvPr id="478" name="n_1mainValue【市民会館】&#10;一人当たり面積">
          <a:extLst>
            <a:ext uri="{FF2B5EF4-FFF2-40B4-BE49-F238E27FC236}">
              <a16:creationId xmlns:a16="http://schemas.microsoft.com/office/drawing/2014/main" id="{00000000-0008-0000-0F00-0000DE010000}"/>
            </a:ext>
          </a:extLst>
        </xdr:cNvPr>
        <xdr:cNvSpPr txBox="1"/>
      </xdr:nvSpPr>
      <xdr:spPr>
        <a:xfrm>
          <a:off x="93917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61740</xdr:rowOff>
    </xdr:from>
    <xdr:ext cx="469744" cy="259045"/>
    <xdr:sp macro="" textlink="">
      <xdr:nvSpPr>
        <xdr:cNvPr id="479" name="n_2mainValue【市民会館】&#10;一人当たり面積">
          <a:extLst>
            <a:ext uri="{FF2B5EF4-FFF2-40B4-BE49-F238E27FC236}">
              <a16:creationId xmlns:a16="http://schemas.microsoft.com/office/drawing/2014/main" id="{00000000-0008-0000-0F00-0000DF010000}"/>
            </a:ext>
          </a:extLst>
        </xdr:cNvPr>
        <xdr:cNvSpPr txBox="1"/>
      </xdr:nvSpPr>
      <xdr:spPr>
        <a:xfrm>
          <a:off x="8515427" y="184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85614</xdr:rowOff>
    </xdr:from>
    <xdr:ext cx="469744" cy="259045"/>
    <xdr:sp macro="" textlink="">
      <xdr:nvSpPr>
        <xdr:cNvPr id="480" name="n_3mainValue【市民会館】&#10;一人当たり面積">
          <a:extLst>
            <a:ext uri="{FF2B5EF4-FFF2-40B4-BE49-F238E27FC236}">
              <a16:creationId xmlns:a16="http://schemas.microsoft.com/office/drawing/2014/main" id="{00000000-0008-0000-0F00-0000E0010000}"/>
            </a:ext>
          </a:extLst>
        </xdr:cNvPr>
        <xdr:cNvSpPr txBox="1"/>
      </xdr:nvSpPr>
      <xdr:spPr>
        <a:xfrm>
          <a:off x="7626427" y="180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84090</xdr:rowOff>
    </xdr:from>
    <xdr:ext cx="469744" cy="259045"/>
    <xdr:sp macro="" textlink="">
      <xdr:nvSpPr>
        <xdr:cNvPr id="481" name="n_4mainValue【市民会館】&#10;一人当たり面積">
          <a:extLst>
            <a:ext uri="{FF2B5EF4-FFF2-40B4-BE49-F238E27FC236}">
              <a16:creationId xmlns:a16="http://schemas.microsoft.com/office/drawing/2014/main" id="{00000000-0008-0000-0F00-0000E1010000}"/>
            </a:ext>
          </a:extLst>
        </xdr:cNvPr>
        <xdr:cNvSpPr txBox="1"/>
      </xdr:nvSpPr>
      <xdr:spPr>
        <a:xfrm>
          <a:off x="6737427" y="180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一般廃棄物処理施設】&#10;有形固定資産減価償却率グラフ枠">
          <a:extLst>
            <a:ext uri="{FF2B5EF4-FFF2-40B4-BE49-F238E27FC236}">
              <a16:creationId xmlns:a16="http://schemas.microsoft.com/office/drawing/2014/main" id="{00000000-0008-0000-0F00-0000F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8" name="【一般廃棄物処理施設】&#10;有形固定資産減価償却率最小値テキスト">
          <a:extLst>
            <a:ext uri="{FF2B5EF4-FFF2-40B4-BE49-F238E27FC236}">
              <a16:creationId xmlns:a16="http://schemas.microsoft.com/office/drawing/2014/main" id="{00000000-0008-0000-0F00-0000FC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510" name="【一般廃棄物処理施設】&#10;有形固定資産減価償却率最大値テキスト">
          <a:extLst>
            <a:ext uri="{FF2B5EF4-FFF2-40B4-BE49-F238E27FC236}">
              <a16:creationId xmlns:a16="http://schemas.microsoft.com/office/drawing/2014/main" id="{00000000-0008-0000-0F00-0000FE010000}"/>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512" name="【一般廃棄物処理施設】&#10;有形固定資産減価償却率平均値テキスト">
          <a:extLst>
            <a:ext uri="{FF2B5EF4-FFF2-40B4-BE49-F238E27FC236}">
              <a16:creationId xmlns:a16="http://schemas.microsoft.com/office/drawing/2014/main" id="{00000000-0008-0000-0F00-000000020000}"/>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6268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28683</xdr:rowOff>
    </xdr:from>
    <xdr:ext cx="405111" cy="259045"/>
    <xdr:sp macro="" textlink="">
      <xdr:nvSpPr>
        <xdr:cNvPr id="524" name="【一般廃棄物処理施設】&#10;有形固定資産減価償却率該当値テキスト">
          <a:extLst>
            <a:ext uri="{FF2B5EF4-FFF2-40B4-BE49-F238E27FC236}">
              <a16:creationId xmlns:a16="http://schemas.microsoft.com/office/drawing/2014/main" id="{00000000-0008-0000-0F00-00000C020000}"/>
            </a:ext>
          </a:extLst>
        </xdr:cNvPr>
        <xdr:cNvSpPr txBox="1"/>
      </xdr:nvSpPr>
      <xdr:spPr>
        <a:xfrm>
          <a:off x="163576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5430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56606</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5481300" y="65276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527" name="n_1aveValue【一般廃棄物処理施設】&#10;有形固定資産減価償却率">
          <a:extLst>
            <a:ext uri="{FF2B5EF4-FFF2-40B4-BE49-F238E27FC236}">
              <a16:creationId xmlns:a16="http://schemas.microsoft.com/office/drawing/2014/main" id="{00000000-0008-0000-0F00-00000F02000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28" name="n_2aveValue【一般廃棄物処理施設】&#10;有形固定資産減価償却率">
          <a:extLst>
            <a:ext uri="{FF2B5EF4-FFF2-40B4-BE49-F238E27FC236}">
              <a16:creationId xmlns:a16="http://schemas.microsoft.com/office/drawing/2014/main" id="{00000000-0008-0000-0F00-000010020000}"/>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529" name="n_3aveValue【一般廃棄物処理施設】&#10;有形固定資産減価償却率">
          <a:extLst>
            <a:ext uri="{FF2B5EF4-FFF2-40B4-BE49-F238E27FC236}">
              <a16:creationId xmlns:a16="http://schemas.microsoft.com/office/drawing/2014/main" id="{00000000-0008-0000-0F00-000011020000}"/>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530" name="n_4aveValue【一般廃棄物処理施設】&#10;有形固定資産減価償却率">
          <a:extLst>
            <a:ext uri="{FF2B5EF4-FFF2-40B4-BE49-F238E27FC236}">
              <a16:creationId xmlns:a16="http://schemas.microsoft.com/office/drawing/2014/main" id="{00000000-0008-0000-0F00-000012020000}"/>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79846</xdr:rowOff>
    </xdr:from>
    <xdr:ext cx="405111" cy="259045"/>
    <xdr:sp macro="" textlink="">
      <xdr:nvSpPr>
        <xdr:cNvPr id="531" name="n_1mainValue【一般廃棄物処理施設】&#10;有形固定資産減価償却率">
          <a:extLst>
            <a:ext uri="{FF2B5EF4-FFF2-40B4-BE49-F238E27FC236}">
              <a16:creationId xmlns:a16="http://schemas.microsoft.com/office/drawing/2014/main" id="{00000000-0008-0000-0F00-000013020000}"/>
            </a:ext>
          </a:extLst>
        </xdr:cNvPr>
        <xdr:cNvSpPr txBox="1"/>
      </xdr:nvSpPr>
      <xdr:spPr>
        <a:xfrm>
          <a:off x="152660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556" name="【一般廃棄物処理施設】&#10;一人当たり有形固定資産（償却資産）額最小値テキスト">
          <a:extLst>
            <a:ext uri="{FF2B5EF4-FFF2-40B4-BE49-F238E27FC236}">
              <a16:creationId xmlns:a16="http://schemas.microsoft.com/office/drawing/2014/main" id="{00000000-0008-0000-0F00-00002C020000}"/>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558" name="【一般廃棄物処理施設】&#10;一人当たり有形固定資産（償却資産）額最大値テキスト">
          <a:extLst>
            <a:ext uri="{FF2B5EF4-FFF2-40B4-BE49-F238E27FC236}">
              <a16:creationId xmlns:a16="http://schemas.microsoft.com/office/drawing/2014/main" id="{00000000-0008-0000-0F00-00002E020000}"/>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560" name="【一般廃棄物処理施設】&#10;一人当たり有形固定資産（償却資産）額平均値テキスト">
          <a:extLst>
            <a:ext uri="{FF2B5EF4-FFF2-40B4-BE49-F238E27FC236}">
              <a16:creationId xmlns:a16="http://schemas.microsoft.com/office/drawing/2014/main" id="{00000000-0008-0000-0F00-000030020000}"/>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107283</xdr:rowOff>
    </xdr:from>
    <xdr:to>
      <xdr:col>116</xdr:col>
      <xdr:colOff>114300</xdr:colOff>
      <xdr:row>42</xdr:row>
      <xdr:rowOff>37433</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22110700" y="71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22210</xdr:rowOff>
    </xdr:from>
    <xdr:ext cx="534377" cy="259045"/>
    <xdr:sp macro="" textlink="">
      <xdr:nvSpPr>
        <xdr:cNvPr id="572" name="【一般廃棄物処理施設】&#10;一人当たり有形固定資産（償却資産）額該当値テキスト">
          <a:extLst>
            <a:ext uri="{FF2B5EF4-FFF2-40B4-BE49-F238E27FC236}">
              <a16:creationId xmlns:a16="http://schemas.microsoft.com/office/drawing/2014/main" id="{00000000-0008-0000-0F00-00003C020000}"/>
            </a:ext>
          </a:extLst>
        </xdr:cNvPr>
        <xdr:cNvSpPr txBox="1"/>
      </xdr:nvSpPr>
      <xdr:spPr>
        <a:xfrm>
          <a:off x="22199600" y="705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106257</xdr:rowOff>
    </xdr:from>
    <xdr:to>
      <xdr:col>112</xdr:col>
      <xdr:colOff>38100</xdr:colOff>
      <xdr:row>42</xdr:row>
      <xdr:rowOff>36407</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21272500" y="71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157057</xdr:rowOff>
    </xdr:from>
    <xdr:to>
      <xdr:col>116</xdr:col>
      <xdr:colOff>63500</xdr:colOff>
      <xdr:row>41</xdr:row>
      <xdr:rowOff>158083</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1323300" y="7186507"/>
          <a:ext cx="8382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575" name="n_1aveValue【一般廃棄物処理施設】&#10;一人当たり有形固定資産（償却資産）額">
          <a:extLst>
            <a:ext uri="{FF2B5EF4-FFF2-40B4-BE49-F238E27FC236}">
              <a16:creationId xmlns:a16="http://schemas.microsoft.com/office/drawing/2014/main" id="{00000000-0008-0000-0F00-00003F020000}"/>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576" name="n_2aveValue【一般廃棄物処理施設】&#10;一人当たり有形固定資産（償却資産）額">
          <a:extLst>
            <a:ext uri="{FF2B5EF4-FFF2-40B4-BE49-F238E27FC236}">
              <a16:creationId xmlns:a16="http://schemas.microsoft.com/office/drawing/2014/main" id="{00000000-0008-0000-0F00-000040020000}"/>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577" name="n_3aveValue【一般廃棄物処理施設】&#10;一人当たり有形固定資産（償却資産）額">
          <a:extLst>
            <a:ext uri="{FF2B5EF4-FFF2-40B4-BE49-F238E27FC236}">
              <a16:creationId xmlns:a16="http://schemas.microsoft.com/office/drawing/2014/main" id="{00000000-0008-0000-0F00-000041020000}"/>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578" name="n_4aveValue【一般廃棄物処理施設】&#10;一人当たり有形固定資産（償却資産）額">
          <a:extLst>
            <a:ext uri="{FF2B5EF4-FFF2-40B4-BE49-F238E27FC236}">
              <a16:creationId xmlns:a16="http://schemas.microsoft.com/office/drawing/2014/main" id="{00000000-0008-0000-0F00-000042020000}"/>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27534</xdr:rowOff>
    </xdr:from>
    <xdr:ext cx="534377" cy="259045"/>
    <xdr:sp macro="" textlink="">
      <xdr:nvSpPr>
        <xdr:cNvPr id="579" name="n_1mainValue【一般廃棄物処理施設】&#10;一人当たり有形固定資産（償却資産）額">
          <a:extLst>
            <a:ext uri="{FF2B5EF4-FFF2-40B4-BE49-F238E27FC236}">
              <a16:creationId xmlns:a16="http://schemas.microsoft.com/office/drawing/2014/main" id="{00000000-0008-0000-0F00-000043020000}"/>
            </a:ext>
          </a:extLst>
        </xdr:cNvPr>
        <xdr:cNvSpPr txBox="1"/>
      </xdr:nvSpPr>
      <xdr:spPr>
        <a:xfrm>
          <a:off x="21043411" y="72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a:extLst>
            <a:ext uri="{FF2B5EF4-FFF2-40B4-BE49-F238E27FC236}">
              <a16:creationId xmlns:a16="http://schemas.microsoft.com/office/drawing/2014/main" id="{00000000-0008-0000-0F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2" name="【消防施設】&#10;有形固定資産減価償却率最小値テキスト">
          <a:extLst>
            <a:ext uri="{FF2B5EF4-FFF2-40B4-BE49-F238E27FC236}">
              <a16:creationId xmlns:a16="http://schemas.microsoft.com/office/drawing/2014/main" id="{00000000-0008-0000-0F00-00006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24" name="【消防施設】&#10;有形固定資産減価償却率最大値テキスト">
          <a:extLst>
            <a:ext uri="{FF2B5EF4-FFF2-40B4-BE49-F238E27FC236}">
              <a16:creationId xmlns:a16="http://schemas.microsoft.com/office/drawing/2014/main" id="{00000000-0008-0000-0F00-000070020000}"/>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626" name="【消防施設】&#10;有形固定資産減価償却率平均値テキスト">
          <a:extLst>
            <a:ext uri="{FF2B5EF4-FFF2-40B4-BE49-F238E27FC236}">
              <a16:creationId xmlns:a16="http://schemas.microsoft.com/office/drawing/2014/main" id="{00000000-0008-0000-0F00-000072020000}"/>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62687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75491</xdr:rowOff>
    </xdr:from>
    <xdr:ext cx="405111" cy="259045"/>
    <xdr:sp macro="" textlink="">
      <xdr:nvSpPr>
        <xdr:cNvPr id="638" name="【消防施設】&#10;有形固定資産減価償却率該当値テキスト">
          <a:extLst>
            <a:ext uri="{FF2B5EF4-FFF2-40B4-BE49-F238E27FC236}">
              <a16:creationId xmlns:a16="http://schemas.microsoft.com/office/drawing/2014/main" id="{00000000-0008-0000-0F00-00007E020000}"/>
            </a:ext>
          </a:extLst>
        </xdr:cNvPr>
        <xdr:cNvSpPr txBox="1"/>
      </xdr:nvSpPr>
      <xdr:spPr>
        <a:xfrm>
          <a:off x="16357600" y="1379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64044</xdr:rowOff>
    </xdr:from>
    <xdr:to>
      <xdr:col>81</xdr:col>
      <xdr:colOff>101600</xdr:colOff>
      <xdr:row>81</xdr:row>
      <xdr:rowOff>165644</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5430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103414</xdr:rowOff>
    </xdr:from>
    <xdr:to>
      <xdr:col>85</xdr:col>
      <xdr:colOff>127000</xdr:colOff>
      <xdr:row>81</xdr:row>
      <xdr:rowOff>114844</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5481300" y="139908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86905</xdr:rowOff>
    </xdr:from>
    <xdr:to>
      <xdr:col>76</xdr:col>
      <xdr:colOff>165100</xdr:colOff>
      <xdr:row>84</xdr:row>
      <xdr:rowOff>17055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4541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114844</xdr:rowOff>
    </xdr:from>
    <xdr:to>
      <xdr:col>81</xdr:col>
      <xdr:colOff>50800</xdr:colOff>
      <xdr:row>83</xdr:row>
      <xdr:rowOff>137705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14592300" y="14002294"/>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18324</xdr:rowOff>
    </xdr:from>
    <xdr:to>
      <xdr:col>72</xdr:col>
      <xdr:colOff>38100</xdr:colOff>
      <xdr:row>83</xdr:row>
      <xdr:rowOff>119924</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365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69124</xdr:rowOff>
    </xdr:from>
    <xdr:to>
      <xdr:col>76</xdr:col>
      <xdr:colOff>114300</xdr:colOff>
      <xdr:row>83</xdr:row>
      <xdr:rowOff>137705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3703300" y="1429947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119562</xdr:rowOff>
    </xdr:from>
    <xdr:to>
      <xdr:col>67</xdr:col>
      <xdr:colOff>101600</xdr:colOff>
      <xdr:row>83</xdr:row>
      <xdr:rowOff>49712</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2763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170362</xdr:rowOff>
    </xdr:from>
    <xdr:to>
      <xdr:col>71</xdr:col>
      <xdr:colOff>177800</xdr:colOff>
      <xdr:row>83</xdr:row>
      <xdr:rowOff>69124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814300" y="1422926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47" name="n_1aveValue【消防施設】&#10;有形固定資産減価償却率">
          <a:extLst>
            <a:ext uri="{FF2B5EF4-FFF2-40B4-BE49-F238E27FC236}">
              <a16:creationId xmlns:a16="http://schemas.microsoft.com/office/drawing/2014/main" id="{00000000-0008-0000-0F00-000087020000}"/>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648" name="n_2aveValue【消防施設】&#10;有形固定資産減価償却率">
          <a:extLst>
            <a:ext uri="{FF2B5EF4-FFF2-40B4-BE49-F238E27FC236}">
              <a16:creationId xmlns:a16="http://schemas.microsoft.com/office/drawing/2014/main" id="{00000000-0008-0000-0F00-000088020000}"/>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49" name="n_3aveValue【消防施設】&#10;有形固定資産減価償却率">
          <a:extLst>
            <a:ext uri="{FF2B5EF4-FFF2-40B4-BE49-F238E27FC236}">
              <a16:creationId xmlns:a16="http://schemas.microsoft.com/office/drawing/2014/main" id="{00000000-0008-0000-0F00-00008902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650" name="n_4aveValue【消防施設】&#10;有形固定資産減価償却率">
          <a:extLst>
            <a:ext uri="{FF2B5EF4-FFF2-40B4-BE49-F238E27FC236}">
              <a16:creationId xmlns:a16="http://schemas.microsoft.com/office/drawing/2014/main" id="{00000000-0008-0000-0F00-00008A020000}"/>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10721</xdr:rowOff>
    </xdr:from>
    <xdr:ext cx="405111" cy="259045"/>
    <xdr:sp macro="" textlink="">
      <xdr:nvSpPr>
        <xdr:cNvPr id="651" name="n_1mainValue【消防施設】&#10;有形固定資産減価償却率">
          <a:extLst>
            <a:ext uri="{FF2B5EF4-FFF2-40B4-BE49-F238E27FC236}">
              <a16:creationId xmlns:a16="http://schemas.microsoft.com/office/drawing/2014/main" id="{00000000-0008-0000-0F00-00008B020000}"/>
            </a:ext>
          </a:extLst>
        </xdr:cNvPr>
        <xdr:cNvSpPr txBox="1"/>
      </xdr:nvSpPr>
      <xdr:spPr>
        <a:xfrm>
          <a:off x="15266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652" name="n_2mainValue【消防施設】&#10;有形固定資産減価償却率">
          <a:extLst>
            <a:ext uri="{FF2B5EF4-FFF2-40B4-BE49-F238E27FC236}">
              <a16:creationId xmlns:a16="http://schemas.microsoft.com/office/drawing/2014/main" id="{00000000-0008-0000-0F00-00008C020000}"/>
            </a:ext>
          </a:extLst>
        </xdr:cNvPr>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653" name="n_3mainValue【消防施設】&#10;有形固定資産減価償却率">
          <a:extLst>
            <a:ext uri="{FF2B5EF4-FFF2-40B4-BE49-F238E27FC236}">
              <a16:creationId xmlns:a16="http://schemas.microsoft.com/office/drawing/2014/main" id="{00000000-0008-0000-0F00-00008D020000}"/>
            </a:ext>
          </a:extLst>
        </xdr:cNvPr>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654" name="n_4mainValue【消防施設】&#10;有形固定資産減価償却率">
          <a:extLst>
            <a:ext uri="{FF2B5EF4-FFF2-40B4-BE49-F238E27FC236}">
              <a16:creationId xmlns:a16="http://schemas.microsoft.com/office/drawing/2014/main" id="{00000000-0008-0000-0F00-00008E020000}"/>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a:extLst>
            <a:ext uri="{FF2B5EF4-FFF2-40B4-BE49-F238E27FC236}">
              <a16:creationId xmlns:a16="http://schemas.microsoft.com/office/drawing/2014/main" id="{00000000-0008-0000-0F00-0000A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77" name="【消防施設】&#10;一人当たり面積最小値テキスト">
          <a:extLst>
            <a:ext uri="{FF2B5EF4-FFF2-40B4-BE49-F238E27FC236}">
              <a16:creationId xmlns:a16="http://schemas.microsoft.com/office/drawing/2014/main" id="{00000000-0008-0000-0F00-0000A5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79" name="【消防施設】&#10;一人当たり面積最大値テキスト">
          <a:extLst>
            <a:ext uri="{FF2B5EF4-FFF2-40B4-BE49-F238E27FC236}">
              <a16:creationId xmlns:a16="http://schemas.microsoft.com/office/drawing/2014/main" id="{00000000-0008-0000-0F00-0000A7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81" name="【消防施設】&#10;一人当たり面積平均値テキスト">
          <a:extLst>
            <a:ext uri="{FF2B5EF4-FFF2-40B4-BE49-F238E27FC236}">
              <a16:creationId xmlns:a16="http://schemas.microsoft.com/office/drawing/2014/main" id="{00000000-0008-0000-0F00-0000A902000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154178</xdr:rowOff>
    </xdr:from>
    <xdr:to>
      <xdr:col>116</xdr:col>
      <xdr:colOff>114300</xdr:colOff>
      <xdr:row>85</xdr:row>
      <xdr:rowOff>84328</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22110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132605</xdr:rowOff>
    </xdr:from>
    <xdr:ext cx="469744" cy="259045"/>
    <xdr:sp macro="" textlink="">
      <xdr:nvSpPr>
        <xdr:cNvPr id="693" name="【消防施設】&#10;一人当たり面積該当値テキスト">
          <a:extLst>
            <a:ext uri="{FF2B5EF4-FFF2-40B4-BE49-F238E27FC236}">
              <a16:creationId xmlns:a16="http://schemas.microsoft.com/office/drawing/2014/main" id="{00000000-0008-0000-0F00-0000B5020000}"/>
            </a:ext>
          </a:extLst>
        </xdr:cNvPr>
        <xdr:cNvSpPr txBox="1"/>
      </xdr:nvSpPr>
      <xdr:spPr>
        <a:xfrm>
          <a:off x="22199600"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33528</xdr:rowOff>
    </xdr:from>
    <xdr:to>
      <xdr:col>116</xdr:col>
      <xdr:colOff>63500</xdr:colOff>
      <xdr:row>85</xdr:row>
      <xdr:rowOff>35813</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21323300" y="146067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154687</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0434300" y="146090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154687</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656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702" name="n_1aveValue【消防施設】&#10;一人当たり面積">
          <a:extLst>
            <a:ext uri="{FF2B5EF4-FFF2-40B4-BE49-F238E27FC236}">
              <a16:creationId xmlns:a16="http://schemas.microsoft.com/office/drawing/2014/main" id="{00000000-0008-0000-0F00-0000BE020000}"/>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703" name="n_2aveValue【消防施設】&#10;一人当たり面積">
          <a:extLst>
            <a:ext uri="{FF2B5EF4-FFF2-40B4-BE49-F238E27FC236}">
              <a16:creationId xmlns:a16="http://schemas.microsoft.com/office/drawing/2014/main" id="{00000000-0008-0000-0F00-0000BF020000}"/>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04" name="n_3aveValue【消防施設】&#10;一人当たり面積">
          <a:extLst>
            <a:ext uri="{FF2B5EF4-FFF2-40B4-BE49-F238E27FC236}">
              <a16:creationId xmlns:a16="http://schemas.microsoft.com/office/drawing/2014/main" id="{00000000-0008-0000-0F00-0000C0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705" name="n_4aveValue【消防施設】&#10;一人当たり面積">
          <a:extLst>
            <a:ext uri="{FF2B5EF4-FFF2-40B4-BE49-F238E27FC236}">
              <a16:creationId xmlns:a16="http://schemas.microsoft.com/office/drawing/2014/main" id="{00000000-0008-0000-0F00-0000C1020000}"/>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706" name="n_1mainValue【消防施設】&#10;一人当たり面積">
          <a:extLst>
            <a:ext uri="{FF2B5EF4-FFF2-40B4-BE49-F238E27FC236}">
              <a16:creationId xmlns:a16="http://schemas.microsoft.com/office/drawing/2014/main" id="{00000000-0008-0000-0F00-0000C2020000}"/>
            </a:ext>
          </a:extLst>
        </xdr:cNvPr>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707" name="n_2mainValue【消防施設】&#10;一人当たり面積">
          <a:extLst>
            <a:ext uri="{FF2B5EF4-FFF2-40B4-BE49-F238E27FC236}">
              <a16:creationId xmlns:a16="http://schemas.microsoft.com/office/drawing/2014/main" id="{00000000-0008-0000-0F00-0000C3020000}"/>
            </a:ext>
          </a:extLst>
        </xdr:cNvPr>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708" name="n_3mainValue【消防施設】&#10;一人当たり面積">
          <a:extLst>
            <a:ext uri="{FF2B5EF4-FFF2-40B4-BE49-F238E27FC236}">
              <a16:creationId xmlns:a16="http://schemas.microsoft.com/office/drawing/2014/main" id="{00000000-0008-0000-0F00-0000C4020000}"/>
            </a:ext>
          </a:extLst>
        </xdr:cNvPr>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709" name="n_4mainValue【消防施設】&#10;一人当たり面積">
          <a:extLst>
            <a:ext uri="{FF2B5EF4-FFF2-40B4-BE49-F238E27FC236}">
              <a16:creationId xmlns:a16="http://schemas.microsoft.com/office/drawing/2014/main" id="{00000000-0008-0000-0F00-0000C5020000}"/>
            </a:ext>
          </a:extLst>
        </xdr:cNvPr>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庁舎】&#10;有形固定資産減価償却率グラフ枠">
          <a:extLst>
            <a:ext uri="{FF2B5EF4-FFF2-40B4-BE49-F238E27FC236}">
              <a16:creationId xmlns:a16="http://schemas.microsoft.com/office/drawing/2014/main" id="{00000000-0008-0000-0F00-0000D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36" name="【庁舎】&#10;有形固定資産減価償却率最小値テキスト">
          <a:extLst>
            <a:ext uri="{FF2B5EF4-FFF2-40B4-BE49-F238E27FC236}">
              <a16:creationId xmlns:a16="http://schemas.microsoft.com/office/drawing/2014/main" id="{00000000-0008-0000-0F00-0000E0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38" name="【庁舎】&#10;有形固定資産減価償却率最大値テキスト">
          <a:extLst>
            <a:ext uri="{FF2B5EF4-FFF2-40B4-BE49-F238E27FC236}">
              <a16:creationId xmlns:a16="http://schemas.microsoft.com/office/drawing/2014/main" id="{00000000-0008-0000-0F00-0000E2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740" name="【庁舎】&#10;有形固定資産減価償却率平均値テキスト">
          <a:extLst>
            <a:ext uri="{FF2B5EF4-FFF2-40B4-BE49-F238E27FC236}">
              <a16:creationId xmlns:a16="http://schemas.microsoft.com/office/drawing/2014/main" id="{00000000-0008-0000-0F00-0000E4020000}"/>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6268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98533</xdr:rowOff>
    </xdr:from>
    <xdr:ext cx="405111" cy="259045"/>
    <xdr:sp macro="" textlink="">
      <xdr:nvSpPr>
        <xdr:cNvPr id="752" name="【庁舎】&#10;有形固定資産減価償却率該当値テキスト">
          <a:extLst>
            <a:ext uri="{FF2B5EF4-FFF2-40B4-BE49-F238E27FC236}">
              <a16:creationId xmlns:a16="http://schemas.microsoft.com/office/drawing/2014/main" id="{00000000-0008-0000-0F00-0000F0020000}"/>
            </a:ext>
          </a:extLst>
        </xdr:cNvPr>
        <xdr:cNvSpPr txBox="1"/>
      </xdr:nvSpPr>
      <xdr:spPr>
        <a:xfrm>
          <a:off x="16357600"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107043</xdr:rowOff>
    </xdr:from>
    <xdr:to>
      <xdr:col>81</xdr:col>
      <xdr:colOff>101600</xdr:colOff>
      <xdr:row>106</xdr:row>
      <xdr:rowOff>37193</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5430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105</xdr:row>
      <xdr:rowOff>170906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5481300" y="181600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84182</xdr:rowOff>
    </xdr:from>
    <xdr:to>
      <xdr:col>76</xdr:col>
      <xdr:colOff>165100</xdr:colOff>
      <xdr:row>106</xdr:row>
      <xdr:rowOff>14332</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4541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134982</xdr:rowOff>
    </xdr:from>
    <xdr:to>
      <xdr:col>81</xdr:col>
      <xdr:colOff>50800</xdr:colOff>
      <xdr:row>105</xdr:row>
      <xdr:rowOff>157843</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4592300" y="181372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365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107224</xdr:rowOff>
    </xdr:from>
    <xdr:to>
      <xdr:col>76</xdr:col>
      <xdr:colOff>114300</xdr:colOff>
      <xdr:row>105</xdr:row>
      <xdr:rowOff>134982</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3703300" y="181094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107224</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814300" y="18076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61" name="n_1aveValue【庁舎】&#10;有形固定資産減価償却率">
          <a:extLst>
            <a:ext uri="{FF2B5EF4-FFF2-40B4-BE49-F238E27FC236}">
              <a16:creationId xmlns:a16="http://schemas.microsoft.com/office/drawing/2014/main" id="{00000000-0008-0000-0F00-0000F902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62" name="n_2aveValue【庁舎】&#10;有形固定資産減価償却率">
          <a:extLst>
            <a:ext uri="{FF2B5EF4-FFF2-40B4-BE49-F238E27FC236}">
              <a16:creationId xmlns:a16="http://schemas.microsoft.com/office/drawing/2014/main" id="{00000000-0008-0000-0F00-0000FA02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763" name="n_3aveValue【庁舎】&#10;有形固定資産減価償却率">
          <a:extLst>
            <a:ext uri="{FF2B5EF4-FFF2-40B4-BE49-F238E27FC236}">
              <a16:creationId xmlns:a16="http://schemas.microsoft.com/office/drawing/2014/main" id="{00000000-0008-0000-0F00-0000FB020000}"/>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64" name="n_4aveValue【庁舎】&#10;有形固定資産減価償却率">
          <a:extLst>
            <a:ext uri="{FF2B5EF4-FFF2-40B4-BE49-F238E27FC236}">
              <a16:creationId xmlns:a16="http://schemas.microsoft.com/office/drawing/2014/main" id="{00000000-0008-0000-0F00-0000FC02000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28320</xdr:rowOff>
    </xdr:from>
    <xdr:ext cx="405111" cy="259045"/>
    <xdr:sp macro="" textlink="">
      <xdr:nvSpPr>
        <xdr:cNvPr id="765" name="n_1mainValue【庁舎】&#10;有形固定資産減価償却率">
          <a:extLst>
            <a:ext uri="{FF2B5EF4-FFF2-40B4-BE49-F238E27FC236}">
              <a16:creationId xmlns:a16="http://schemas.microsoft.com/office/drawing/2014/main" id="{00000000-0008-0000-0F00-0000FD020000}"/>
            </a:ext>
          </a:extLst>
        </xdr:cNvPr>
        <xdr:cNvSpPr txBox="1"/>
      </xdr:nvSpPr>
      <xdr:spPr>
        <a:xfrm>
          <a:off x="152660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5459</xdr:rowOff>
    </xdr:from>
    <xdr:ext cx="405111" cy="259045"/>
    <xdr:sp macro="" textlink="">
      <xdr:nvSpPr>
        <xdr:cNvPr id="766" name="n_2mainValue【庁舎】&#10;有形固定資産減価償却率">
          <a:extLst>
            <a:ext uri="{FF2B5EF4-FFF2-40B4-BE49-F238E27FC236}">
              <a16:creationId xmlns:a16="http://schemas.microsoft.com/office/drawing/2014/main" id="{00000000-0008-0000-0F00-0000FE020000}"/>
            </a:ext>
          </a:extLst>
        </xdr:cNvPr>
        <xdr:cNvSpPr txBox="1"/>
      </xdr:nvSpPr>
      <xdr:spPr>
        <a:xfrm>
          <a:off x="14389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767" name="n_3mainValue【庁舎】&#10;有形固定資産減価償却率">
          <a:extLst>
            <a:ext uri="{FF2B5EF4-FFF2-40B4-BE49-F238E27FC236}">
              <a16:creationId xmlns:a16="http://schemas.microsoft.com/office/drawing/2014/main" id="{00000000-0008-0000-0F00-0000FF020000}"/>
            </a:ext>
          </a:extLst>
        </xdr:cNvPr>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768" name="n_4mainValue【庁舎】&#10;有形固定資産減価償却率">
          <a:extLst>
            <a:ext uri="{FF2B5EF4-FFF2-40B4-BE49-F238E27FC236}">
              <a16:creationId xmlns:a16="http://schemas.microsoft.com/office/drawing/2014/main" id="{00000000-0008-0000-0F00-000000030000}"/>
            </a:ext>
          </a:extLst>
        </xdr:cNvPr>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00000000-0008-0000-0F00-00001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95" name="【庁舎】&#10;一人当たり面積最小値テキスト">
          <a:extLst>
            <a:ext uri="{FF2B5EF4-FFF2-40B4-BE49-F238E27FC236}">
              <a16:creationId xmlns:a16="http://schemas.microsoft.com/office/drawing/2014/main" id="{00000000-0008-0000-0F00-00001B03000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97" name="【庁舎】&#10;一人当たり面積最大値テキスト">
          <a:extLst>
            <a:ext uri="{FF2B5EF4-FFF2-40B4-BE49-F238E27FC236}">
              <a16:creationId xmlns:a16="http://schemas.microsoft.com/office/drawing/2014/main" id="{00000000-0008-0000-0F00-00001D03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99" name="【庁舎】&#10;一人当たり面積平均値テキスト">
          <a:extLst>
            <a:ext uri="{FF2B5EF4-FFF2-40B4-BE49-F238E27FC236}">
              <a16:creationId xmlns:a16="http://schemas.microsoft.com/office/drawing/2014/main" id="{00000000-0008-0000-0F00-00001F030000}"/>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88537</xdr:rowOff>
    </xdr:from>
    <xdr:to>
      <xdr:col>116</xdr:col>
      <xdr:colOff>114300</xdr:colOff>
      <xdr:row>107</xdr:row>
      <xdr:rowOff>18687</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22110700" y="18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66964</xdr:rowOff>
    </xdr:from>
    <xdr:ext cx="469744" cy="259045"/>
    <xdr:sp macro="" textlink="">
      <xdr:nvSpPr>
        <xdr:cNvPr id="811" name="【庁舎】&#10;一人当たり面積該当値テキスト">
          <a:extLst>
            <a:ext uri="{FF2B5EF4-FFF2-40B4-BE49-F238E27FC236}">
              <a16:creationId xmlns:a16="http://schemas.microsoft.com/office/drawing/2014/main" id="{00000000-0008-0000-0F00-00002B030000}"/>
            </a:ext>
          </a:extLst>
        </xdr:cNvPr>
        <xdr:cNvSpPr txBox="1"/>
      </xdr:nvSpPr>
      <xdr:spPr>
        <a:xfrm>
          <a:off x="22199600" y="1824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106</xdr:row>
      <xdr:rowOff>139337</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1323300" y="1830868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134982</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0434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79829</xdr:rowOff>
    </xdr:from>
    <xdr:to>
      <xdr:col>102</xdr:col>
      <xdr:colOff>165100</xdr:colOff>
      <xdr:row>107</xdr:row>
      <xdr:rowOff>9979</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9494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130629</xdr:rowOff>
    </xdr:from>
    <xdr:to>
      <xdr:col>107</xdr:col>
      <xdr:colOff>50800</xdr:colOff>
      <xdr:row>106</xdr:row>
      <xdr:rowOff>131718</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9545300" y="183043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76563</xdr:rowOff>
    </xdr:from>
    <xdr:to>
      <xdr:col>98</xdr:col>
      <xdr:colOff>38100</xdr:colOff>
      <xdr:row>107</xdr:row>
      <xdr:rowOff>6713</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8605500" y="182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127363</xdr:rowOff>
    </xdr:from>
    <xdr:to>
      <xdr:col>102</xdr:col>
      <xdr:colOff>114300</xdr:colOff>
      <xdr:row>106</xdr:row>
      <xdr:rowOff>130629</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656300" y="183010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820" name="n_1aveValue【庁舎】&#10;一人当たり面積">
          <a:extLst>
            <a:ext uri="{FF2B5EF4-FFF2-40B4-BE49-F238E27FC236}">
              <a16:creationId xmlns:a16="http://schemas.microsoft.com/office/drawing/2014/main" id="{00000000-0008-0000-0F00-000034030000}"/>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821" name="n_2aveValue【庁舎】&#10;一人当たり面積">
          <a:extLst>
            <a:ext uri="{FF2B5EF4-FFF2-40B4-BE49-F238E27FC236}">
              <a16:creationId xmlns:a16="http://schemas.microsoft.com/office/drawing/2014/main" id="{00000000-0008-0000-0F00-000035030000}"/>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822" name="n_3aveValue【庁舎】&#10;一人当たり面積">
          <a:extLst>
            <a:ext uri="{FF2B5EF4-FFF2-40B4-BE49-F238E27FC236}">
              <a16:creationId xmlns:a16="http://schemas.microsoft.com/office/drawing/2014/main" id="{00000000-0008-0000-0F00-000036030000}"/>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23" name="n_4aveValue【庁舎】&#10;一人当たり面積">
          <a:extLst>
            <a:ext uri="{FF2B5EF4-FFF2-40B4-BE49-F238E27FC236}">
              <a16:creationId xmlns:a16="http://schemas.microsoft.com/office/drawing/2014/main" id="{00000000-0008-0000-0F00-000037030000}"/>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5459</xdr:rowOff>
    </xdr:from>
    <xdr:ext cx="469744" cy="259045"/>
    <xdr:sp macro="" textlink="">
      <xdr:nvSpPr>
        <xdr:cNvPr id="824" name="n_1mainValue【庁舎】&#10;一人当たり面積">
          <a:extLst>
            <a:ext uri="{FF2B5EF4-FFF2-40B4-BE49-F238E27FC236}">
              <a16:creationId xmlns:a16="http://schemas.microsoft.com/office/drawing/2014/main" id="{00000000-0008-0000-0F00-000038030000}"/>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825" name="n_2mainValue【庁舎】&#10;一人当たり面積">
          <a:extLst>
            <a:ext uri="{FF2B5EF4-FFF2-40B4-BE49-F238E27FC236}">
              <a16:creationId xmlns:a16="http://schemas.microsoft.com/office/drawing/2014/main" id="{00000000-0008-0000-0F00-000039030000}"/>
            </a:ext>
          </a:extLst>
        </xdr:cNvPr>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1106</xdr:rowOff>
    </xdr:from>
    <xdr:ext cx="469744" cy="259045"/>
    <xdr:sp macro="" textlink="">
      <xdr:nvSpPr>
        <xdr:cNvPr id="826" name="n_3mainValue【庁舎】&#10;一人当たり面積">
          <a:extLst>
            <a:ext uri="{FF2B5EF4-FFF2-40B4-BE49-F238E27FC236}">
              <a16:creationId xmlns:a16="http://schemas.microsoft.com/office/drawing/2014/main" id="{00000000-0008-0000-0F00-00003A030000}"/>
            </a:ext>
          </a:extLst>
        </xdr:cNvPr>
        <xdr:cNvSpPr txBox="1"/>
      </xdr:nvSpPr>
      <xdr:spPr>
        <a:xfrm>
          <a:off x="19310427" y="1834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169290</xdr:rowOff>
    </xdr:from>
    <xdr:ext cx="469744" cy="259045"/>
    <xdr:sp macro="" textlink="">
      <xdr:nvSpPr>
        <xdr:cNvPr id="827" name="n_4mainValue【庁舎】&#10;一人当たり面積">
          <a:extLst>
            <a:ext uri="{FF2B5EF4-FFF2-40B4-BE49-F238E27FC236}">
              <a16:creationId xmlns:a16="http://schemas.microsoft.com/office/drawing/2014/main" id="{00000000-0008-0000-0F00-00003B030000}"/>
            </a:ext>
          </a:extLst>
        </xdr:cNvPr>
        <xdr:cNvSpPr txBox="1"/>
      </xdr:nvSpPr>
      <xdr:spPr>
        <a:xfrm>
          <a:off x="184214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庁舎及び体育館・プール、図書館においては、有形固定資産減価償却率が類似団体平均と比較して大幅に高くなっているため、公共施設等個別施設計画に基づく老朽化対策が必要である。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23340963</v>
      </c>
      <c r="BO4" s="407"/>
      <c r="BP4" s="407"/>
      <c r="BQ4" s="407"/>
      <c r="BR4" s="407"/>
      <c r="BS4" s="407"/>
      <c r="BT4" s="407"/>
      <c r="BU4" s="408"/>
      <c r="BV4" s="406">
        <v>14736986</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12.1</v>
      </c>
      <c r="CU4" s="413"/>
      <c r="CV4" s="413"/>
      <c r="CW4" s="413"/>
      <c r="CX4" s="413"/>
      <c r="CY4" s="413"/>
      <c r="CZ4" s="413"/>
      <c r="DA4" s="414"/>
      <c r="DB4" s="412">
        <v>6.3</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22847150</v>
      </c>
      <c r="BO5" s="444"/>
      <c r="BP5" s="444"/>
      <c r="BQ5" s="444"/>
      <c r="BR5" s="444"/>
      <c r="BS5" s="444"/>
      <c r="BT5" s="444"/>
      <c r="BU5" s="445"/>
      <c r="BV5" s="443">
        <v>14401809</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94.7</v>
      </c>
      <c r="CU5" s="441"/>
      <c r="CV5" s="441"/>
      <c r="CW5" s="441"/>
      <c r="CX5" s="441"/>
      <c r="CY5" s="441"/>
      <c r="CZ5" s="441"/>
      <c r="DA5" s="442"/>
      <c r="DB5" s="440">
        <v>86.7</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493813</v>
      </c>
      <c r="BO6" s="444"/>
      <c r="BP6" s="444"/>
      <c r="BQ6" s="444"/>
      <c r="BR6" s="444"/>
      <c r="BS6" s="444"/>
      <c r="BT6" s="444"/>
      <c r="BU6" s="445"/>
      <c r="BV6" s="443">
        <v>335177</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96.7</v>
      </c>
      <c r="CU6" s="481"/>
      <c r="CV6" s="481"/>
      <c r="CW6" s="481"/>
      <c r="CX6" s="481"/>
      <c r="CY6" s="481"/>
      <c r="CZ6" s="481"/>
      <c r="DA6" s="482"/>
      <c r="DB6" s="480">
        <v>93.6</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149797</v>
      </c>
      <c r="BO7" s="444"/>
      <c r="BP7" s="444"/>
      <c r="BQ7" s="444"/>
      <c r="BR7" s="444"/>
      <c r="BS7" s="444"/>
      <c r="BT7" s="444"/>
      <c r="BU7" s="445"/>
      <c r="BV7" s="443">
        <v>154843</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2841260</v>
      </c>
      <c r="CU7" s="444"/>
      <c r="CV7" s="444"/>
      <c r="CW7" s="444"/>
      <c r="CX7" s="444"/>
      <c r="CY7" s="444"/>
      <c r="CZ7" s="444"/>
      <c r="DA7" s="445"/>
      <c r="DB7" s="443">
        <v>2871586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344016</v>
      </c>
      <c r="BO8" s="444"/>
      <c r="BP8" s="444"/>
      <c r="BQ8" s="444"/>
      <c r="BR8" s="444"/>
      <c r="BS8" s="444"/>
      <c r="BT8" s="444"/>
      <c r="BU8" s="445"/>
      <c r="BV8" s="443">
        <v>180334</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0.55000000000000004</v>
      </c>
      <c r="CU8" s="484"/>
      <c r="CV8" s="484"/>
      <c r="CW8" s="484"/>
      <c r="CX8" s="484"/>
      <c r="CY8" s="484"/>
      <c r="CZ8" s="484"/>
      <c r="DA8" s="485"/>
      <c r="DB8" s="483">
        <v>0.57999999999999996</v>
      </c>
      <c r="DC8" s="484"/>
      <c r="DD8" s="484"/>
      <c r="DE8" s="484"/>
      <c r="DF8" s="484"/>
      <c r="DG8" s="484"/>
      <c r="DH8" s="484"/>
      <c r="DI8" s="485"/>
    </row>
    <row r="9" spans="1:119" ht="18.75" customHeight="1" thickBot="1" x14ac:dyDescent="0.25">
      <c r="A9" s="181"/>
      <c r="B9" s="437" t="s">
        <v>112</v>
      </c>
      <c r="C9" s="438"/>
      <c r="D9" s="438"/>
      <c r="E9" s="438"/>
      <c r="F9" s="438"/>
      <c r="G9" s="438"/>
      <c r="H9" s="438"/>
      <c r="I9" s="438"/>
      <c r="J9" s="438"/>
      <c r="K9" s="486"/>
      <c r="L9" s="487" t="s">
        <v>113</v>
      </c>
      <c r="M9" s="488"/>
      <c r="N9" s="488"/>
      <c r="O9" s="488"/>
      <c r="P9" s="488"/>
      <c r="Q9" s="489"/>
      <c r="R9" s="490">
        <v>9286</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95</v>
      </c>
      <c r="AV9" s="476"/>
      <c r="AW9" s="476"/>
      <c r="AX9" s="476"/>
      <c r="AY9" s="477" t="s">
        <v>116</v>
      </c>
      <c r="AZ9" s="478"/>
      <c r="BA9" s="478"/>
      <c r="BB9" s="478"/>
      <c r="BC9" s="478"/>
      <c r="BD9" s="478"/>
      <c r="BE9" s="478"/>
      <c r="BF9" s="478"/>
      <c r="BG9" s="478"/>
      <c r="BH9" s="478"/>
      <c r="BI9" s="478"/>
      <c r="BJ9" s="478"/>
      <c r="BK9" s="478"/>
      <c r="BL9" s="478"/>
      <c r="BM9" s="479"/>
      <c r="BN9" s="443">
        <v>163682</v>
      </c>
      <c r="BO9" s="444"/>
      <c r="BP9" s="444"/>
      <c r="BQ9" s="444"/>
      <c r="BR9" s="444"/>
      <c r="BS9" s="444"/>
      <c r="BT9" s="444"/>
      <c r="BU9" s="445"/>
      <c r="BV9" s="443">
        <v>-24074</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8</v>
      </c>
      <c r="CU9" s="441"/>
      <c r="CV9" s="441"/>
      <c r="CW9" s="441"/>
      <c r="CX9" s="441"/>
      <c r="CY9" s="441"/>
      <c r="CZ9" s="441"/>
      <c r="DA9" s="442"/>
      <c r="DB9" s="440">
        <v>9.1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118</v>
      </c>
      <c r="M10" s="473"/>
      <c r="N10" s="473"/>
      <c r="O10" s="473"/>
      <c r="P10" s="473"/>
      <c r="Q10" s="474"/>
      <c r="R10" s="494">
        <v>9283</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119735</v>
      </c>
      <c r="BO10" s="444"/>
      <c r="BP10" s="444"/>
      <c r="BQ10" s="444"/>
      <c r="BR10" s="444"/>
      <c r="BS10" s="444"/>
      <c r="BT10" s="444"/>
      <c r="BU10" s="445"/>
      <c r="BV10" s="443">
        <v>334200</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109</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129</v>
      </c>
      <c r="DC11" s="484"/>
      <c r="DD11" s="484"/>
      <c r="DE11" s="484"/>
      <c r="DF11" s="484"/>
      <c r="DG11" s="484"/>
      <c r="DH11" s="484"/>
      <c r="DI11" s="485"/>
    </row>
    <row r="12" spans="1:119" ht="18.75" customHeight="1" x14ac:dyDescent="0.2">
      <c r="A12" s="181"/>
      <c r="B12" s="503" t="s">
        <v>130</v>
      </c>
      <c r="C12" s="504"/>
      <c r="D12" s="504"/>
      <c r="E12" s="504"/>
      <c r="F12" s="504"/>
      <c r="G12" s="504"/>
      <c r="H12" s="504"/>
      <c r="I12" s="504"/>
      <c r="J12" s="504"/>
      <c r="K12" s="505"/>
      <c r="L12" s="512" t="s">
        <v>131</v>
      </c>
      <c r="M12" s="513"/>
      <c r="N12" s="513"/>
      <c r="O12" s="513"/>
      <c r="P12" s="513"/>
      <c r="Q12" s="514"/>
      <c r="R12" s="515">
        <v>9789</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180911</v>
      </c>
      <c r="BO12" s="444"/>
      <c r="BP12" s="444"/>
      <c r="BQ12" s="444"/>
      <c r="BR12" s="444"/>
      <c r="BS12" s="444"/>
      <c r="BT12" s="444"/>
      <c r="BU12" s="445"/>
      <c r="BV12" s="443">
        <v>14686</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138</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9693</v>
      </c>
      <c r="S13" s="528"/>
      <c r="T13" s="528"/>
      <c r="U13" s="528"/>
      <c r="V13" s="529"/>
      <c r="W13" s="459" t="s">
        <v>140</v>
      </c>
      <c r="X13" s="460"/>
      <c r="Y13" s="460"/>
      <c r="Z13" s="460"/>
      <c r="AA13" s="460"/>
      <c r="AB13" s="450"/>
      <c r="AC13" s="494">
        <v>165</v>
      </c>
      <c r="AD13" s="495"/>
      <c r="AE13" s="495"/>
      <c r="AF13" s="495"/>
      <c r="AG13" s="537"/>
      <c r="AH13" s="494">
        <v>222</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102506</v>
      </c>
      <c r="BO13" s="444"/>
      <c r="BP13" s="444"/>
      <c r="BQ13" s="444"/>
      <c r="BR13" s="444"/>
      <c r="BS13" s="444"/>
      <c r="BT13" s="444"/>
      <c r="BU13" s="445"/>
      <c r="BV13" s="443">
        <v>295440</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9</v>
      </c>
      <c r="CU13" s="441"/>
      <c r="CV13" s="441"/>
      <c r="CW13" s="441"/>
      <c r="CX13" s="441"/>
      <c r="CY13" s="441"/>
      <c r="CZ13" s="441"/>
      <c r="DA13" s="442"/>
      <c r="DB13" s="440">
        <v>10</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145</v>
      </c>
      <c r="M14" s="525"/>
      <c r="N14" s="525"/>
      <c r="O14" s="525"/>
      <c r="P14" s="525"/>
      <c r="Q14" s="526"/>
      <c r="R14" s="527">
        <v>9713</v>
      </c>
      <c r="S14" s="528"/>
      <c r="T14" s="528"/>
      <c r="U14" s="528"/>
      <c r="V14" s="529"/>
      <c r="W14" s="433"/>
      <c r="X14" s="434"/>
      <c r="Y14" s="434"/>
      <c r="Z14" s="434"/>
      <c r="AA14" s="434"/>
      <c r="AB14" s="423"/>
      <c r="AC14" s="530">
        <v>3.9</v>
      </c>
      <c r="AD14" s="531"/>
      <c r="AE14" s="531"/>
      <c r="AF14" s="531"/>
      <c r="AG14" s="532"/>
      <c r="AH14" s="530">
        <v>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129</v>
      </c>
      <c r="CU14" s="542"/>
      <c r="CV14" s="542"/>
      <c r="CW14" s="542"/>
      <c r="CX14" s="542"/>
      <c r="CY14" s="542"/>
      <c r="CZ14" s="542"/>
      <c r="DA14" s="543"/>
      <c r="DB14" s="541" t="s">
        <v>147</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148</v>
      </c>
      <c r="N15" s="535"/>
      <c r="O15" s="535"/>
      <c r="P15" s="535"/>
      <c r="Q15" s="536"/>
      <c r="R15" s="527">
        <v>9642</v>
      </c>
      <c r="S15" s="528"/>
      <c r="T15" s="528"/>
      <c r="U15" s="528"/>
      <c r="V15" s="529"/>
      <c r="W15" s="459" t="s">
        <v>149</v>
      </c>
      <c r="X15" s="460"/>
      <c r="Y15" s="460"/>
      <c r="Z15" s="460"/>
      <c r="AA15" s="460"/>
      <c r="AB15" s="450"/>
      <c r="AC15" s="494">
        <v>1252</v>
      </c>
      <c r="AD15" s="495"/>
      <c r="AE15" s="495"/>
      <c r="AF15" s="495"/>
      <c r="AG15" s="537"/>
      <c r="AH15" s="494">
        <v>1306</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1277575</v>
      </c>
      <c r="BO15" s="407"/>
      <c r="BP15" s="407"/>
      <c r="BQ15" s="407"/>
      <c r="BR15" s="407"/>
      <c r="BS15" s="407"/>
      <c r="BT15" s="407"/>
      <c r="BU15" s="408"/>
      <c r="BV15" s="406">
        <v>1205257</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29.6</v>
      </c>
      <c r="AD16" s="531"/>
      <c r="AE16" s="531"/>
      <c r="AF16" s="531"/>
      <c r="AG16" s="532"/>
      <c r="AH16" s="530">
        <v>29.4</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2441895</v>
      </c>
      <c r="BO16" s="444"/>
      <c r="BP16" s="444"/>
      <c r="BQ16" s="444"/>
      <c r="BR16" s="444"/>
      <c r="BS16" s="444"/>
      <c r="BT16" s="444"/>
      <c r="BU16" s="445"/>
      <c r="BV16" s="443">
        <v>2329445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2808</v>
      </c>
      <c r="AD17" s="495"/>
      <c r="AE17" s="495"/>
      <c r="AF17" s="495"/>
      <c r="AG17" s="537"/>
      <c r="AH17" s="494">
        <v>2910</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1615406</v>
      </c>
      <c r="BO17" s="444"/>
      <c r="BP17" s="444"/>
      <c r="BQ17" s="444"/>
      <c r="BR17" s="444"/>
      <c r="BS17" s="444"/>
      <c r="BT17" s="444"/>
      <c r="BU17" s="445"/>
      <c r="BV17" s="443">
        <v>1523367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12.8</v>
      </c>
      <c r="M18" s="567"/>
      <c r="N18" s="567"/>
      <c r="O18" s="567"/>
      <c r="P18" s="567"/>
      <c r="Q18" s="567"/>
      <c r="R18" s="568"/>
      <c r="S18" s="568"/>
      <c r="T18" s="568"/>
      <c r="U18" s="568"/>
      <c r="V18" s="569"/>
      <c r="W18" s="461"/>
      <c r="X18" s="462"/>
      <c r="Y18" s="462"/>
      <c r="Z18" s="462"/>
      <c r="AA18" s="462"/>
      <c r="AB18" s="453"/>
      <c r="AC18" s="570">
        <v>66.5</v>
      </c>
      <c r="AD18" s="571"/>
      <c r="AE18" s="571"/>
      <c r="AF18" s="571"/>
      <c r="AG18" s="572"/>
      <c r="AH18" s="570">
        <v>65.599999999999994</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2766710</v>
      </c>
      <c r="BO18" s="444"/>
      <c r="BP18" s="444"/>
      <c r="BQ18" s="444"/>
      <c r="BR18" s="444"/>
      <c r="BS18" s="444"/>
      <c r="BT18" s="444"/>
      <c r="BU18" s="445"/>
      <c r="BV18" s="443">
        <v>2584220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725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3872398</v>
      </c>
      <c r="BO19" s="444"/>
      <c r="BP19" s="444"/>
      <c r="BQ19" s="444"/>
      <c r="BR19" s="444"/>
      <c r="BS19" s="444"/>
      <c r="BT19" s="444"/>
      <c r="BU19" s="445"/>
      <c r="BV19" s="443">
        <v>3595838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3598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2786190</v>
      </c>
      <c r="BO22" s="407"/>
      <c r="BP22" s="407"/>
      <c r="BQ22" s="407"/>
      <c r="BR22" s="407"/>
      <c r="BS22" s="407"/>
      <c r="BT22" s="407"/>
      <c r="BU22" s="408"/>
      <c r="BV22" s="406">
        <v>2977667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2421860</v>
      </c>
      <c r="BO23" s="444"/>
      <c r="BP23" s="444"/>
      <c r="BQ23" s="444"/>
      <c r="BR23" s="444"/>
      <c r="BS23" s="444"/>
      <c r="BT23" s="444"/>
      <c r="BU23" s="445"/>
      <c r="BV23" s="443">
        <v>2564852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7090</v>
      </c>
      <c r="R24" s="495"/>
      <c r="S24" s="495"/>
      <c r="T24" s="495"/>
      <c r="U24" s="495"/>
      <c r="V24" s="537"/>
      <c r="W24" s="589"/>
      <c r="X24" s="590"/>
      <c r="Y24" s="591"/>
      <c r="Z24" s="493" t="s">
        <v>174</v>
      </c>
      <c r="AA24" s="473"/>
      <c r="AB24" s="473"/>
      <c r="AC24" s="473"/>
      <c r="AD24" s="473"/>
      <c r="AE24" s="473"/>
      <c r="AF24" s="473"/>
      <c r="AG24" s="474"/>
      <c r="AH24" s="494">
        <v>82</v>
      </c>
      <c r="AI24" s="495"/>
      <c r="AJ24" s="495"/>
      <c r="AK24" s="495"/>
      <c r="AL24" s="537"/>
      <c r="AM24" s="494">
        <v>230912</v>
      </c>
      <c r="AN24" s="495"/>
      <c r="AO24" s="495"/>
      <c r="AP24" s="495"/>
      <c r="AQ24" s="495"/>
      <c r="AR24" s="537"/>
      <c r="AS24" s="494">
        <v>2816</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651476</v>
      </c>
      <c r="BO24" s="444"/>
      <c r="BP24" s="444"/>
      <c r="BQ24" s="444"/>
      <c r="BR24" s="444"/>
      <c r="BS24" s="444"/>
      <c r="BT24" s="444"/>
      <c r="BU24" s="445"/>
      <c r="BV24" s="443">
        <v>701513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1</v>
      </c>
      <c r="M25" s="495"/>
      <c r="N25" s="495"/>
      <c r="O25" s="495"/>
      <c r="P25" s="537"/>
      <c r="Q25" s="494">
        <v>5890</v>
      </c>
      <c r="R25" s="495"/>
      <c r="S25" s="495"/>
      <c r="T25" s="495"/>
      <c r="U25" s="495"/>
      <c r="V25" s="537"/>
      <c r="W25" s="589"/>
      <c r="X25" s="590"/>
      <c r="Y25" s="591"/>
      <c r="Z25" s="493" t="s">
        <v>177</v>
      </c>
      <c r="AA25" s="473"/>
      <c r="AB25" s="473"/>
      <c r="AC25" s="473"/>
      <c r="AD25" s="473"/>
      <c r="AE25" s="473"/>
      <c r="AF25" s="473"/>
      <c r="AG25" s="474"/>
      <c r="AH25" s="494" t="s">
        <v>138</v>
      </c>
      <c r="AI25" s="495"/>
      <c r="AJ25" s="495"/>
      <c r="AK25" s="495"/>
      <c r="AL25" s="537"/>
      <c r="AM25" s="494" t="s">
        <v>138</v>
      </c>
      <c r="AN25" s="495"/>
      <c r="AO25" s="495"/>
      <c r="AP25" s="495"/>
      <c r="AQ25" s="495"/>
      <c r="AR25" s="537"/>
      <c r="AS25" s="494" t="s">
        <v>129</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339255</v>
      </c>
      <c r="BO25" s="407"/>
      <c r="BP25" s="407"/>
      <c r="BQ25" s="407"/>
      <c r="BR25" s="407"/>
      <c r="BS25" s="407"/>
      <c r="BT25" s="407"/>
      <c r="BU25" s="408"/>
      <c r="BV25" s="406">
        <v>137857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5000</v>
      </c>
      <c r="R26" s="495"/>
      <c r="S26" s="495"/>
      <c r="T26" s="495"/>
      <c r="U26" s="495"/>
      <c r="V26" s="537"/>
      <c r="W26" s="589"/>
      <c r="X26" s="590"/>
      <c r="Y26" s="591"/>
      <c r="Z26" s="493" t="s">
        <v>180</v>
      </c>
      <c r="AA26" s="595"/>
      <c r="AB26" s="595"/>
      <c r="AC26" s="595"/>
      <c r="AD26" s="595"/>
      <c r="AE26" s="595"/>
      <c r="AF26" s="595"/>
      <c r="AG26" s="596"/>
      <c r="AH26" s="494">
        <v>4</v>
      </c>
      <c r="AI26" s="495"/>
      <c r="AJ26" s="495"/>
      <c r="AK26" s="495"/>
      <c r="AL26" s="537"/>
      <c r="AM26" s="494">
        <v>10896</v>
      </c>
      <c r="AN26" s="495"/>
      <c r="AO26" s="495"/>
      <c r="AP26" s="495"/>
      <c r="AQ26" s="495"/>
      <c r="AR26" s="537"/>
      <c r="AS26" s="494">
        <v>2724</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3290</v>
      </c>
      <c r="R27" s="495"/>
      <c r="S27" s="495"/>
      <c r="T27" s="495"/>
      <c r="U27" s="495"/>
      <c r="V27" s="537"/>
      <c r="W27" s="589"/>
      <c r="X27" s="590"/>
      <c r="Y27" s="591"/>
      <c r="Z27" s="493" t="s">
        <v>183</v>
      </c>
      <c r="AA27" s="473"/>
      <c r="AB27" s="473"/>
      <c r="AC27" s="473"/>
      <c r="AD27" s="473"/>
      <c r="AE27" s="473"/>
      <c r="AF27" s="473"/>
      <c r="AG27" s="474"/>
      <c r="AH27" s="494" t="s">
        <v>138</v>
      </c>
      <c r="AI27" s="495"/>
      <c r="AJ27" s="495"/>
      <c r="AK27" s="495"/>
      <c r="AL27" s="537"/>
      <c r="AM27" s="494" t="s">
        <v>129</v>
      </c>
      <c r="AN27" s="495"/>
      <c r="AO27" s="495"/>
      <c r="AP27" s="495"/>
      <c r="AQ27" s="495"/>
      <c r="AR27" s="537"/>
      <c r="AS27" s="494" t="s">
        <v>138</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156304</v>
      </c>
      <c r="BO27" s="563"/>
      <c r="BP27" s="563"/>
      <c r="BQ27" s="563"/>
      <c r="BR27" s="563"/>
      <c r="BS27" s="563"/>
      <c r="BT27" s="563"/>
      <c r="BU27" s="564"/>
      <c r="BV27" s="562">
        <v>156304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185</v>
      </c>
      <c r="F28" s="473"/>
      <c r="G28" s="473"/>
      <c r="H28" s="473"/>
      <c r="I28" s="473"/>
      <c r="J28" s="473"/>
      <c r="K28" s="474"/>
      <c r="L28" s="494">
        <v>1</v>
      </c>
      <c r="M28" s="495"/>
      <c r="N28" s="495"/>
      <c r="O28" s="495"/>
      <c r="P28" s="537"/>
      <c r="Q28" s="494">
        <v>2660</v>
      </c>
      <c r="R28" s="495"/>
      <c r="S28" s="495"/>
      <c r="T28" s="495"/>
      <c r="U28" s="495"/>
      <c r="V28" s="537"/>
      <c r="W28" s="589"/>
      <c r="X28" s="590"/>
      <c r="Y28" s="591"/>
      <c r="Z28" s="493" t="s">
        <v>186</v>
      </c>
      <c r="AA28" s="473"/>
      <c r="AB28" s="473"/>
      <c r="AC28" s="473"/>
      <c r="AD28" s="473"/>
      <c r="AE28" s="473"/>
      <c r="AF28" s="473"/>
      <c r="AG28" s="474"/>
      <c r="AH28" s="494" t="s">
        <v>138</v>
      </c>
      <c r="AI28" s="495"/>
      <c r="AJ28" s="495"/>
      <c r="AK28" s="495"/>
      <c r="AL28" s="537"/>
      <c r="AM28" s="494" t="s">
        <v>138</v>
      </c>
      <c r="AN28" s="495"/>
      <c r="AO28" s="495"/>
      <c r="AP28" s="495"/>
      <c r="AQ28" s="495"/>
      <c r="AR28" s="537"/>
      <c r="AS28" s="494" t="s">
        <v>138</v>
      </c>
      <c r="AT28" s="495"/>
      <c r="AU28" s="495"/>
      <c r="AV28" s="495"/>
      <c r="AW28" s="495"/>
      <c r="AX28" s="496"/>
      <c r="AY28" s="597" t="s">
        <v>187</v>
      </c>
      <c r="AZ28" s="598"/>
      <c r="BA28" s="598"/>
      <c r="BB28" s="599"/>
      <c r="BC28" s="403" t="s">
        <v>49</v>
      </c>
      <c r="BD28" s="404"/>
      <c r="BE28" s="404"/>
      <c r="BF28" s="404"/>
      <c r="BG28" s="404"/>
      <c r="BH28" s="404"/>
      <c r="BI28" s="404"/>
      <c r="BJ28" s="404"/>
      <c r="BK28" s="404"/>
      <c r="BL28" s="404"/>
      <c r="BM28" s="405"/>
      <c r="BN28" s="406">
        <v>646586</v>
      </c>
      <c r="BO28" s="407"/>
      <c r="BP28" s="407"/>
      <c r="BQ28" s="407"/>
      <c r="BR28" s="407"/>
      <c r="BS28" s="407"/>
      <c r="BT28" s="407"/>
      <c r="BU28" s="408"/>
      <c r="BV28" s="406">
        <v>707763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188</v>
      </c>
      <c r="F29" s="473"/>
      <c r="G29" s="473"/>
      <c r="H29" s="473"/>
      <c r="I29" s="473"/>
      <c r="J29" s="473"/>
      <c r="K29" s="474"/>
      <c r="L29" s="494">
        <v>8</v>
      </c>
      <c r="M29" s="495"/>
      <c r="N29" s="495"/>
      <c r="O29" s="495"/>
      <c r="P29" s="537"/>
      <c r="Q29" s="494">
        <v>2460</v>
      </c>
      <c r="R29" s="495"/>
      <c r="S29" s="495"/>
      <c r="T29" s="495"/>
      <c r="U29" s="495"/>
      <c r="V29" s="537"/>
      <c r="W29" s="592"/>
      <c r="X29" s="593"/>
      <c r="Y29" s="594"/>
      <c r="Z29" s="493" t="s">
        <v>189</v>
      </c>
      <c r="AA29" s="473"/>
      <c r="AB29" s="473"/>
      <c r="AC29" s="473"/>
      <c r="AD29" s="473"/>
      <c r="AE29" s="473"/>
      <c r="AF29" s="473"/>
      <c r="AG29" s="474"/>
      <c r="AH29" s="494">
        <v>82</v>
      </c>
      <c r="AI29" s="495"/>
      <c r="AJ29" s="495"/>
      <c r="AK29" s="495"/>
      <c r="AL29" s="537"/>
      <c r="AM29" s="494">
        <v>230912</v>
      </c>
      <c r="AN29" s="495"/>
      <c r="AO29" s="495"/>
      <c r="AP29" s="495"/>
      <c r="AQ29" s="495"/>
      <c r="AR29" s="537"/>
      <c r="AS29" s="494">
        <v>2816</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263780</v>
      </c>
      <c r="BO29" s="444"/>
      <c r="BP29" s="444"/>
      <c r="BQ29" s="444"/>
      <c r="BR29" s="444"/>
      <c r="BS29" s="444"/>
      <c r="BT29" s="444"/>
      <c r="BU29" s="445"/>
      <c r="BV29" s="443">
        <v>269640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95.3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4165093</v>
      </c>
      <c r="BO30" s="563"/>
      <c r="BP30" s="563"/>
      <c r="BQ30" s="563"/>
      <c r="BR30" s="563"/>
      <c r="BS30" s="563"/>
      <c r="BT30" s="563"/>
      <c r="BU30" s="564"/>
      <c r="BV30" s="562">
        <v>4817927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200</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5</v>
      </c>
      <c r="BF34" s="633"/>
      <c r="BG34" s="634" t="str">
        <f>IF('各会計、関係団体の財政状況及び健全化判断比率'!B30="","",'各会計、関係団体の財政状況及び健全化判断比率'!B30)</f>
        <v>農業集落排水特別会計</v>
      </c>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鳥栖・三養基地区消防事務組合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三養基西部土地開発公社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土地取得特別会計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鳥栖地区広域市町村圏組合</v>
      </c>
      <c r="BZ35" s="634"/>
      <c r="CA35" s="634"/>
      <c r="CB35" s="634"/>
      <c r="CC35" s="634"/>
      <c r="CD35" s="634"/>
      <c r="CE35" s="634"/>
      <c r="CF35" s="634"/>
      <c r="CG35" s="634"/>
      <c r="CH35" s="634"/>
      <c r="CI35" s="634"/>
      <c r="CJ35" s="634"/>
      <c r="CK35" s="634"/>
      <c r="CL35" s="634"/>
      <c r="CM35" s="634"/>
      <c r="CN35" s="181"/>
      <c r="CO35" s="633">
        <f t="shared" ref="CO35:CO43" si="3">IF(CQ35="","",CO34+1)</f>
        <v>17</v>
      </c>
      <c r="CP35" s="633"/>
      <c r="CQ35" s="634" t="str">
        <f>IF('各会計、関係団体の財政状況及び健全化判断比率'!BS8="","",'各会計、関係団体の財政状況及び健全化判断比率'!BS8)</f>
        <v>合同会社　つばきまちづくりプロジェクト</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三養基西部葬祭組合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三神地区環境事務組合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10</v>
      </c>
      <c r="BX38" s="633"/>
      <c r="BY38" s="634" t="str">
        <f>IF('各会計、関係団体の財政状況及び健全化判断比率'!B72="","",'各会計、関係団体の財政状況及び健全化判断比率'!B72)</f>
        <v>鳥栖・三養基西部環境施設組合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11</v>
      </c>
      <c r="BX39" s="633"/>
      <c r="BY39" s="634" t="str">
        <f>IF('各会計、関係団体の財政状況及び健全化判断比率'!B73="","",'各会計、関係団体の財政状況及び健全化判断比率'!B73)</f>
        <v>佐賀県後期高齢者医療広域連合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12</v>
      </c>
      <c r="BX40" s="633"/>
      <c r="BY40" s="634" t="str">
        <f>IF('各会計、関係団体の財政状況及び健全化判断比率'!B74="","",'各会計、関係団体の財政状況及び健全化判断比率'!B74)</f>
        <v>佐賀県市町総合事務組合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13</v>
      </c>
      <c r="BX41" s="633"/>
      <c r="BY41" s="634" t="str">
        <f>IF('各会計、関係団体の財政状況及び健全化判断比率'!B75="","",'各会計、関係団体の財政状況及び健全化判断比率'!B75)</f>
        <v>佐賀県東部環境施設組合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14</v>
      </c>
      <c r="BX42" s="633"/>
      <c r="BY42" s="634" t="str">
        <f>IF('各会計、関係団体の財政状況及び健全化判断比率'!B76="","",'各会計、関係団体の財政状況及び健全化判断比率'!B76)</f>
        <v>鳥栖地区広域市町村圏組合（介護）</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15</v>
      </c>
      <c r="BX43" s="633"/>
      <c r="BY43" s="634" t="str">
        <f>IF('各会計、関係団体の財政状況及び健全化判断比率'!B77="","",'各会計、関係団体の財政状況及び健全化判断比率'!B77)</f>
        <v>佐賀県後期高齢者医療広域連合（医療）</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9ci6l6jOtb5tQMjHrJykBXc+4WJ74P4VN1nz/JI/fqwQpZyTfRCawM/k9Eesnck3MwZkDA9NjqgKeJqoHxbtlg==" saltValue="QgE3v6Rdv5z7yNYv+uDn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228</v>
      </c>
      <c r="C5" s="646"/>
      <c r="D5" s="646"/>
      <c r="E5" s="646"/>
      <c r="F5" s="646"/>
      <c r="G5" s="646"/>
      <c r="H5" s="646"/>
      <c r="I5" s="646"/>
      <c r="J5" s="646"/>
      <c r="K5" s="646"/>
      <c r="L5" s="646"/>
      <c r="M5" s="646"/>
      <c r="N5" s="646"/>
      <c r="O5" s="646"/>
      <c r="P5" s="646"/>
      <c r="Q5" s="647"/>
      <c r="R5" s="648">
        <v>1363632</v>
      </c>
      <c r="S5" s="649"/>
      <c r="T5" s="649"/>
      <c r="U5" s="649"/>
      <c r="V5" s="649"/>
      <c r="W5" s="649"/>
      <c r="X5" s="649"/>
      <c r="Y5" s="650"/>
      <c r="Z5" s="651">
        <v>5.8</v>
      </c>
      <c r="AA5" s="651"/>
      <c r="AB5" s="651"/>
      <c r="AC5" s="651"/>
      <c r="AD5" s="652">
        <v>1363632</v>
      </c>
      <c r="AE5" s="652"/>
      <c r="AF5" s="652"/>
      <c r="AG5" s="652"/>
      <c r="AH5" s="652"/>
      <c r="AI5" s="652"/>
      <c r="AJ5" s="652"/>
      <c r="AK5" s="652"/>
      <c r="AL5" s="653">
        <v>47.7</v>
      </c>
      <c r="AM5" s="654"/>
      <c r="AN5" s="654"/>
      <c r="AO5" s="655"/>
      <c r="AP5" s="645" t="s">
        <v>229</v>
      </c>
      <c r="AQ5" s="646"/>
      <c r="AR5" s="646"/>
      <c r="AS5" s="646"/>
      <c r="AT5" s="646"/>
      <c r="AU5" s="646"/>
      <c r="AV5" s="646"/>
      <c r="AW5" s="646"/>
      <c r="AX5" s="646"/>
      <c r="AY5" s="646"/>
      <c r="AZ5" s="646"/>
      <c r="BA5" s="646"/>
      <c r="BB5" s="646"/>
      <c r="BC5" s="646"/>
      <c r="BD5" s="646"/>
      <c r="BE5" s="646"/>
      <c r="BF5" s="647"/>
      <c r="BG5" s="659">
        <v>1363480</v>
      </c>
      <c r="BH5" s="660"/>
      <c r="BI5" s="660"/>
      <c r="BJ5" s="660"/>
      <c r="BK5" s="660"/>
      <c r="BL5" s="660"/>
      <c r="BM5" s="660"/>
      <c r="BN5" s="661"/>
      <c r="BO5" s="662">
        <v>100</v>
      </c>
      <c r="BP5" s="662"/>
      <c r="BQ5" s="662"/>
      <c r="BR5" s="662"/>
      <c r="BS5" s="663" t="s">
        <v>230</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222</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2">
      <c r="B6" s="656" t="s">
        <v>234</v>
      </c>
      <c r="C6" s="657"/>
      <c r="D6" s="657"/>
      <c r="E6" s="657"/>
      <c r="F6" s="657"/>
      <c r="G6" s="657"/>
      <c r="H6" s="657"/>
      <c r="I6" s="657"/>
      <c r="J6" s="657"/>
      <c r="K6" s="657"/>
      <c r="L6" s="657"/>
      <c r="M6" s="657"/>
      <c r="N6" s="657"/>
      <c r="O6" s="657"/>
      <c r="P6" s="657"/>
      <c r="Q6" s="658"/>
      <c r="R6" s="659">
        <v>31423</v>
      </c>
      <c r="S6" s="660"/>
      <c r="T6" s="660"/>
      <c r="U6" s="660"/>
      <c r="V6" s="660"/>
      <c r="W6" s="660"/>
      <c r="X6" s="660"/>
      <c r="Y6" s="661"/>
      <c r="Z6" s="662">
        <v>0.1</v>
      </c>
      <c r="AA6" s="662"/>
      <c r="AB6" s="662"/>
      <c r="AC6" s="662"/>
      <c r="AD6" s="663">
        <v>31423</v>
      </c>
      <c r="AE6" s="663"/>
      <c r="AF6" s="663"/>
      <c r="AG6" s="663"/>
      <c r="AH6" s="663"/>
      <c r="AI6" s="663"/>
      <c r="AJ6" s="663"/>
      <c r="AK6" s="663"/>
      <c r="AL6" s="664">
        <v>1.1000000000000001</v>
      </c>
      <c r="AM6" s="665"/>
      <c r="AN6" s="665"/>
      <c r="AO6" s="666"/>
      <c r="AP6" s="656" t="s">
        <v>235</v>
      </c>
      <c r="AQ6" s="657"/>
      <c r="AR6" s="657"/>
      <c r="AS6" s="657"/>
      <c r="AT6" s="657"/>
      <c r="AU6" s="657"/>
      <c r="AV6" s="657"/>
      <c r="AW6" s="657"/>
      <c r="AX6" s="657"/>
      <c r="AY6" s="657"/>
      <c r="AZ6" s="657"/>
      <c r="BA6" s="657"/>
      <c r="BB6" s="657"/>
      <c r="BC6" s="657"/>
      <c r="BD6" s="657"/>
      <c r="BE6" s="657"/>
      <c r="BF6" s="658"/>
      <c r="BG6" s="659">
        <v>1363480</v>
      </c>
      <c r="BH6" s="660"/>
      <c r="BI6" s="660"/>
      <c r="BJ6" s="660"/>
      <c r="BK6" s="660"/>
      <c r="BL6" s="660"/>
      <c r="BM6" s="660"/>
      <c r="BN6" s="661"/>
      <c r="BO6" s="662">
        <v>100</v>
      </c>
      <c r="BP6" s="662"/>
      <c r="BQ6" s="662"/>
      <c r="BR6" s="662"/>
      <c r="BS6" s="663" t="s">
        <v>129</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70907</v>
      </c>
      <c r="CS6" s="660"/>
      <c r="CT6" s="660"/>
      <c r="CU6" s="660"/>
      <c r="CV6" s="660"/>
      <c r="CW6" s="660"/>
      <c r="CX6" s="660"/>
      <c r="CY6" s="661"/>
      <c r="CZ6" s="653">
        <v>0.3</v>
      </c>
      <c r="DA6" s="654"/>
      <c r="DB6" s="654"/>
      <c r="DC6" s="670"/>
      <c r="DD6" s="668" t="s">
        <v>230</v>
      </c>
      <c r="DE6" s="660"/>
      <c r="DF6" s="660"/>
      <c r="DG6" s="660"/>
      <c r="DH6" s="660"/>
      <c r="DI6" s="660"/>
      <c r="DJ6" s="660"/>
      <c r="DK6" s="660"/>
      <c r="DL6" s="660"/>
      <c r="DM6" s="660"/>
      <c r="DN6" s="660"/>
      <c r="DO6" s="660"/>
      <c r="DP6" s="661"/>
      <c r="DQ6" s="668">
        <v>70907</v>
      </c>
      <c r="DR6" s="660"/>
      <c r="DS6" s="660"/>
      <c r="DT6" s="660"/>
      <c r="DU6" s="660"/>
      <c r="DV6" s="660"/>
      <c r="DW6" s="660"/>
      <c r="DX6" s="660"/>
      <c r="DY6" s="660"/>
      <c r="DZ6" s="660"/>
      <c r="EA6" s="660"/>
      <c r="EB6" s="660"/>
      <c r="EC6" s="669"/>
    </row>
    <row r="7" spans="2:143" ht="11.25" customHeight="1" x14ac:dyDescent="0.2">
      <c r="B7" s="656" t="s">
        <v>237</v>
      </c>
      <c r="C7" s="657"/>
      <c r="D7" s="657"/>
      <c r="E7" s="657"/>
      <c r="F7" s="657"/>
      <c r="G7" s="657"/>
      <c r="H7" s="657"/>
      <c r="I7" s="657"/>
      <c r="J7" s="657"/>
      <c r="K7" s="657"/>
      <c r="L7" s="657"/>
      <c r="M7" s="657"/>
      <c r="N7" s="657"/>
      <c r="O7" s="657"/>
      <c r="P7" s="657"/>
      <c r="Q7" s="658"/>
      <c r="R7" s="659">
        <v>452</v>
      </c>
      <c r="S7" s="660"/>
      <c r="T7" s="660"/>
      <c r="U7" s="660"/>
      <c r="V7" s="660"/>
      <c r="W7" s="660"/>
      <c r="X7" s="660"/>
      <c r="Y7" s="661"/>
      <c r="Z7" s="662">
        <v>0</v>
      </c>
      <c r="AA7" s="662"/>
      <c r="AB7" s="662"/>
      <c r="AC7" s="662"/>
      <c r="AD7" s="663">
        <v>452</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503277</v>
      </c>
      <c r="BH7" s="660"/>
      <c r="BI7" s="660"/>
      <c r="BJ7" s="660"/>
      <c r="BK7" s="660"/>
      <c r="BL7" s="660"/>
      <c r="BM7" s="660"/>
      <c r="BN7" s="661"/>
      <c r="BO7" s="662">
        <v>36.9</v>
      </c>
      <c r="BP7" s="662"/>
      <c r="BQ7" s="662"/>
      <c r="BR7" s="662"/>
      <c r="BS7" s="663" t="s">
        <v>230</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18070586</v>
      </c>
      <c r="CS7" s="660"/>
      <c r="CT7" s="660"/>
      <c r="CU7" s="660"/>
      <c r="CV7" s="660"/>
      <c r="CW7" s="660"/>
      <c r="CX7" s="660"/>
      <c r="CY7" s="661"/>
      <c r="CZ7" s="662">
        <v>79.099999999999994</v>
      </c>
      <c r="DA7" s="662"/>
      <c r="DB7" s="662"/>
      <c r="DC7" s="662"/>
      <c r="DD7" s="668">
        <v>27569</v>
      </c>
      <c r="DE7" s="660"/>
      <c r="DF7" s="660"/>
      <c r="DG7" s="660"/>
      <c r="DH7" s="660"/>
      <c r="DI7" s="660"/>
      <c r="DJ7" s="660"/>
      <c r="DK7" s="660"/>
      <c r="DL7" s="660"/>
      <c r="DM7" s="660"/>
      <c r="DN7" s="660"/>
      <c r="DO7" s="660"/>
      <c r="DP7" s="661"/>
      <c r="DQ7" s="668">
        <v>919379</v>
      </c>
      <c r="DR7" s="660"/>
      <c r="DS7" s="660"/>
      <c r="DT7" s="660"/>
      <c r="DU7" s="660"/>
      <c r="DV7" s="660"/>
      <c r="DW7" s="660"/>
      <c r="DX7" s="660"/>
      <c r="DY7" s="660"/>
      <c r="DZ7" s="660"/>
      <c r="EA7" s="660"/>
      <c r="EB7" s="660"/>
      <c r="EC7" s="669"/>
    </row>
    <row r="8" spans="2:143" ht="11.25" customHeight="1" x14ac:dyDescent="0.2">
      <c r="B8" s="656" t="s">
        <v>240</v>
      </c>
      <c r="C8" s="657"/>
      <c r="D8" s="657"/>
      <c r="E8" s="657"/>
      <c r="F8" s="657"/>
      <c r="G8" s="657"/>
      <c r="H8" s="657"/>
      <c r="I8" s="657"/>
      <c r="J8" s="657"/>
      <c r="K8" s="657"/>
      <c r="L8" s="657"/>
      <c r="M8" s="657"/>
      <c r="N8" s="657"/>
      <c r="O8" s="657"/>
      <c r="P8" s="657"/>
      <c r="Q8" s="658"/>
      <c r="R8" s="659">
        <v>3655</v>
      </c>
      <c r="S8" s="660"/>
      <c r="T8" s="660"/>
      <c r="U8" s="660"/>
      <c r="V8" s="660"/>
      <c r="W8" s="660"/>
      <c r="X8" s="660"/>
      <c r="Y8" s="661"/>
      <c r="Z8" s="662">
        <v>0</v>
      </c>
      <c r="AA8" s="662"/>
      <c r="AB8" s="662"/>
      <c r="AC8" s="662"/>
      <c r="AD8" s="663">
        <v>3655</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17409</v>
      </c>
      <c r="BH8" s="660"/>
      <c r="BI8" s="660"/>
      <c r="BJ8" s="660"/>
      <c r="BK8" s="660"/>
      <c r="BL8" s="660"/>
      <c r="BM8" s="660"/>
      <c r="BN8" s="661"/>
      <c r="BO8" s="662">
        <v>1.3</v>
      </c>
      <c r="BP8" s="662"/>
      <c r="BQ8" s="662"/>
      <c r="BR8" s="662"/>
      <c r="BS8" s="663" t="s">
        <v>230</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1824421</v>
      </c>
      <c r="CS8" s="660"/>
      <c r="CT8" s="660"/>
      <c r="CU8" s="660"/>
      <c r="CV8" s="660"/>
      <c r="CW8" s="660"/>
      <c r="CX8" s="660"/>
      <c r="CY8" s="661"/>
      <c r="CZ8" s="662">
        <v>8</v>
      </c>
      <c r="DA8" s="662"/>
      <c r="DB8" s="662"/>
      <c r="DC8" s="662"/>
      <c r="DD8" s="668" t="s">
        <v>230</v>
      </c>
      <c r="DE8" s="660"/>
      <c r="DF8" s="660"/>
      <c r="DG8" s="660"/>
      <c r="DH8" s="660"/>
      <c r="DI8" s="660"/>
      <c r="DJ8" s="660"/>
      <c r="DK8" s="660"/>
      <c r="DL8" s="660"/>
      <c r="DM8" s="660"/>
      <c r="DN8" s="660"/>
      <c r="DO8" s="660"/>
      <c r="DP8" s="661"/>
      <c r="DQ8" s="668">
        <v>629678</v>
      </c>
      <c r="DR8" s="660"/>
      <c r="DS8" s="660"/>
      <c r="DT8" s="660"/>
      <c r="DU8" s="660"/>
      <c r="DV8" s="660"/>
      <c r="DW8" s="660"/>
      <c r="DX8" s="660"/>
      <c r="DY8" s="660"/>
      <c r="DZ8" s="660"/>
      <c r="EA8" s="660"/>
      <c r="EB8" s="660"/>
      <c r="EC8" s="669"/>
    </row>
    <row r="9" spans="2:143" ht="11.25" customHeight="1" x14ac:dyDescent="0.2">
      <c r="B9" s="656" t="s">
        <v>243</v>
      </c>
      <c r="C9" s="657"/>
      <c r="D9" s="657"/>
      <c r="E9" s="657"/>
      <c r="F9" s="657"/>
      <c r="G9" s="657"/>
      <c r="H9" s="657"/>
      <c r="I9" s="657"/>
      <c r="J9" s="657"/>
      <c r="K9" s="657"/>
      <c r="L9" s="657"/>
      <c r="M9" s="657"/>
      <c r="N9" s="657"/>
      <c r="O9" s="657"/>
      <c r="P9" s="657"/>
      <c r="Q9" s="658"/>
      <c r="R9" s="659">
        <v>3133</v>
      </c>
      <c r="S9" s="660"/>
      <c r="T9" s="660"/>
      <c r="U9" s="660"/>
      <c r="V9" s="660"/>
      <c r="W9" s="660"/>
      <c r="X9" s="660"/>
      <c r="Y9" s="661"/>
      <c r="Z9" s="662">
        <v>0</v>
      </c>
      <c r="AA9" s="662"/>
      <c r="AB9" s="662"/>
      <c r="AC9" s="662"/>
      <c r="AD9" s="663">
        <v>3133</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413842</v>
      </c>
      <c r="BH9" s="660"/>
      <c r="BI9" s="660"/>
      <c r="BJ9" s="660"/>
      <c r="BK9" s="660"/>
      <c r="BL9" s="660"/>
      <c r="BM9" s="660"/>
      <c r="BN9" s="661"/>
      <c r="BO9" s="662">
        <v>30.3</v>
      </c>
      <c r="BP9" s="662"/>
      <c r="BQ9" s="662"/>
      <c r="BR9" s="662"/>
      <c r="BS9" s="663" t="s">
        <v>230</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569612</v>
      </c>
      <c r="CS9" s="660"/>
      <c r="CT9" s="660"/>
      <c r="CU9" s="660"/>
      <c r="CV9" s="660"/>
      <c r="CW9" s="660"/>
      <c r="CX9" s="660"/>
      <c r="CY9" s="661"/>
      <c r="CZ9" s="662">
        <v>2.5</v>
      </c>
      <c r="DA9" s="662"/>
      <c r="DB9" s="662"/>
      <c r="DC9" s="662"/>
      <c r="DD9" s="668" t="s">
        <v>246</v>
      </c>
      <c r="DE9" s="660"/>
      <c r="DF9" s="660"/>
      <c r="DG9" s="660"/>
      <c r="DH9" s="660"/>
      <c r="DI9" s="660"/>
      <c r="DJ9" s="660"/>
      <c r="DK9" s="660"/>
      <c r="DL9" s="660"/>
      <c r="DM9" s="660"/>
      <c r="DN9" s="660"/>
      <c r="DO9" s="660"/>
      <c r="DP9" s="661"/>
      <c r="DQ9" s="668">
        <v>406549</v>
      </c>
      <c r="DR9" s="660"/>
      <c r="DS9" s="660"/>
      <c r="DT9" s="660"/>
      <c r="DU9" s="660"/>
      <c r="DV9" s="660"/>
      <c r="DW9" s="660"/>
      <c r="DX9" s="660"/>
      <c r="DY9" s="660"/>
      <c r="DZ9" s="660"/>
      <c r="EA9" s="660"/>
      <c r="EB9" s="660"/>
      <c r="EC9" s="669"/>
    </row>
    <row r="10" spans="2:143" ht="11.25" customHeight="1" x14ac:dyDescent="0.2">
      <c r="B10" s="656" t="s">
        <v>247</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138</v>
      </c>
      <c r="AA10" s="662"/>
      <c r="AB10" s="662"/>
      <c r="AC10" s="662"/>
      <c r="AD10" s="663" t="s">
        <v>246</v>
      </c>
      <c r="AE10" s="663"/>
      <c r="AF10" s="663"/>
      <c r="AG10" s="663"/>
      <c r="AH10" s="663"/>
      <c r="AI10" s="663"/>
      <c r="AJ10" s="663"/>
      <c r="AK10" s="663"/>
      <c r="AL10" s="664" t="s">
        <v>230</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42109</v>
      </c>
      <c r="BH10" s="660"/>
      <c r="BI10" s="660"/>
      <c r="BJ10" s="660"/>
      <c r="BK10" s="660"/>
      <c r="BL10" s="660"/>
      <c r="BM10" s="660"/>
      <c r="BN10" s="661"/>
      <c r="BO10" s="662">
        <v>3.1</v>
      </c>
      <c r="BP10" s="662"/>
      <c r="BQ10" s="662"/>
      <c r="BR10" s="662"/>
      <c r="BS10" s="663" t="s">
        <v>129</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t="s">
        <v>129</v>
      </c>
      <c r="CS10" s="660"/>
      <c r="CT10" s="660"/>
      <c r="CU10" s="660"/>
      <c r="CV10" s="660"/>
      <c r="CW10" s="660"/>
      <c r="CX10" s="660"/>
      <c r="CY10" s="661"/>
      <c r="CZ10" s="662" t="s">
        <v>230</v>
      </c>
      <c r="DA10" s="662"/>
      <c r="DB10" s="662"/>
      <c r="DC10" s="662"/>
      <c r="DD10" s="668" t="s">
        <v>129</v>
      </c>
      <c r="DE10" s="660"/>
      <c r="DF10" s="660"/>
      <c r="DG10" s="660"/>
      <c r="DH10" s="660"/>
      <c r="DI10" s="660"/>
      <c r="DJ10" s="660"/>
      <c r="DK10" s="660"/>
      <c r="DL10" s="660"/>
      <c r="DM10" s="660"/>
      <c r="DN10" s="660"/>
      <c r="DO10" s="660"/>
      <c r="DP10" s="661"/>
      <c r="DQ10" s="668" t="s">
        <v>230</v>
      </c>
      <c r="DR10" s="660"/>
      <c r="DS10" s="660"/>
      <c r="DT10" s="660"/>
      <c r="DU10" s="660"/>
      <c r="DV10" s="660"/>
      <c r="DW10" s="660"/>
      <c r="DX10" s="660"/>
      <c r="DY10" s="660"/>
      <c r="DZ10" s="660"/>
      <c r="EA10" s="660"/>
      <c r="EB10" s="660"/>
      <c r="EC10" s="669"/>
    </row>
    <row r="11" spans="2:143" ht="11.25" customHeight="1" x14ac:dyDescent="0.2">
      <c r="B11" s="656" t="s">
        <v>250</v>
      </c>
      <c r="C11" s="657"/>
      <c r="D11" s="657"/>
      <c r="E11" s="657"/>
      <c r="F11" s="657"/>
      <c r="G11" s="657"/>
      <c r="H11" s="657"/>
      <c r="I11" s="657"/>
      <c r="J11" s="657"/>
      <c r="K11" s="657"/>
      <c r="L11" s="657"/>
      <c r="M11" s="657"/>
      <c r="N11" s="657"/>
      <c r="O11" s="657"/>
      <c r="P11" s="657"/>
      <c r="Q11" s="658"/>
      <c r="R11" s="659">
        <v>234724</v>
      </c>
      <c r="S11" s="660"/>
      <c r="T11" s="660"/>
      <c r="U11" s="660"/>
      <c r="V11" s="660"/>
      <c r="W11" s="660"/>
      <c r="X11" s="660"/>
      <c r="Y11" s="661"/>
      <c r="Z11" s="664">
        <v>1</v>
      </c>
      <c r="AA11" s="665"/>
      <c r="AB11" s="665"/>
      <c r="AC11" s="671"/>
      <c r="AD11" s="668">
        <v>234724</v>
      </c>
      <c r="AE11" s="660"/>
      <c r="AF11" s="660"/>
      <c r="AG11" s="660"/>
      <c r="AH11" s="660"/>
      <c r="AI11" s="660"/>
      <c r="AJ11" s="660"/>
      <c r="AK11" s="661"/>
      <c r="AL11" s="664">
        <v>8.1999999999999993</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29917</v>
      </c>
      <c r="BH11" s="660"/>
      <c r="BI11" s="660"/>
      <c r="BJ11" s="660"/>
      <c r="BK11" s="660"/>
      <c r="BL11" s="660"/>
      <c r="BM11" s="660"/>
      <c r="BN11" s="661"/>
      <c r="BO11" s="662">
        <v>2.2000000000000002</v>
      </c>
      <c r="BP11" s="662"/>
      <c r="BQ11" s="662"/>
      <c r="BR11" s="662"/>
      <c r="BS11" s="663" t="s">
        <v>129</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484596</v>
      </c>
      <c r="CS11" s="660"/>
      <c r="CT11" s="660"/>
      <c r="CU11" s="660"/>
      <c r="CV11" s="660"/>
      <c r="CW11" s="660"/>
      <c r="CX11" s="660"/>
      <c r="CY11" s="661"/>
      <c r="CZ11" s="662">
        <v>2.1</v>
      </c>
      <c r="DA11" s="662"/>
      <c r="DB11" s="662"/>
      <c r="DC11" s="662"/>
      <c r="DD11" s="668">
        <v>83042</v>
      </c>
      <c r="DE11" s="660"/>
      <c r="DF11" s="660"/>
      <c r="DG11" s="660"/>
      <c r="DH11" s="660"/>
      <c r="DI11" s="660"/>
      <c r="DJ11" s="660"/>
      <c r="DK11" s="660"/>
      <c r="DL11" s="660"/>
      <c r="DM11" s="660"/>
      <c r="DN11" s="660"/>
      <c r="DO11" s="660"/>
      <c r="DP11" s="661"/>
      <c r="DQ11" s="668">
        <v>354192</v>
      </c>
      <c r="DR11" s="660"/>
      <c r="DS11" s="660"/>
      <c r="DT11" s="660"/>
      <c r="DU11" s="660"/>
      <c r="DV11" s="660"/>
      <c r="DW11" s="660"/>
      <c r="DX11" s="660"/>
      <c r="DY11" s="660"/>
      <c r="DZ11" s="660"/>
      <c r="EA11" s="660"/>
      <c r="EB11" s="660"/>
      <c r="EC11" s="669"/>
    </row>
    <row r="12" spans="2:143" ht="11.25" customHeight="1" x14ac:dyDescent="0.2">
      <c r="B12" s="656" t="s">
        <v>253</v>
      </c>
      <c r="C12" s="657"/>
      <c r="D12" s="657"/>
      <c r="E12" s="657"/>
      <c r="F12" s="657"/>
      <c r="G12" s="657"/>
      <c r="H12" s="657"/>
      <c r="I12" s="657"/>
      <c r="J12" s="657"/>
      <c r="K12" s="657"/>
      <c r="L12" s="657"/>
      <c r="M12" s="657"/>
      <c r="N12" s="657"/>
      <c r="O12" s="657"/>
      <c r="P12" s="657"/>
      <c r="Q12" s="658"/>
      <c r="R12" s="659" t="s">
        <v>246</v>
      </c>
      <c r="S12" s="660"/>
      <c r="T12" s="660"/>
      <c r="U12" s="660"/>
      <c r="V12" s="660"/>
      <c r="W12" s="660"/>
      <c r="X12" s="660"/>
      <c r="Y12" s="661"/>
      <c r="Z12" s="662" t="s">
        <v>138</v>
      </c>
      <c r="AA12" s="662"/>
      <c r="AB12" s="662"/>
      <c r="AC12" s="662"/>
      <c r="AD12" s="663" t="s">
        <v>129</v>
      </c>
      <c r="AE12" s="663"/>
      <c r="AF12" s="663"/>
      <c r="AG12" s="663"/>
      <c r="AH12" s="663"/>
      <c r="AI12" s="663"/>
      <c r="AJ12" s="663"/>
      <c r="AK12" s="663"/>
      <c r="AL12" s="664" t="s">
        <v>246</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753078</v>
      </c>
      <c r="BH12" s="660"/>
      <c r="BI12" s="660"/>
      <c r="BJ12" s="660"/>
      <c r="BK12" s="660"/>
      <c r="BL12" s="660"/>
      <c r="BM12" s="660"/>
      <c r="BN12" s="661"/>
      <c r="BO12" s="662">
        <v>55.2</v>
      </c>
      <c r="BP12" s="662"/>
      <c r="BQ12" s="662"/>
      <c r="BR12" s="662"/>
      <c r="BS12" s="663" t="s">
        <v>129</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160544</v>
      </c>
      <c r="CS12" s="660"/>
      <c r="CT12" s="660"/>
      <c r="CU12" s="660"/>
      <c r="CV12" s="660"/>
      <c r="CW12" s="660"/>
      <c r="CX12" s="660"/>
      <c r="CY12" s="661"/>
      <c r="CZ12" s="662">
        <v>0.7</v>
      </c>
      <c r="DA12" s="662"/>
      <c r="DB12" s="662"/>
      <c r="DC12" s="662"/>
      <c r="DD12" s="668" t="s">
        <v>230</v>
      </c>
      <c r="DE12" s="660"/>
      <c r="DF12" s="660"/>
      <c r="DG12" s="660"/>
      <c r="DH12" s="660"/>
      <c r="DI12" s="660"/>
      <c r="DJ12" s="660"/>
      <c r="DK12" s="660"/>
      <c r="DL12" s="660"/>
      <c r="DM12" s="660"/>
      <c r="DN12" s="660"/>
      <c r="DO12" s="660"/>
      <c r="DP12" s="661"/>
      <c r="DQ12" s="668">
        <v>33844</v>
      </c>
      <c r="DR12" s="660"/>
      <c r="DS12" s="660"/>
      <c r="DT12" s="660"/>
      <c r="DU12" s="660"/>
      <c r="DV12" s="660"/>
      <c r="DW12" s="660"/>
      <c r="DX12" s="660"/>
      <c r="DY12" s="660"/>
      <c r="DZ12" s="660"/>
      <c r="EA12" s="660"/>
      <c r="EB12" s="660"/>
      <c r="EC12" s="669"/>
    </row>
    <row r="13" spans="2:143" ht="11.25" customHeight="1" x14ac:dyDescent="0.2">
      <c r="B13" s="656" t="s">
        <v>256</v>
      </c>
      <c r="C13" s="657"/>
      <c r="D13" s="657"/>
      <c r="E13" s="657"/>
      <c r="F13" s="657"/>
      <c r="G13" s="657"/>
      <c r="H13" s="657"/>
      <c r="I13" s="657"/>
      <c r="J13" s="657"/>
      <c r="K13" s="657"/>
      <c r="L13" s="657"/>
      <c r="M13" s="657"/>
      <c r="N13" s="657"/>
      <c r="O13" s="657"/>
      <c r="P13" s="657"/>
      <c r="Q13" s="658"/>
      <c r="R13" s="659" t="s">
        <v>230</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138</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752678</v>
      </c>
      <c r="BH13" s="660"/>
      <c r="BI13" s="660"/>
      <c r="BJ13" s="660"/>
      <c r="BK13" s="660"/>
      <c r="BL13" s="660"/>
      <c r="BM13" s="660"/>
      <c r="BN13" s="661"/>
      <c r="BO13" s="662">
        <v>55.2</v>
      </c>
      <c r="BP13" s="662"/>
      <c r="BQ13" s="662"/>
      <c r="BR13" s="662"/>
      <c r="BS13" s="663" t="s">
        <v>230</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502578</v>
      </c>
      <c r="CS13" s="660"/>
      <c r="CT13" s="660"/>
      <c r="CU13" s="660"/>
      <c r="CV13" s="660"/>
      <c r="CW13" s="660"/>
      <c r="CX13" s="660"/>
      <c r="CY13" s="661"/>
      <c r="CZ13" s="662">
        <v>2.2000000000000002</v>
      </c>
      <c r="DA13" s="662"/>
      <c r="DB13" s="662"/>
      <c r="DC13" s="662"/>
      <c r="DD13" s="668">
        <v>338405</v>
      </c>
      <c r="DE13" s="660"/>
      <c r="DF13" s="660"/>
      <c r="DG13" s="660"/>
      <c r="DH13" s="660"/>
      <c r="DI13" s="660"/>
      <c r="DJ13" s="660"/>
      <c r="DK13" s="660"/>
      <c r="DL13" s="660"/>
      <c r="DM13" s="660"/>
      <c r="DN13" s="660"/>
      <c r="DO13" s="660"/>
      <c r="DP13" s="661"/>
      <c r="DQ13" s="668">
        <v>70537</v>
      </c>
      <c r="DR13" s="660"/>
      <c r="DS13" s="660"/>
      <c r="DT13" s="660"/>
      <c r="DU13" s="660"/>
      <c r="DV13" s="660"/>
      <c r="DW13" s="660"/>
      <c r="DX13" s="660"/>
      <c r="DY13" s="660"/>
      <c r="DZ13" s="660"/>
      <c r="EA13" s="660"/>
      <c r="EB13" s="660"/>
      <c r="EC13" s="669"/>
    </row>
    <row r="14" spans="2:143" ht="11.25" customHeight="1" x14ac:dyDescent="0.2">
      <c r="B14" s="656" t="s">
        <v>259</v>
      </c>
      <c r="C14" s="657"/>
      <c r="D14" s="657"/>
      <c r="E14" s="657"/>
      <c r="F14" s="657"/>
      <c r="G14" s="657"/>
      <c r="H14" s="657"/>
      <c r="I14" s="657"/>
      <c r="J14" s="657"/>
      <c r="K14" s="657"/>
      <c r="L14" s="657"/>
      <c r="M14" s="657"/>
      <c r="N14" s="657"/>
      <c r="O14" s="657"/>
      <c r="P14" s="657"/>
      <c r="Q14" s="658"/>
      <c r="R14" s="659">
        <v>61</v>
      </c>
      <c r="S14" s="660"/>
      <c r="T14" s="660"/>
      <c r="U14" s="660"/>
      <c r="V14" s="660"/>
      <c r="W14" s="660"/>
      <c r="X14" s="660"/>
      <c r="Y14" s="661"/>
      <c r="Z14" s="662">
        <v>0</v>
      </c>
      <c r="AA14" s="662"/>
      <c r="AB14" s="662"/>
      <c r="AC14" s="662"/>
      <c r="AD14" s="663">
        <v>61</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37941</v>
      </c>
      <c r="BH14" s="660"/>
      <c r="BI14" s="660"/>
      <c r="BJ14" s="660"/>
      <c r="BK14" s="660"/>
      <c r="BL14" s="660"/>
      <c r="BM14" s="660"/>
      <c r="BN14" s="661"/>
      <c r="BO14" s="662">
        <v>2.8</v>
      </c>
      <c r="BP14" s="662"/>
      <c r="BQ14" s="662"/>
      <c r="BR14" s="662"/>
      <c r="BS14" s="663" t="s">
        <v>129</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192003</v>
      </c>
      <c r="CS14" s="660"/>
      <c r="CT14" s="660"/>
      <c r="CU14" s="660"/>
      <c r="CV14" s="660"/>
      <c r="CW14" s="660"/>
      <c r="CX14" s="660"/>
      <c r="CY14" s="661"/>
      <c r="CZ14" s="662">
        <v>0.8</v>
      </c>
      <c r="DA14" s="662"/>
      <c r="DB14" s="662"/>
      <c r="DC14" s="662"/>
      <c r="DD14" s="668">
        <v>462</v>
      </c>
      <c r="DE14" s="660"/>
      <c r="DF14" s="660"/>
      <c r="DG14" s="660"/>
      <c r="DH14" s="660"/>
      <c r="DI14" s="660"/>
      <c r="DJ14" s="660"/>
      <c r="DK14" s="660"/>
      <c r="DL14" s="660"/>
      <c r="DM14" s="660"/>
      <c r="DN14" s="660"/>
      <c r="DO14" s="660"/>
      <c r="DP14" s="661"/>
      <c r="DQ14" s="668">
        <v>188321</v>
      </c>
      <c r="DR14" s="660"/>
      <c r="DS14" s="660"/>
      <c r="DT14" s="660"/>
      <c r="DU14" s="660"/>
      <c r="DV14" s="660"/>
      <c r="DW14" s="660"/>
      <c r="DX14" s="660"/>
      <c r="DY14" s="660"/>
      <c r="DZ14" s="660"/>
      <c r="EA14" s="660"/>
      <c r="EB14" s="660"/>
      <c r="EC14" s="669"/>
    </row>
    <row r="15" spans="2:143" ht="11.25" customHeight="1" x14ac:dyDescent="0.2">
      <c r="B15" s="656" t="s">
        <v>262</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246</v>
      </c>
      <c r="AA15" s="662"/>
      <c r="AB15" s="662"/>
      <c r="AC15" s="662"/>
      <c r="AD15" s="663" t="s">
        <v>129</v>
      </c>
      <c r="AE15" s="663"/>
      <c r="AF15" s="663"/>
      <c r="AG15" s="663"/>
      <c r="AH15" s="663"/>
      <c r="AI15" s="663"/>
      <c r="AJ15" s="663"/>
      <c r="AK15" s="663"/>
      <c r="AL15" s="664" t="s">
        <v>129</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69184</v>
      </c>
      <c r="BH15" s="660"/>
      <c r="BI15" s="660"/>
      <c r="BJ15" s="660"/>
      <c r="BK15" s="660"/>
      <c r="BL15" s="660"/>
      <c r="BM15" s="660"/>
      <c r="BN15" s="661"/>
      <c r="BO15" s="662">
        <v>5.0999999999999996</v>
      </c>
      <c r="BP15" s="662"/>
      <c r="BQ15" s="662"/>
      <c r="BR15" s="662"/>
      <c r="BS15" s="663" t="s">
        <v>129</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616266</v>
      </c>
      <c r="CS15" s="660"/>
      <c r="CT15" s="660"/>
      <c r="CU15" s="660"/>
      <c r="CV15" s="660"/>
      <c r="CW15" s="660"/>
      <c r="CX15" s="660"/>
      <c r="CY15" s="661"/>
      <c r="CZ15" s="662">
        <v>2.7</v>
      </c>
      <c r="DA15" s="662"/>
      <c r="DB15" s="662"/>
      <c r="DC15" s="662"/>
      <c r="DD15" s="668">
        <v>93784</v>
      </c>
      <c r="DE15" s="660"/>
      <c r="DF15" s="660"/>
      <c r="DG15" s="660"/>
      <c r="DH15" s="660"/>
      <c r="DI15" s="660"/>
      <c r="DJ15" s="660"/>
      <c r="DK15" s="660"/>
      <c r="DL15" s="660"/>
      <c r="DM15" s="660"/>
      <c r="DN15" s="660"/>
      <c r="DO15" s="660"/>
      <c r="DP15" s="661"/>
      <c r="DQ15" s="668">
        <v>393723</v>
      </c>
      <c r="DR15" s="660"/>
      <c r="DS15" s="660"/>
      <c r="DT15" s="660"/>
      <c r="DU15" s="660"/>
      <c r="DV15" s="660"/>
      <c r="DW15" s="660"/>
      <c r="DX15" s="660"/>
      <c r="DY15" s="660"/>
      <c r="DZ15" s="660"/>
      <c r="EA15" s="660"/>
      <c r="EB15" s="660"/>
      <c r="EC15" s="669"/>
    </row>
    <row r="16" spans="2:143" ht="11.25" customHeight="1" x14ac:dyDescent="0.2">
      <c r="B16" s="656" t="s">
        <v>265</v>
      </c>
      <c r="C16" s="657"/>
      <c r="D16" s="657"/>
      <c r="E16" s="657"/>
      <c r="F16" s="657"/>
      <c r="G16" s="657"/>
      <c r="H16" s="657"/>
      <c r="I16" s="657"/>
      <c r="J16" s="657"/>
      <c r="K16" s="657"/>
      <c r="L16" s="657"/>
      <c r="M16" s="657"/>
      <c r="N16" s="657"/>
      <c r="O16" s="657"/>
      <c r="P16" s="657"/>
      <c r="Q16" s="658"/>
      <c r="R16" s="659">
        <v>2350</v>
      </c>
      <c r="S16" s="660"/>
      <c r="T16" s="660"/>
      <c r="U16" s="660"/>
      <c r="V16" s="660"/>
      <c r="W16" s="660"/>
      <c r="X16" s="660"/>
      <c r="Y16" s="661"/>
      <c r="Z16" s="662">
        <v>0</v>
      </c>
      <c r="AA16" s="662"/>
      <c r="AB16" s="662"/>
      <c r="AC16" s="662"/>
      <c r="AD16" s="663">
        <v>2350</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230</v>
      </c>
      <c r="BP16" s="662"/>
      <c r="BQ16" s="662"/>
      <c r="BR16" s="662"/>
      <c r="BS16" s="663" t="s">
        <v>129</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15278</v>
      </c>
      <c r="CS16" s="660"/>
      <c r="CT16" s="660"/>
      <c r="CU16" s="660"/>
      <c r="CV16" s="660"/>
      <c r="CW16" s="660"/>
      <c r="CX16" s="660"/>
      <c r="CY16" s="661"/>
      <c r="CZ16" s="662">
        <v>0.1</v>
      </c>
      <c r="DA16" s="662"/>
      <c r="DB16" s="662"/>
      <c r="DC16" s="662"/>
      <c r="DD16" s="668" t="s">
        <v>129</v>
      </c>
      <c r="DE16" s="660"/>
      <c r="DF16" s="660"/>
      <c r="DG16" s="660"/>
      <c r="DH16" s="660"/>
      <c r="DI16" s="660"/>
      <c r="DJ16" s="660"/>
      <c r="DK16" s="660"/>
      <c r="DL16" s="660"/>
      <c r="DM16" s="660"/>
      <c r="DN16" s="660"/>
      <c r="DO16" s="660"/>
      <c r="DP16" s="661"/>
      <c r="DQ16" s="668">
        <v>94</v>
      </c>
      <c r="DR16" s="660"/>
      <c r="DS16" s="660"/>
      <c r="DT16" s="660"/>
      <c r="DU16" s="660"/>
      <c r="DV16" s="660"/>
      <c r="DW16" s="660"/>
      <c r="DX16" s="660"/>
      <c r="DY16" s="660"/>
      <c r="DZ16" s="660"/>
      <c r="EA16" s="660"/>
      <c r="EB16" s="660"/>
      <c r="EC16" s="669"/>
    </row>
    <row r="17" spans="2:133" ht="11.25" customHeight="1" x14ac:dyDescent="0.2">
      <c r="B17" s="656" t="s">
        <v>268</v>
      </c>
      <c r="C17" s="657"/>
      <c r="D17" s="657"/>
      <c r="E17" s="657"/>
      <c r="F17" s="657"/>
      <c r="G17" s="657"/>
      <c r="H17" s="657"/>
      <c r="I17" s="657"/>
      <c r="J17" s="657"/>
      <c r="K17" s="657"/>
      <c r="L17" s="657"/>
      <c r="M17" s="657"/>
      <c r="N17" s="657"/>
      <c r="O17" s="657"/>
      <c r="P17" s="657"/>
      <c r="Q17" s="658"/>
      <c r="R17" s="659">
        <v>21000</v>
      </c>
      <c r="S17" s="660"/>
      <c r="T17" s="660"/>
      <c r="U17" s="660"/>
      <c r="V17" s="660"/>
      <c r="W17" s="660"/>
      <c r="X17" s="660"/>
      <c r="Y17" s="661"/>
      <c r="Z17" s="662">
        <v>0.1</v>
      </c>
      <c r="AA17" s="662"/>
      <c r="AB17" s="662"/>
      <c r="AC17" s="662"/>
      <c r="AD17" s="663">
        <v>21000</v>
      </c>
      <c r="AE17" s="663"/>
      <c r="AF17" s="663"/>
      <c r="AG17" s="663"/>
      <c r="AH17" s="663"/>
      <c r="AI17" s="663"/>
      <c r="AJ17" s="663"/>
      <c r="AK17" s="663"/>
      <c r="AL17" s="664">
        <v>0.7</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230</v>
      </c>
      <c r="BH17" s="660"/>
      <c r="BI17" s="660"/>
      <c r="BJ17" s="660"/>
      <c r="BK17" s="660"/>
      <c r="BL17" s="660"/>
      <c r="BM17" s="660"/>
      <c r="BN17" s="661"/>
      <c r="BO17" s="662" t="s">
        <v>138</v>
      </c>
      <c r="BP17" s="662"/>
      <c r="BQ17" s="662"/>
      <c r="BR17" s="662"/>
      <c r="BS17" s="663" t="s">
        <v>230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340359</v>
      </c>
      <c r="CS17" s="660"/>
      <c r="CT17" s="660"/>
      <c r="CU17" s="660"/>
      <c r="CV17" s="660"/>
      <c r="CW17" s="660"/>
      <c r="CX17" s="660"/>
      <c r="CY17" s="661"/>
      <c r="CZ17" s="662">
        <v>1.5</v>
      </c>
      <c r="DA17" s="662"/>
      <c r="DB17" s="662"/>
      <c r="DC17" s="662"/>
      <c r="DD17" s="668" t="s">
        <v>230</v>
      </c>
      <c r="DE17" s="660"/>
      <c r="DF17" s="660"/>
      <c r="DG17" s="660"/>
      <c r="DH17" s="660"/>
      <c r="DI17" s="660"/>
      <c r="DJ17" s="660"/>
      <c r="DK17" s="660"/>
      <c r="DL17" s="660"/>
      <c r="DM17" s="660"/>
      <c r="DN17" s="660"/>
      <c r="DO17" s="660"/>
      <c r="DP17" s="661"/>
      <c r="DQ17" s="668">
        <v>311361</v>
      </c>
      <c r="DR17" s="660"/>
      <c r="DS17" s="660"/>
      <c r="DT17" s="660"/>
      <c r="DU17" s="660"/>
      <c r="DV17" s="660"/>
      <c r="DW17" s="660"/>
      <c r="DX17" s="660"/>
      <c r="DY17" s="660"/>
      <c r="DZ17" s="660"/>
      <c r="EA17" s="660"/>
      <c r="EB17" s="660"/>
      <c r="EC17" s="669"/>
    </row>
    <row r="18" spans="2:133" ht="11.25" customHeight="1" x14ac:dyDescent="0.2">
      <c r="B18" s="656" t="s">
        <v>271</v>
      </c>
      <c r="C18" s="657"/>
      <c r="D18" s="657"/>
      <c r="E18" s="657"/>
      <c r="F18" s="657"/>
      <c r="G18" s="657"/>
      <c r="H18" s="657"/>
      <c r="I18" s="657"/>
      <c r="J18" s="657"/>
      <c r="K18" s="657"/>
      <c r="L18" s="657"/>
      <c r="M18" s="657"/>
      <c r="N18" s="657"/>
      <c r="O18" s="657"/>
      <c r="P18" s="657"/>
      <c r="Q18" s="658"/>
      <c r="R18" s="659">
        <v>16122</v>
      </c>
      <c r="S18" s="660"/>
      <c r="T18" s="660"/>
      <c r="U18" s="660"/>
      <c r="V18" s="660"/>
      <c r="W18" s="660"/>
      <c r="X18" s="660"/>
      <c r="Y18" s="661"/>
      <c r="Z18" s="662">
        <v>0.1</v>
      </c>
      <c r="AA18" s="662"/>
      <c r="AB18" s="662"/>
      <c r="AC18" s="662"/>
      <c r="AD18" s="663">
        <v>16122</v>
      </c>
      <c r="AE18" s="663"/>
      <c r="AF18" s="663"/>
      <c r="AG18" s="663"/>
      <c r="AH18" s="663"/>
      <c r="AI18" s="663"/>
      <c r="AJ18" s="663"/>
      <c r="AK18" s="663"/>
      <c r="AL18" s="664">
        <v>0.6</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129</v>
      </c>
      <c r="BP18" s="662"/>
      <c r="BQ18" s="662"/>
      <c r="BR18" s="662"/>
      <c r="BS18" s="663" t="s">
        <v>129</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230</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2">
      <c r="B19" s="656" t="s">
        <v>274</v>
      </c>
      <c r="C19" s="657"/>
      <c r="D19" s="657"/>
      <c r="E19" s="657"/>
      <c r="F19" s="657"/>
      <c r="G19" s="657"/>
      <c r="H19" s="657"/>
      <c r="I19" s="657"/>
      <c r="J19" s="657"/>
      <c r="K19" s="657"/>
      <c r="L19" s="657"/>
      <c r="M19" s="657"/>
      <c r="N19" s="657"/>
      <c r="O19" s="657"/>
      <c r="P19" s="657"/>
      <c r="Q19" s="658"/>
      <c r="R19" s="659">
        <v>14334</v>
      </c>
      <c r="S19" s="660"/>
      <c r="T19" s="660"/>
      <c r="U19" s="660"/>
      <c r="V19" s="660"/>
      <c r="W19" s="660"/>
      <c r="X19" s="660"/>
      <c r="Y19" s="661"/>
      <c r="Z19" s="662">
        <v>0.1</v>
      </c>
      <c r="AA19" s="662"/>
      <c r="AB19" s="662"/>
      <c r="AC19" s="662"/>
      <c r="AD19" s="663">
        <v>14334</v>
      </c>
      <c r="AE19" s="663"/>
      <c r="AF19" s="663"/>
      <c r="AG19" s="663"/>
      <c r="AH19" s="663"/>
      <c r="AI19" s="663"/>
      <c r="AJ19" s="663"/>
      <c r="AK19" s="663"/>
      <c r="AL19" s="664">
        <v>0.5</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152</v>
      </c>
      <c r="BH19" s="660"/>
      <c r="BI19" s="660"/>
      <c r="BJ19" s="660"/>
      <c r="BK19" s="660"/>
      <c r="BL19" s="660"/>
      <c r="BM19" s="660"/>
      <c r="BN19" s="661"/>
      <c r="BO19" s="662">
        <v>0</v>
      </c>
      <c r="BP19" s="662"/>
      <c r="BQ19" s="662"/>
      <c r="BR19" s="662"/>
      <c r="BS19" s="663" t="s">
        <v>129</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230</v>
      </c>
      <c r="CS19" s="660"/>
      <c r="CT19" s="660"/>
      <c r="CU19" s="660"/>
      <c r="CV19" s="660"/>
      <c r="CW19" s="660"/>
      <c r="CX19" s="660"/>
      <c r="CY19" s="661"/>
      <c r="CZ19" s="662" t="s">
        <v>230</v>
      </c>
      <c r="DA19" s="662"/>
      <c r="DB19" s="662"/>
      <c r="DC19" s="662"/>
      <c r="DD19" s="668" t="s">
        <v>129</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2">
      <c r="B20" s="672" t="s">
        <v>277</v>
      </c>
      <c r="C20" s="673"/>
      <c r="D20" s="673"/>
      <c r="E20" s="673"/>
      <c r="F20" s="673"/>
      <c r="G20" s="673"/>
      <c r="H20" s="673"/>
      <c r="I20" s="673"/>
      <c r="J20" s="673"/>
      <c r="K20" s="673"/>
      <c r="L20" s="673"/>
      <c r="M20" s="673"/>
      <c r="N20" s="673"/>
      <c r="O20" s="673"/>
      <c r="P20" s="673"/>
      <c r="Q20" s="674"/>
      <c r="R20" s="659">
        <v>1788</v>
      </c>
      <c r="S20" s="660"/>
      <c r="T20" s="660"/>
      <c r="U20" s="660"/>
      <c r="V20" s="660"/>
      <c r="W20" s="660"/>
      <c r="X20" s="660"/>
      <c r="Y20" s="661"/>
      <c r="Z20" s="662">
        <v>0</v>
      </c>
      <c r="AA20" s="662"/>
      <c r="AB20" s="662"/>
      <c r="AC20" s="662"/>
      <c r="AD20" s="663">
        <v>1788</v>
      </c>
      <c r="AE20" s="663"/>
      <c r="AF20" s="663"/>
      <c r="AG20" s="663"/>
      <c r="AH20" s="663"/>
      <c r="AI20" s="663"/>
      <c r="AJ20" s="663"/>
      <c r="AK20" s="663"/>
      <c r="AL20" s="664">
        <v>0.1</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152</v>
      </c>
      <c r="BH20" s="660"/>
      <c r="BI20" s="660"/>
      <c r="BJ20" s="660"/>
      <c r="BK20" s="660"/>
      <c r="BL20" s="660"/>
      <c r="BM20" s="660"/>
      <c r="BN20" s="661"/>
      <c r="BO20" s="662">
        <v>0</v>
      </c>
      <c r="BP20" s="662"/>
      <c r="BQ20" s="662"/>
      <c r="BR20" s="662"/>
      <c r="BS20" s="663" t="s">
        <v>230</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22847150</v>
      </c>
      <c r="CS20" s="660"/>
      <c r="CT20" s="660"/>
      <c r="CU20" s="660"/>
      <c r="CV20" s="660"/>
      <c r="CW20" s="660"/>
      <c r="CX20" s="660"/>
      <c r="CY20" s="661"/>
      <c r="CZ20" s="662">
        <v>100</v>
      </c>
      <c r="DA20" s="662"/>
      <c r="DB20" s="662"/>
      <c r="DC20" s="662"/>
      <c r="DD20" s="668">
        <v>543262</v>
      </c>
      <c r="DE20" s="660"/>
      <c r="DF20" s="660"/>
      <c r="DG20" s="660"/>
      <c r="DH20" s="660"/>
      <c r="DI20" s="660"/>
      <c r="DJ20" s="660"/>
      <c r="DK20" s="660"/>
      <c r="DL20" s="660"/>
      <c r="DM20" s="660"/>
      <c r="DN20" s="660"/>
      <c r="DO20" s="660"/>
      <c r="DP20" s="661"/>
      <c r="DQ20" s="668">
        <v>3378585</v>
      </c>
      <c r="DR20" s="660"/>
      <c r="DS20" s="660"/>
      <c r="DT20" s="660"/>
      <c r="DU20" s="660"/>
      <c r="DV20" s="660"/>
      <c r="DW20" s="660"/>
      <c r="DX20" s="660"/>
      <c r="DY20" s="660"/>
      <c r="DZ20" s="660"/>
      <c r="EA20" s="660"/>
      <c r="EB20" s="660"/>
      <c r="EC20" s="669"/>
    </row>
    <row r="21" spans="2:133" ht="11.25" customHeight="1" x14ac:dyDescent="0.2">
      <c r="B21" s="656" t="s">
        <v>280</v>
      </c>
      <c r="C21" s="657"/>
      <c r="D21" s="657"/>
      <c r="E21" s="657"/>
      <c r="F21" s="657"/>
      <c r="G21" s="657"/>
      <c r="H21" s="657"/>
      <c r="I21" s="657"/>
      <c r="J21" s="657"/>
      <c r="K21" s="657"/>
      <c r="L21" s="657"/>
      <c r="M21" s="657"/>
      <c r="N21" s="657"/>
      <c r="O21" s="657"/>
      <c r="P21" s="657"/>
      <c r="Q21" s="658"/>
      <c r="R21" s="659">
        <v>1189508</v>
      </c>
      <c r="S21" s="660"/>
      <c r="T21" s="660"/>
      <c r="U21" s="660"/>
      <c r="V21" s="660"/>
      <c r="W21" s="660"/>
      <c r="X21" s="660"/>
      <c r="Y21" s="661"/>
      <c r="Z21" s="662">
        <v>5.0999999999999996</v>
      </c>
      <c r="AA21" s="662"/>
      <c r="AB21" s="662"/>
      <c r="AC21" s="662"/>
      <c r="AD21" s="663">
        <v>1164320</v>
      </c>
      <c r="AE21" s="663"/>
      <c r="AF21" s="663"/>
      <c r="AG21" s="663"/>
      <c r="AH21" s="663"/>
      <c r="AI21" s="663"/>
      <c r="AJ21" s="663"/>
      <c r="AK21" s="663"/>
      <c r="AL21" s="664">
        <v>40.700000000000003</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152</v>
      </c>
      <c r="BH21" s="660"/>
      <c r="BI21" s="660"/>
      <c r="BJ21" s="660"/>
      <c r="BK21" s="660"/>
      <c r="BL21" s="660"/>
      <c r="BM21" s="660"/>
      <c r="BN21" s="661"/>
      <c r="BO21" s="662">
        <v>0</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282</v>
      </c>
      <c r="C22" s="657"/>
      <c r="D22" s="657"/>
      <c r="E22" s="657"/>
      <c r="F22" s="657"/>
      <c r="G22" s="657"/>
      <c r="H22" s="657"/>
      <c r="I22" s="657"/>
      <c r="J22" s="657"/>
      <c r="K22" s="657"/>
      <c r="L22" s="657"/>
      <c r="M22" s="657"/>
      <c r="N22" s="657"/>
      <c r="O22" s="657"/>
      <c r="P22" s="657"/>
      <c r="Q22" s="658"/>
      <c r="R22" s="659">
        <v>1164320</v>
      </c>
      <c r="S22" s="660"/>
      <c r="T22" s="660"/>
      <c r="U22" s="660"/>
      <c r="V22" s="660"/>
      <c r="W22" s="660"/>
      <c r="X22" s="660"/>
      <c r="Y22" s="661"/>
      <c r="Z22" s="662">
        <v>5</v>
      </c>
      <c r="AA22" s="662"/>
      <c r="AB22" s="662"/>
      <c r="AC22" s="662"/>
      <c r="AD22" s="663">
        <v>1164320</v>
      </c>
      <c r="AE22" s="663"/>
      <c r="AF22" s="663"/>
      <c r="AG22" s="663"/>
      <c r="AH22" s="663"/>
      <c r="AI22" s="663"/>
      <c r="AJ22" s="663"/>
      <c r="AK22" s="663"/>
      <c r="AL22" s="664">
        <v>40.700000000000003</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246</v>
      </c>
      <c r="BP22" s="662"/>
      <c r="BQ22" s="662"/>
      <c r="BR22" s="662"/>
      <c r="BS22" s="663" t="s">
        <v>138</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285</v>
      </c>
      <c r="C23" s="657"/>
      <c r="D23" s="657"/>
      <c r="E23" s="657"/>
      <c r="F23" s="657"/>
      <c r="G23" s="657"/>
      <c r="H23" s="657"/>
      <c r="I23" s="657"/>
      <c r="J23" s="657"/>
      <c r="K23" s="657"/>
      <c r="L23" s="657"/>
      <c r="M23" s="657"/>
      <c r="N23" s="657"/>
      <c r="O23" s="657"/>
      <c r="P23" s="657"/>
      <c r="Q23" s="658"/>
      <c r="R23" s="659">
        <v>25188</v>
      </c>
      <c r="S23" s="660"/>
      <c r="T23" s="660"/>
      <c r="U23" s="660"/>
      <c r="V23" s="660"/>
      <c r="W23" s="660"/>
      <c r="X23" s="660"/>
      <c r="Y23" s="661"/>
      <c r="Z23" s="662">
        <v>0.1</v>
      </c>
      <c r="AA23" s="662"/>
      <c r="AB23" s="662"/>
      <c r="AC23" s="662"/>
      <c r="AD23" s="663" t="s">
        <v>138</v>
      </c>
      <c r="AE23" s="663"/>
      <c r="AF23" s="663"/>
      <c r="AG23" s="663"/>
      <c r="AH23" s="663"/>
      <c r="AI23" s="663"/>
      <c r="AJ23" s="663"/>
      <c r="AK23" s="663"/>
      <c r="AL23" s="664" t="s">
        <v>129</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138</v>
      </c>
      <c r="BP23" s="662"/>
      <c r="BQ23" s="662"/>
      <c r="BR23" s="662"/>
      <c r="BS23" s="663" t="s">
        <v>129</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2">
      <c r="B24" s="656" t="s">
        <v>292</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129</v>
      </c>
      <c r="AA24" s="662"/>
      <c r="AB24" s="662"/>
      <c r="AC24" s="662"/>
      <c r="AD24" s="663" t="s">
        <v>246</v>
      </c>
      <c r="AE24" s="663"/>
      <c r="AF24" s="663"/>
      <c r="AG24" s="663"/>
      <c r="AH24" s="663"/>
      <c r="AI24" s="663"/>
      <c r="AJ24" s="663"/>
      <c r="AK24" s="663"/>
      <c r="AL24" s="664" t="s">
        <v>129</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129</v>
      </c>
      <c r="BP24" s="662"/>
      <c r="BQ24" s="662"/>
      <c r="BR24" s="662"/>
      <c r="BS24" s="663" t="s">
        <v>129</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2166185</v>
      </c>
      <c r="CS24" s="649"/>
      <c r="CT24" s="649"/>
      <c r="CU24" s="649"/>
      <c r="CV24" s="649"/>
      <c r="CW24" s="649"/>
      <c r="CX24" s="649"/>
      <c r="CY24" s="650"/>
      <c r="CZ24" s="653">
        <v>9.5</v>
      </c>
      <c r="DA24" s="654"/>
      <c r="DB24" s="654"/>
      <c r="DC24" s="670"/>
      <c r="DD24" s="694">
        <v>1038703</v>
      </c>
      <c r="DE24" s="649"/>
      <c r="DF24" s="649"/>
      <c r="DG24" s="649"/>
      <c r="DH24" s="649"/>
      <c r="DI24" s="649"/>
      <c r="DJ24" s="649"/>
      <c r="DK24" s="650"/>
      <c r="DL24" s="694">
        <v>1026532</v>
      </c>
      <c r="DM24" s="649"/>
      <c r="DN24" s="649"/>
      <c r="DO24" s="649"/>
      <c r="DP24" s="649"/>
      <c r="DQ24" s="649"/>
      <c r="DR24" s="649"/>
      <c r="DS24" s="649"/>
      <c r="DT24" s="649"/>
      <c r="DU24" s="649"/>
      <c r="DV24" s="650"/>
      <c r="DW24" s="653">
        <v>35.1</v>
      </c>
      <c r="DX24" s="654"/>
      <c r="DY24" s="654"/>
      <c r="DZ24" s="654"/>
      <c r="EA24" s="654"/>
      <c r="EB24" s="654"/>
      <c r="EC24" s="655"/>
    </row>
    <row r="25" spans="2:133" ht="11.25" customHeight="1" x14ac:dyDescent="0.2">
      <c r="B25" s="656" t="s">
        <v>295</v>
      </c>
      <c r="C25" s="657"/>
      <c r="D25" s="657"/>
      <c r="E25" s="657"/>
      <c r="F25" s="657"/>
      <c r="G25" s="657"/>
      <c r="H25" s="657"/>
      <c r="I25" s="657"/>
      <c r="J25" s="657"/>
      <c r="K25" s="657"/>
      <c r="L25" s="657"/>
      <c r="M25" s="657"/>
      <c r="N25" s="657"/>
      <c r="O25" s="657"/>
      <c r="P25" s="657"/>
      <c r="Q25" s="658"/>
      <c r="R25" s="659">
        <v>2866060</v>
      </c>
      <c r="S25" s="660"/>
      <c r="T25" s="660"/>
      <c r="U25" s="660"/>
      <c r="V25" s="660"/>
      <c r="W25" s="660"/>
      <c r="X25" s="660"/>
      <c r="Y25" s="661"/>
      <c r="Z25" s="662">
        <v>12.3</v>
      </c>
      <c r="AA25" s="662"/>
      <c r="AB25" s="662"/>
      <c r="AC25" s="662"/>
      <c r="AD25" s="663">
        <v>2840872</v>
      </c>
      <c r="AE25" s="663"/>
      <c r="AF25" s="663"/>
      <c r="AG25" s="663"/>
      <c r="AH25" s="663"/>
      <c r="AI25" s="663"/>
      <c r="AJ25" s="663"/>
      <c r="AK25" s="663"/>
      <c r="AL25" s="664">
        <v>99.3</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246</v>
      </c>
      <c r="BH25" s="660"/>
      <c r="BI25" s="660"/>
      <c r="BJ25" s="660"/>
      <c r="BK25" s="660"/>
      <c r="BL25" s="660"/>
      <c r="BM25" s="660"/>
      <c r="BN25" s="661"/>
      <c r="BO25" s="662" t="s">
        <v>230</v>
      </c>
      <c r="BP25" s="662"/>
      <c r="BQ25" s="662"/>
      <c r="BR25" s="662"/>
      <c r="BS25" s="663" t="s">
        <v>138</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747848</v>
      </c>
      <c r="CS25" s="691"/>
      <c r="CT25" s="691"/>
      <c r="CU25" s="691"/>
      <c r="CV25" s="691"/>
      <c r="CW25" s="691"/>
      <c r="CX25" s="691"/>
      <c r="CY25" s="692"/>
      <c r="CZ25" s="664">
        <v>3.3</v>
      </c>
      <c r="DA25" s="689"/>
      <c r="DB25" s="689"/>
      <c r="DC25" s="693"/>
      <c r="DD25" s="668">
        <v>661382</v>
      </c>
      <c r="DE25" s="691"/>
      <c r="DF25" s="691"/>
      <c r="DG25" s="691"/>
      <c r="DH25" s="691"/>
      <c r="DI25" s="691"/>
      <c r="DJ25" s="691"/>
      <c r="DK25" s="692"/>
      <c r="DL25" s="668">
        <v>651998</v>
      </c>
      <c r="DM25" s="691"/>
      <c r="DN25" s="691"/>
      <c r="DO25" s="691"/>
      <c r="DP25" s="691"/>
      <c r="DQ25" s="691"/>
      <c r="DR25" s="691"/>
      <c r="DS25" s="691"/>
      <c r="DT25" s="691"/>
      <c r="DU25" s="691"/>
      <c r="DV25" s="692"/>
      <c r="DW25" s="664">
        <v>22.3</v>
      </c>
      <c r="DX25" s="689"/>
      <c r="DY25" s="689"/>
      <c r="DZ25" s="689"/>
      <c r="EA25" s="689"/>
      <c r="EB25" s="689"/>
      <c r="EC25" s="690"/>
    </row>
    <row r="26" spans="2:133" ht="11.25" customHeight="1" x14ac:dyDescent="0.2">
      <c r="B26" s="656" t="s">
        <v>298</v>
      </c>
      <c r="C26" s="657"/>
      <c r="D26" s="657"/>
      <c r="E26" s="657"/>
      <c r="F26" s="657"/>
      <c r="G26" s="657"/>
      <c r="H26" s="657"/>
      <c r="I26" s="657"/>
      <c r="J26" s="657"/>
      <c r="K26" s="657"/>
      <c r="L26" s="657"/>
      <c r="M26" s="657"/>
      <c r="N26" s="657"/>
      <c r="O26" s="657"/>
      <c r="P26" s="657"/>
      <c r="Q26" s="658"/>
      <c r="R26" s="659">
        <v>1107</v>
      </c>
      <c r="S26" s="660"/>
      <c r="T26" s="660"/>
      <c r="U26" s="660"/>
      <c r="V26" s="660"/>
      <c r="W26" s="660"/>
      <c r="X26" s="660"/>
      <c r="Y26" s="661"/>
      <c r="Z26" s="662">
        <v>0</v>
      </c>
      <c r="AA26" s="662"/>
      <c r="AB26" s="662"/>
      <c r="AC26" s="662"/>
      <c r="AD26" s="663">
        <v>1107</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230</v>
      </c>
      <c r="BH26" s="660"/>
      <c r="BI26" s="660"/>
      <c r="BJ26" s="660"/>
      <c r="BK26" s="660"/>
      <c r="BL26" s="660"/>
      <c r="BM26" s="660"/>
      <c r="BN26" s="661"/>
      <c r="BO26" s="662" t="s">
        <v>129</v>
      </c>
      <c r="BP26" s="662"/>
      <c r="BQ26" s="662"/>
      <c r="BR26" s="662"/>
      <c r="BS26" s="663" t="s">
        <v>129</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449110</v>
      </c>
      <c r="CS26" s="660"/>
      <c r="CT26" s="660"/>
      <c r="CU26" s="660"/>
      <c r="CV26" s="660"/>
      <c r="CW26" s="660"/>
      <c r="CX26" s="660"/>
      <c r="CY26" s="661"/>
      <c r="CZ26" s="664">
        <v>2</v>
      </c>
      <c r="DA26" s="689"/>
      <c r="DB26" s="689"/>
      <c r="DC26" s="693"/>
      <c r="DD26" s="668">
        <v>385040</v>
      </c>
      <c r="DE26" s="660"/>
      <c r="DF26" s="660"/>
      <c r="DG26" s="660"/>
      <c r="DH26" s="660"/>
      <c r="DI26" s="660"/>
      <c r="DJ26" s="660"/>
      <c r="DK26" s="661"/>
      <c r="DL26" s="668" t="s">
        <v>129</v>
      </c>
      <c r="DM26" s="660"/>
      <c r="DN26" s="660"/>
      <c r="DO26" s="660"/>
      <c r="DP26" s="660"/>
      <c r="DQ26" s="660"/>
      <c r="DR26" s="660"/>
      <c r="DS26" s="660"/>
      <c r="DT26" s="660"/>
      <c r="DU26" s="660"/>
      <c r="DV26" s="661"/>
      <c r="DW26" s="664" t="s">
        <v>230</v>
      </c>
      <c r="DX26" s="689"/>
      <c r="DY26" s="689"/>
      <c r="DZ26" s="689"/>
      <c r="EA26" s="689"/>
      <c r="EB26" s="689"/>
      <c r="EC26" s="690"/>
    </row>
    <row r="27" spans="2:133" ht="11.25" customHeight="1" x14ac:dyDescent="0.2">
      <c r="B27" s="656" t="s">
        <v>301</v>
      </c>
      <c r="C27" s="657"/>
      <c r="D27" s="657"/>
      <c r="E27" s="657"/>
      <c r="F27" s="657"/>
      <c r="G27" s="657"/>
      <c r="H27" s="657"/>
      <c r="I27" s="657"/>
      <c r="J27" s="657"/>
      <c r="K27" s="657"/>
      <c r="L27" s="657"/>
      <c r="M27" s="657"/>
      <c r="N27" s="657"/>
      <c r="O27" s="657"/>
      <c r="P27" s="657"/>
      <c r="Q27" s="658"/>
      <c r="R27" s="659">
        <v>8602</v>
      </c>
      <c r="S27" s="660"/>
      <c r="T27" s="660"/>
      <c r="U27" s="660"/>
      <c r="V27" s="660"/>
      <c r="W27" s="660"/>
      <c r="X27" s="660"/>
      <c r="Y27" s="661"/>
      <c r="Z27" s="662">
        <v>0</v>
      </c>
      <c r="AA27" s="662"/>
      <c r="AB27" s="662"/>
      <c r="AC27" s="662"/>
      <c r="AD27" s="663" t="s">
        <v>230</v>
      </c>
      <c r="AE27" s="663"/>
      <c r="AF27" s="663"/>
      <c r="AG27" s="663"/>
      <c r="AH27" s="663"/>
      <c r="AI27" s="663"/>
      <c r="AJ27" s="663"/>
      <c r="AK27" s="663"/>
      <c r="AL27" s="664" t="s">
        <v>129</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1363632</v>
      </c>
      <c r="BH27" s="660"/>
      <c r="BI27" s="660"/>
      <c r="BJ27" s="660"/>
      <c r="BK27" s="660"/>
      <c r="BL27" s="660"/>
      <c r="BM27" s="660"/>
      <c r="BN27" s="661"/>
      <c r="BO27" s="662">
        <v>100</v>
      </c>
      <c r="BP27" s="662"/>
      <c r="BQ27" s="662"/>
      <c r="BR27" s="662"/>
      <c r="BS27" s="663" t="s">
        <v>129</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1077978</v>
      </c>
      <c r="CS27" s="691"/>
      <c r="CT27" s="691"/>
      <c r="CU27" s="691"/>
      <c r="CV27" s="691"/>
      <c r="CW27" s="691"/>
      <c r="CX27" s="691"/>
      <c r="CY27" s="692"/>
      <c r="CZ27" s="664">
        <v>4.7</v>
      </c>
      <c r="DA27" s="689"/>
      <c r="DB27" s="689"/>
      <c r="DC27" s="693"/>
      <c r="DD27" s="668">
        <v>65960</v>
      </c>
      <c r="DE27" s="691"/>
      <c r="DF27" s="691"/>
      <c r="DG27" s="691"/>
      <c r="DH27" s="691"/>
      <c r="DI27" s="691"/>
      <c r="DJ27" s="691"/>
      <c r="DK27" s="692"/>
      <c r="DL27" s="668">
        <v>63173</v>
      </c>
      <c r="DM27" s="691"/>
      <c r="DN27" s="691"/>
      <c r="DO27" s="691"/>
      <c r="DP27" s="691"/>
      <c r="DQ27" s="691"/>
      <c r="DR27" s="691"/>
      <c r="DS27" s="691"/>
      <c r="DT27" s="691"/>
      <c r="DU27" s="691"/>
      <c r="DV27" s="692"/>
      <c r="DW27" s="664">
        <v>2.2000000000000002</v>
      </c>
      <c r="DX27" s="689"/>
      <c r="DY27" s="689"/>
      <c r="DZ27" s="689"/>
      <c r="EA27" s="689"/>
      <c r="EB27" s="689"/>
      <c r="EC27" s="690"/>
    </row>
    <row r="28" spans="2:133" ht="11.25" customHeight="1" x14ac:dyDescent="0.2">
      <c r="B28" s="656" t="s">
        <v>304</v>
      </c>
      <c r="C28" s="657"/>
      <c r="D28" s="657"/>
      <c r="E28" s="657"/>
      <c r="F28" s="657"/>
      <c r="G28" s="657"/>
      <c r="H28" s="657"/>
      <c r="I28" s="657"/>
      <c r="J28" s="657"/>
      <c r="K28" s="657"/>
      <c r="L28" s="657"/>
      <c r="M28" s="657"/>
      <c r="N28" s="657"/>
      <c r="O28" s="657"/>
      <c r="P28" s="657"/>
      <c r="Q28" s="658"/>
      <c r="R28" s="659">
        <v>54753</v>
      </c>
      <c r="S28" s="660"/>
      <c r="T28" s="660"/>
      <c r="U28" s="660"/>
      <c r="V28" s="660"/>
      <c r="W28" s="660"/>
      <c r="X28" s="660"/>
      <c r="Y28" s="661"/>
      <c r="Z28" s="662">
        <v>0.2</v>
      </c>
      <c r="AA28" s="662"/>
      <c r="AB28" s="662"/>
      <c r="AC28" s="662"/>
      <c r="AD28" s="663">
        <v>3172</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340359</v>
      </c>
      <c r="CS28" s="660"/>
      <c r="CT28" s="660"/>
      <c r="CU28" s="660"/>
      <c r="CV28" s="660"/>
      <c r="CW28" s="660"/>
      <c r="CX28" s="660"/>
      <c r="CY28" s="661"/>
      <c r="CZ28" s="664">
        <v>1.5</v>
      </c>
      <c r="DA28" s="689"/>
      <c r="DB28" s="689"/>
      <c r="DC28" s="693"/>
      <c r="DD28" s="668">
        <v>311361</v>
      </c>
      <c r="DE28" s="660"/>
      <c r="DF28" s="660"/>
      <c r="DG28" s="660"/>
      <c r="DH28" s="660"/>
      <c r="DI28" s="660"/>
      <c r="DJ28" s="660"/>
      <c r="DK28" s="661"/>
      <c r="DL28" s="668">
        <v>311361</v>
      </c>
      <c r="DM28" s="660"/>
      <c r="DN28" s="660"/>
      <c r="DO28" s="660"/>
      <c r="DP28" s="660"/>
      <c r="DQ28" s="660"/>
      <c r="DR28" s="660"/>
      <c r="DS28" s="660"/>
      <c r="DT28" s="660"/>
      <c r="DU28" s="660"/>
      <c r="DV28" s="661"/>
      <c r="DW28" s="664">
        <v>10.7</v>
      </c>
      <c r="DX28" s="689"/>
      <c r="DY28" s="689"/>
      <c r="DZ28" s="689"/>
      <c r="EA28" s="689"/>
      <c r="EB28" s="689"/>
      <c r="EC28" s="690"/>
    </row>
    <row r="29" spans="2:133" ht="11.25" customHeight="1" x14ac:dyDescent="0.2">
      <c r="B29" s="656" t="s">
        <v>306</v>
      </c>
      <c r="C29" s="657"/>
      <c r="D29" s="657"/>
      <c r="E29" s="657"/>
      <c r="F29" s="657"/>
      <c r="G29" s="657"/>
      <c r="H29" s="657"/>
      <c r="I29" s="657"/>
      <c r="J29" s="657"/>
      <c r="K29" s="657"/>
      <c r="L29" s="657"/>
      <c r="M29" s="657"/>
      <c r="N29" s="657"/>
      <c r="O29" s="657"/>
      <c r="P29" s="657"/>
      <c r="Q29" s="658"/>
      <c r="R29" s="659">
        <v>19257</v>
      </c>
      <c r="S29" s="660"/>
      <c r="T29" s="660"/>
      <c r="U29" s="660"/>
      <c r="V29" s="660"/>
      <c r="W29" s="660"/>
      <c r="X29" s="660"/>
      <c r="Y29" s="661"/>
      <c r="Z29" s="662">
        <v>0.1</v>
      </c>
      <c r="AA29" s="662"/>
      <c r="AB29" s="662"/>
      <c r="AC29" s="662"/>
      <c r="AD29" s="663">
        <v>83</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308</v>
      </c>
      <c r="CG29" s="657"/>
      <c r="CH29" s="657"/>
      <c r="CI29" s="657"/>
      <c r="CJ29" s="657"/>
      <c r="CK29" s="657"/>
      <c r="CL29" s="657"/>
      <c r="CM29" s="657"/>
      <c r="CN29" s="657"/>
      <c r="CO29" s="657"/>
      <c r="CP29" s="657"/>
      <c r="CQ29" s="658"/>
      <c r="CR29" s="659">
        <v>340359</v>
      </c>
      <c r="CS29" s="691"/>
      <c r="CT29" s="691"/>
      <c r="CU29" s="691"/>
      <c r="CV29" s="691"/>
      <c r="CW29" s="691"/>
      <c r="CX29" s="691"/>
      <c r="CY29" s="692"/>
      <c r="CZ29" s="664">
        <v>1.5</v>
      </c>
      <c r="DA29" s="689"/>
      <c r="DB29" s="689"/>
      <c r="DC29" s="693"/>
      <c r="DD29" s="668">
        <v>311361</v>
      </c>
      <c r="DE29" s="691"/>
      <c r="DF29" s="691"/>
      <c r="DG29" s="691"/>
      <c r="DH29" s="691"/>
      <c r="DI29" s="691"/>
      <c r="DJ29" s="691"/>
      <c r="DK29" s="692"/>
      <c r="DL29" s="668">
        <v>311361</v>
      </c>
      <c r="DM29" s="691"/>
      <c r="DN29" s="691"/>
      <c r="DO29" s="691"/>
      <c r="DP29" s="691"/>
      <c r="DQ29" s="691"/>
      <c r="DR29" s="691"/>
      <c r="DS29" s="691"/>
      <c r="DT29" s="691"/>
      <c r="DU29" s="691"/>
      <c r="DV29" s="692"/>
      <c r="DW29" s="664">
        <v>10.7</v>
      </c>
      <c r="DX29" s="689"/>
      <c r="DY29" s="689"/>
      <c r="DZ29" s="689"/>
      <c r="EA29" s="689"/>
      <c r="EB29" s="689"/>
      <c r="EC29" s="690"/>
    </row>
    <row r="30" spans="2:133" ht="11.25" customHeight="1" x14ac:dyDescent="0.2">
      <c r="B30" s="656" t="s">
        <v>309</v>
      </c>
      <c r="C30" s="657"/>
      <c r="D30" s="657"/>
      <c r="E30" s="657"/>
      <c r="F30" s="657"/>
      <c r="G30" s="657"/>
      <c r="H30" s="657"/>
      <c r="I30" s="657"/>
      <c r="J30" s="657"/>
      <c r="K30" s="657"/>
      <c r="L30" s="657"/>
      <c r="M30" s="657"/>
      <c r="N30" s="657"/>
      <c r="O30" s="657"/>
      <c r="P30" s="657"/>
      <c r="Q30" s="658"/>
      <c r="R30" s="659">
        <v>1124902</v>
      </c>
      <c r="S30" s="660"/>
      <c r="T30" s="660"/>
      <c r="U30" s="660"/>
      <c r="V30" s="660"/>
      <c r="W30" s="660"/>
      <c r="X30" s="660"/>
      <c r="Y30" s="661"/>
      <c r="Z30" s="662">
        <v>4.8</v>
      </c>
      <c r="AA30" s="662"/>
      <c r="AB30" s="662"/>
      <c r="AC30" s="662"/>
      <c r="AD30" s="663" t="s">
        <v>230</v>
      </c>
      <c r="AE30" s="663"/>
      <c r="AF30" s="663"/>
      <c r="AG30" s="663"/>
      <c r="AH30" s="663"/>
      <c r="AI30" s="663"/>
      <c r="AJ30" s="663"/>
      <c r="AK30" s="663"/>
      <c r="AL30" s="664" t="s">
        <v>230</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330011</v>
      </c>
      <c r="CS30" s="660"/>
      <c r="CT30" s="660"/>
      <c r="CU30" s="660"/>
      <c r="CV30" s="660"/>
      <c r="CW30" s="660"/>
      <c r="CX30" s="660"/>
      <c r="CY30" s="661"/>
      <c r="CZ30" s="664">
        <v>1.4</v>
      </c>
      <c r="DA30" s="689"/>
      <c r="DB30" s="689"/>
      <c r="DC30" s="693"/>
      <c r="DD30" s="668">
        <v>301013</v>
      </c>
      <c r="DE30" s="660"/>
      <c r="DF30" s="660"/>
      <c r="DG30" s="660"/>
      <c r="DH30" s="660"/>
      <c r="DI30" s="660"/>
      <c r="DJ30" s="660"/>
      <c r="DK30" s="661"/>
      <c r="DL30" s="668">
        <v>301013</v>
      </c>
      <c r="DM30" s="660"/>
      <c r="DN30" s="660"/>
      <c r="DO30" s="660"/>
      <c r="DP30" s="660"/>
      <c r="DQ30" s="660"/>
      <c r="DR30" s="660"/>
      <c r="DS30" s="660"/>
      <c r="DT30" s="660"/>
      <c r="DU30" s="660"/>
      <c r="DV30" s="661"/>
      <c r="DW30" s="664">
        <v>10.3</v>
      </c>
      <c r="DX30" s="689"/>
      <c r="DY30" s="689"/>
      <c r="DZ30" s="689"/>
      <c r="EA30" s="689"/>
      <c r="EB30" s="689"/>
      <c r="EC30" s="690"/>
    </row>
    <row r="31" spans="2:133" ht="11.25" customHeight="1" x14ac:dyDescent="0.2">
      <c r="B31" s="672" t="s">
        <v>313</v>
      </c>
      <c r="C31" s="673"/>
      <c r="D31" s="673"/>
      <c r="E31" s="673"/>
      <c r="F31" s="673"/>
      <c r="G31" s="673"/>
      <c r="H31" s="673"/>
      <c r="I31" s="673"/>
      <c r="J31" s="673"/>
      <c r="K31" s="673"/>
      <c r="L31" s="673"/>
      <c r="M31" s="673"/>
      <c r="N31" s="673"/>
      <c r="O31" s="673"/>
      <c r="P31" s="673"/>
      <c r="Q31" s="674"/>
      <c r="R31" s="659">
        <v>8589</v>
      </c>
      <c r="S31" s="660"/>
      <c r="T31" s="660"/>
      <c r="U31" s="660"/>
      <c r="V31" s="660"/>
      <c r="W31" s="660"/>
      <c r="X31" s="660"/>
      <c r="Y31" s="661"/>
      <c r="Z31" s="662">
        <v>0</v>
      </c>
      <c r="AA31" s="662"/>
      <c r="AB31" s="662"/>
      <c r="AC31" s="662"/>
      <c r="AD31" s="663">
        <v>8589</v>
      </c>
      <c r="AE31" s="663"/>
      <c r="AF31" s="663"/>
      <c r="AG31" s="663"/>
      <c r="AH31" s="663"/>
      <c r="AI31" s="663"/>
      <c r="AJ31" s="663"/>
      <c r="AK31" s="663"/>
      <c r="AL31" s="664">
        <v>0.3</v>
      </c>
      <c r="AM31" s="665"/>
      <c r="AN31" s="665"/>
      <c r="AO31" s="666"/>
      <c r="AP31" s="705" t="s">
        <v>314</v>
      </c>
      <c r="AQ31" s="706"/>
      <c r="AR31" s="706"/>
      <c r="AS31" s="706"/>
      <c r="AT31" s="711" t="s">
        <v>315</v>
      </c>
      <c r="AU31" s="218"/>
      <c r="AV31" s="218"/>
      <c r="AW31" s="218"/>
      <c r="AX31" s="645" t="s">
        <v>189</v>
      </c>
      <c r="AY31" s="646"/>
      <c r="AZ31" s="646"/>
      <c r="BA31" s="646"/>
      <c r="BB31" s="646"/>
      <c r="BC31" s="646"/>
      <c r="BD31" s="646"/>
      <c r="BE31" s="646"/>
      <c r="BF31" s="647"/>
      <c r="BG31" s="715">
        <v>99.3</v>
      </c>
      <c r="BH31" s="703"/>
      <c r="BI31" s="703"/>
      <c r="BJ31" s="703"/>
      <c r="BK31" s="703"/>
      <c r="BL31" s="703"/>
      <c r="BM31" s="654">
        <v>97.7</v>
      </c>
      <c r="BN31" s="703"/>
      <c r="BO31" s="703"/>
      <c r="BP31" s="703"/>
      <c r="BQ31" s="704"/>
      <c r="BR31" s="715">
        <v>99.5</v>
      </c>
      <c r="BS31" s="703"/>
      <c r="BT31" s="703"/>
      <c r="BU31" s="703"/>
      <c r="BV31" s="703"/>
      <c r="BW31" s="703"/>
      <c r="BX31" s="654">
        <v>97.8</v>
      </c>
      <c r="BY31" s="703"/>
      <c r="BZ31" s="703"/>
      <c r="CA31" s="703"/>
      <c r="CB31" s="704"/>
      <c r="CD31" s="697"/>
      <c r="CE31" s="698"/>
      <c r="CF31" s="656" t="s">
        <v>316</v>
      </c>
      <c r="CG31" s="657"/>
      <c r="CH31" s="657"/>
      <c r="CI31" s="657"/>
      <c r="CJ31" s="657"/>
      <c r="CK31" s="657"/>
      <c r="CL31" s="657"/>
      <c r="CM31" s="657"/>
      <c r="CN31" s="657"/>
      <c r="CO31" s="657"/>
      <c r="CP31" s="657"/>
      <c r="CQ31" s="658"/>
      <c r="CR31" s="659">
        <v>10348</v>
      </c>
      <c r="CS31" s="691"/>
      <c r="CT31" s="691"/>
      <c r="CU31" s="691"/>
      <c r="CV31" s="691"/>
      <c r="CW31" s="691"/>
      <c r="CX31" s="691"/>
      <c r="CY31" s="692"/>
      <c r="CZ31" s="664">
        <v>0</v>
      </c>
      <c r="DA31" s="689"/>
      <c r="DB31" s="689"/>
      <c r="DC31" s="693"/>
      <c r="DD31" s="668">
        <v>10348</v>
      </c>
      <c r="DE31" s="691"/>
      <c r="DF31" s="691"/>
      <c r="DG31" s="691"/>
      <c r="DH31" s="691"/>
      <c r="DI31" s="691"/>
      <c r="DJ31" s="691"/>
      <c r="DK31" s="692"/>
      <c r="DL31" s="668">
        <v>10348</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
      <c r="B32" s="656" t="s">
        <v>317</v>
      </c>
      <c r="C32" s="657"/>
      <c r="D32" s="657"/>
      <c r="E32" s="657"/>
      <c r="F32" s="657"/>
      <c r="G32" s="657"/>
      <c r="H32" s="657"/>
      <c r="I32" s="657"/>
      <c r="J32" s="657"/>
      <c r="K32" s="657"/>
      <c r="L32" s="657"/>
      <c r="M32" s="657"/>
      <c r="N32" s="657"/>
      <c r="O32" s="657"/>
      <c r="P32" s="657"/>
      <c r="Q32" s="658"/>
      <c r="R32" s="659">
        <v>425844</v>
      </c>
      <c r="S32" s="660"/>
      <c r="T32" s="660"/>
      <c r="U32" s="660"/>
      <c r="V32" s="660"/>
      <c r="W32" s="660"/>
      <c r="X32" s="660"/>
      <c r="Y32" s="661"/>
      <c r="Z32" s="662">
        <v>1.8</v>
      </c>
      <c r="AA32" s="662"/>
      <c r="AB32" s="662"/>
      <c r="AC32" s="662"/>
      <c r="AD32" s="663" t="s">
        <v>129</v>
      </c>
      <c r="AE32" s="663"/>
      <c r="AF32" s="663"/>
      <c r="AG32" s="663"/>
      <c r="AH32" s="663"/>
      <c r="AI32" s="663"/>
      <c r="AJ32" s="663"/>
      <c r="AK32" s="663"/>
      <c r="AL32" s="664" t="s">
        <v>230</v>
      </c>
      <c r="AM32" s="665"/>
      <c r="AN32" s="665"/>
      <c r="AO32" s="666"/>
      <c r="AP32" s="707"/>
      <c r="AQ32" s="708"/>
      <c r="AR32" s="708"/>
      <c r="AS32" s="708"/>
      <c r="AT32" s="712"/>
      <c r="AU32" s="214" t="s">
        <v>318</v>
      </c>
      <c r="AX32" s="656" t="s">
        <v>319</v>
      </c>
      <c r="AY32" s="657"/>
      <c r="AZ32" s="657"/>
      <c r="BA32" s="657"/>
      <c r="BB32" s="657"/>
      <c r="BC32" s="657"/>
      <c r="BD32" s="657"/>
      <c r="BE32" s="657"/>
      <c r="BF32" s="658"/>
      <c r="BG32" s="716">
        <v>99.1</v>
      </c>
      <c r="BH32" s="691"/>
      <c r="BI32" s="691"/>
      <c r="BJ32" s="691"/>
      <c r="BK32" s="691"/>
      <c r="BL32" s="691"/>
      <c r="BM32" s="665">
        <v>97.1</v>
      </c>
      <c r="BN32" s="691"/>
      <c r="BO32" s="691"/>
      <c r="BP32" s="691"/>
      <c r="BQ32" s="714"/>
      <c r="BR32" s="716">
        <v>99.3</v>
      </c>
      <c r="BS32" s="691"/>
      <c r="BT32" s="691"/>
      <c r="BU32" s="691"/>
      <c r="BV32" s="691"/>
      <c r="BW32" s="691"/>
      <c r="BX32" s="665">
        <v>97.4</v>
      </c>
      <c r="BY32" s="691"/>
      <c r="BZ32" s="691"/>
      <c r="CA32" s="691"/>
      <c r="CB32" s="714"/>
      <c r="CD32" s="699"/>
      <c r="CE32" s="700"/>
      <c r="CF32" s="656" t="s">
        <v>320</v>
      </c>
      <c r="CG32" s="657"/>
      <c r="CH32" s="657"/>
      <c r="CI32" s="657"/>
      <c r="CJ32" s="657"/>
      <c r="CK32" s="657"/>
      <c r="CL32" s="657"/>
      <c r="CM32" s="657"/>
      <c r="CN32" s="657"/>
      <c r="CO32" s="657"/>
      <c r="CP32" s="657"/>
      <c r="CQ32" s="658"/>
      <c r="CR32" s="659" t="s">
        <v>129</v>
      </c>
      <c r="CS32" s="660"/>
      <c r="CT32" s="660"/>
      <c r="CU32" s="660"/>
      <c r="CV32" s="660"/>
      <c r="CW32" s="660"/>
      <c r="CX32" s="660"/>
      <c r="CY32" s="661"/>
      <c r="CZ32" s="664" t="s">
        <v>230</v>
      </c>
      <c r="DA32" s="689"/>
      <c r="DB32" s="689"/>
      <c r="DC32" s="693"/>
      <c r="DD32" s="668" t="s">
        <v>129</v>
      </c>
      <c r="DE32" s="660"/>
      <c r="DF32" s="660"/>
      <c r="DG32" s="660"/>
      <c r="DH32" s="660"/>
      <c r="DI32" s="660"/>
      <c r="DJ32" s="660"/>
      <c r="DK32" s="661"/>
      <c r="DL32" s="668" t="s">
        <v>246</v>
      </c>
      <c r="DM32" s="660"/>
      <c r="DN32" s="660"/>
      <c r="DO32" s="660"/>
      <c r="DP32" s="660"/>
      <c r="DQ32" s="660"/>
      <c r="DR32" s="660"/>
      <c r="DS32" s="660"/>
      <c r="DT32" s="660"/>
      <c r="DU32" s="660"/>
      <c r="DV32" s="661"/>
      <c r="DW32" s="664" t="s">
        <v>129</v>
      </c>
      <c r="DX32" s="689"/>
      <c r="DY32" s="689"/>
      <c r="DZ32" s="689"/>
      <c r="EA32" s="689"/>
      <c r="EB32" s="689"/>
      <c r="EC32" s="690"/>
    </row>
    <row r="33" spans="2:133" ht="11.25" customHeight="1" x14ac:dyDescent="0.2">
      <c r="B33" s="656" t="s">
        <v>321</v>
      </c>
      <c r="C33" s="657"/>
      <c r="D33" s="657"/>
      <c r="E33" s="657"/>
      <c r="F33" s="657"/>
      <c r="G33" s="657"/>
      <c r="H33" s="657"/>
      <c r="I33" s="657"/>
      <c r="J33" s="657"/>
      <c r="K33" s="657"/>
      <c r="L33" s="657"/>
      <c r="M33" s="657"/>
      <c r="N33" s="657"/>
      <c r="O33" s="657"/>
      <c r="P33" s="657"/>
      <c r="Q33" s="658"/>
      <c r="R33" s="659">
        <v>2029</v>
      </c>
      <c r="S33" s="660"/>
      <c r="T33" s="660"/>
      <c r="U33" s="660"/>
      <c r="V33" s="660"/>
      <c r="W33" s="660"/>
      <c r="X33" s="660"/>
      <c r="Y33" s="661"/>
      <c r="Z33" s="662">
        <v>0</v>
      </c>
      <c r="AA33" s="662"/>
      <c r="AB33" s="662"/>
      <c r="AC33" s="662"/>
      <c r="AD33" s="663" t="s">
        <v>230</v>
      </c>
      <c r="AE33" s="663"/>
      <c r="AF33" s="663"/>
      <c r="AG33" s="663"/>
      <c r="AH33" s="663"/>
      <c r="AI33" s="663"/>
      <c r="AJ33" s="663"/>
      <c r="AK33" s="663"/>
      <c r="AL33" s="664" t="s">
        <v>129</v>
      </c>
      <c r="AM33" s="665"/>
      <c r="AN33" s="665"/>
      <c r="AO33" s="666"/>
      <c r="AP33" s="709"/>
      <c r="AQ33" s="710"/>
      <c r="AR33" s="710"/>
      <c r="AS33" s="710"/>
      <c r="AT33" s="713"/>
      <c r="AU33" s="219"/>
      <c r="AV33" s="219"/>
      <c r="AW33" s="219"/>
      <c r="AX33" s="680" t="s">
        <v>322</v>
      </c>
      <c r="AY33" s="681"/>
      <c r="AZ33" s="681"/>
      <c r="BA33" s="681"/>
      <c r="BB33" s="681"/>
      <c r="BC33" s="681"/>
      <c r="BD33" s="681"/>
      <c r="BE33" s="681"/>
      <c r="BF33" s="682"/>
      <c r="BG33" s="717">
        <v>99.4</v>
      </c>
      <c r="BH33" s="718"/>
      <c r="BI33" s="718"/>
      <c r="BJ33" s="718"/>
      <c r="BK33" s="718"/>
      <c r="BL33" s="718"/>
      <c r="BM33" s="719">
        <v>98</v>
      </c>
      <c r="BN33" s="718"/>
      <c r="BO33" s="718"/>
      <c r="BP33" s="718"/>
      <c r="BQ33" s="720"/>
      <c r="BR33" s="717">
        <v>99.6</v>
      </c>
      <c r="BS33" s="718"/>
      <c r="BT33" s="718"/>
      <c r="BU33" s="718"/>
      <c r="BV33" s="718"/>
      <c r="BW33" s="718"/>
      <c r="BX33" s="719">
        <v>98</v>
      </c>
      <c r="BY33" s="718"/>
      <c r="BZ33" s="718"/>
      <c r="CA33" s="718"/>
      <c r="CB33" s="720"/>
      <c r="CD33" s="656" t="s">
        <v>323</v>
      </c>
      <c r="CE33" s="657"/>
      <c r="CF33" s="657"/>
      <c r="CG33" s="657"/>
      <c r="CH33" s="657"/>
      <c r="CI33" s="657"/>
      <c r="CJ33" s="657"/>
      <c r="CK33" s="657"/>
      <c r="CL33" s="657"/>
      <c r="CM33" s="657"/>
      <c r="CN33" s="657"/>
      <c r="CO33" s="657"/>
      <c r="CP33" s="657"/>
      <c r="CQ33" s="658"/>
      <c r="CR33" s="659">
        <v>20122425</v>
      </c>
      <c r="CS33" s="691"/>
      <c r="CT33" s="691"/>
      <c r="CU33" s="691"/>
      <c r="CV33" s="691"/>
      <c r="CW33" s="691"/>
      <c r="CX33" s="691"/>
      <c r="CY33" s="692"/>
      <c r="CZ33" s="664">
        <v>88.1</v>
      </c>
      <c r="DA33" s="689"/>
      <c r="DB33" s="689"/>
      <c r="DC33" s="693"/>
      <c r="DD33" s="668">
        <v>2294462</v>
      </c>
      <c r="DE33" s="691"/>
      <c r="DF33" s="691"/>
      <c r="DG33" s="691"/>
      <c r="DH33" s="691"/>
      <c r="DI33" s="691"/>
      <c r="DJ33" s="691"/>
      <c r="DK33" s="692"/>
      <c r="DL33" s="668">
        <v>1740178</v>
      </c>
      <c r="DM33" s="691"/>
      <c r="DN33" s="691"/>
      <c r="DO33" s="691"/>
      <c r="DP33" s="691"/>
      <c r="DQ33" s="691"/>
      <c r="DR33" s="691"/>
      <c r="DS33" s="691"/>
      <c r="DT33" s="691"/>
      <c r="DU33" s="691"/>
      <c r="DV33" s="692"/>
      <c r="DW33" s="664">
        <v>59.6</v>
      </c>
      <c r="DX33" s="689"/>
      <c r="DY33" s="689"/>
      <c r="DZ33" s="689"/>
      <c r="EA33" s="689"/>
      <c r="EB33" s="689"/>
      <c r="EC33" s="690"/>
    </row>
    <row r="34" spans="2:133" ht="11.25" customHeight="1" x14ac:dyDescent="0.2">
      <c r="B34" s="656" t="s">
        <v>324</v>
      </c>
      <c r="C34" s="657"/>
      <c r="D34" s="657"/>
      <c r="E34" s="657"/>
      <c r="F34" s="657"/>
      <c r="G34" s="657"/>
      <c r="H34" s="657"/>
      <c r="I34" s="657"/>
      <c r="J34" s="657"/>
      <c r="K34" s="657"/>
      <c r="L34" s="657"/>
      <c r="M34" s="657"/>
      <c r="N34" s="657"/>
      <c r="O34" s="657"/>
      <c r="P34" s="657"/>
      <c r="Q34" s="658"/>
      <c r="R34" s="659">
        <v>10874159</v>
      </c>
      <c r="S34" s="660"/>
      <c r="T34" s="660"/>
      <c r="U34" s="660"/>
      <c r="V34" s="660"/>
      <c r="W34" s="660"/>
      <c r="X34" s="660"/>
      <c r="Y34" s="661"/>
      <c r="Z34" s="662">
        <v>46.6</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3697362</v>
      </c>
      <c r="CS34" s="660"/>
      <c r="CT34" s="660"/>
      <c r="CU34" s="660"/>
      <c r="CV34" s="660"/>
      <c r="CW34" s="660"/>
      <c r="CX34" s="660"/>
      <c r="CY34" s="661"/>
      <c r="CZ34" s="664">
        <v>16.2</v>
      </c>
      <c r="DA34" s="689"/>
      <c r="DB34" s="689"/>
      <c r="DC34" s="693"/>
      <c r="DD34" s="668">
        <v>795145</v>
      </c>
      <c r="DE34" s="660"/>
      <c r="DF34" s="660"/>
      <c r="DG34" s="660"/>
      <c r="DH34" s="660"/>
      <c r="DI34" s="660"/>
      <c r="DJ34" s="660"/>
      <c r="DK34" s="661"/>
      <c r="DL34" s="668">
        <v>546733</v>
      </c>
      <c r="DM34" s="660"/>
      <c r="DN34" s="660"/>
      <c r="DO34" s="660"/>
      <c r="DP34" s="660"/>
      <c r="DQ34" s="660"/>
      <c r="DR34" s="660"/>
      <c r="DS34" s="660"/>
      <c r="DT34" s="660"/>
      <c r="DU34" s="660"/>
      <c r="DV34" s="661"/>
      <c r="DW34" s="664">
        <v>18.7</v>
      </c>
      <c r="DX34" s="689"/>
      <c r="DY34" s="689"/>
      <c r="DZ34" s="689"/>
      <c r="EA34" s="689"/>
      <c r="EB34" s="689"/>
      <c r="EC34" s="690"/>
    </row>
    <row r="35" spans="2:133" ht="11.25" customHeight="1" x14ac:dyDescent="0.2">
      <c r="B35" s="656" t="s">
        <v>326</v>
      </c>
      <c r="C35" s="657"/>
      <c r="D35" s="657"/>
      <c r="E35" s="657"/>
      <c r="F35" s="657"/>
      <c r="G35" s="657"/>
      <c r="H35" s="657"/>
      <c r="I35" s="657"/>
      <c r="J35" s="657"/>
      <c r="K35" s="657"/>
      <c r="L35" s="657"/>
      <c r="M35" s="657"/>
      <c r="N35" s="657"/>
      <c r="O35" s="657"/>
      <c r="P35" s="657"/>
      <c r="Q35" s="658"/>
      <c r="R35" s="659">
        <v>7206175</v>
      </c>
      <c r="S35" s="660"/>
      <c r="T35" s="660"/>
      <c r="U35" s="660"/>
      <c r="V35" s="660"/>
      <c r="W35" s="660"/>
      <c r="X35" s="660"/>
      <c r="Y35" s="661"/>
      <c r="Z35" s="662">
        <v>30.9</v>
      </c>
      <c r="AA35" s="662"/>
      <c r="AB35" s="662"/>
      <c r="AC35" s="662"/>
      <c r="AD35" s="663" t="s">
        <v>230</v>
      </c>
      <c r="AE35" s="663"/>
      <c r="AF35" s="663"/>
      <c r="AG35" s="663"/>
      <c r="AH35" s="663"/>
      <c r="AI35" s="663"/>
      <c r="AJ35" s="663"/>
      <c r="AK35" s="663"/>
      <c r="AL35" s="664" t="s">
        <v>129</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22914</v>
      </c>
      <c r="CS35" s="691"/>
      <c r="CT35" s="691"/>
      <c r="CU35" s="691"/>
      <c r="CV35" s="691"/>
      <c r="CW35" s="691"/>
      <c r="CX35" s="691"/>
      <c r="CY35" s="692"/>
      <c r="CZ35" s="664">
        <v>0.1</v>
      </c>
      <c r="DA35" s="689"/>
      <c r="DB35" s="689"/>
      <c r="DC35" s="693"/>
      <c r="DD35" s="668">
        <v>20859</v>
      </c>
      <c r="DE35" s="691"/>
      <c r="DF35" s="691"/>
      <c r="DG35" s="691"/>
      <c r="DH35" s="691"/>
      <c r="DI35" s="691"/>
      <c r="DJ35" s="691"/>
      <c r="DK35" s="692"/>
      <c r="DL35" s="668">
        <v>20819</v>
      </c>
      <c r="DM35" s="691"/>
      <c r="DN35" s="691"/>
      <c r="DO35" s="691"/>
      <c r="DP35" s="691"/>
      <c r="DQ35" s="691"/>
      <c r="DR35" s="691"/>
      <c r="DS35" s="691"/>
      <c r="DT35" s="691"/>
      <c r="DU35" s="691"/>
      <c r="DV35" s="692"/>
      <c r="DW35" s="664">
        <v>0.7</v>
      </c>
      <c r="DX35" s="689"/>
      <c r="DY35" s="689"/>
      <c r="DZ35" s="689"/>
      <c r="EA35" s="689"/>
      <c r="EB35" s="689"/>
      <c r="EC35" s="690"/>
    </row>
    <row r="36" spans="2:133" ht="11.25" customHeight="1" x14ac:dyDescent="0.2">
      <c r="B36" s="656" t="s">
        <v>330</v>
      </c>
      <c r="C36" s="657"/>
      <c r="D36" s="657"/>
      <c r="E36" s="657"/>
      <c r="F36" s="657"/>
      <c r="G36" s="657"/>
      <c r="H36" s="657"/>
      <c r="I36" s="657"/>
      <c r="J36" s="657"/>
      <c r="K36" s="657"/>
      <c r="L36" s="657"/>
      <c r="M36" s="657"/>
      <c r="N36" s="657"/>
      <c r="O36" s="657"/>
      <c r="P36" s="657"/>
      <c r="Q36" s="658"/>
      <c r="R36" s="659">
        <v>335177</v>
      </c>
      <c r="S36" s="660"/>
      <c r="T36" s="660"/>
      <c r="U36" s="660"/>
      <c r="V36" s="660"/>
      <c r="W36" s="660"/>
      <c r="X36" s="660"/>
      <c r="Y36" s="661"/>
      <c r="Z36" s="662">
        <v>1.4</v>
      </c>
      <c r="AA36" s="662"/>
      <c r="AB36" s="662"/>
      <c r="AC36" s="662"/>
      <c r="AD36" s="663" t="s">
        <v>246</v>
      </c>
      <c r="AE36" s="663"/>
      <c r="AF36" s="663"/>
      <c r="AG36" s="663"/>
      <c r="AH36" s="663"/>
      <c r="AI36" s="663"/>
      <c r="AJ36" s="663"/>
      <c r="AK36" s="663"/>
      <c r="AL36" s="664" t="s">
        <v>230</v>
      </c>
      <c r="AM36" s="665"/>
      <c r="AN36" s="665"/>
      <c r="AO36" s="666"/>
      <c r="AP36" s="222"/>
      <c r="AQ36" s="725" t="s">
        <v>331</v>
      </c>
      <c r="AR36" s="726"/>
      <c r="AS36" s="726"/>
      <c r="AT36" s="726"/>
      <c r="AU36" s="726"/>
      <c r="AV36" s="726"/>
      <c r="AW36" s="726"/>
      <c r="AX36" s="726"/>
      <c r="AY36" s="727"/>
      <c r="AZ36" s="648">
        <v>654488</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106107</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4340116</v>
      </c>
      <c r="CS36" s="660"/>
      <c r="CT36" s="660"/>
      <c r="CU36" s="660"/>
      <c r="CV36" s="660"/>
      <c r="CW36" s="660"/>
      <c r="CX36" s="660"/>
      <c r="CY36" s="661"/>
      <c r="CZ36" s="664">
        <v>19</v>
      </c>
      <c r="DA36" s="689"/>
      <c r="DB36" s="689"/>
      <c r="DC36" s="693"/>
      <c r="DD36" s="668">
        <v>698552</v>
      </c>
      <c r="DE36" s="660"/>
      <c r="DF36" s="660"/>
      <c r="DG36" s="660"/>
      <c r="DH36" s="660"/>
      <c r="DI36" s="660"/>
      <c r="DJ36" s="660"/>
      <c r="DK36" s="661"/>
      <c r="DL36" s="668">
        <v>594386</v>
      </c>
      <c r="DM36" s="660"/>
      <c r="DN36" s="660"/>
      <c r="DO36" s="660"/>
      <c r="DP36" s="660"/>
      <c r="DQ36" s="660"/>
      <c r="DR36" s="660"/>
      <c r="DS36" s="660"/>
      <c r="DT36" s="660"/>
      <c r="DU36" s="660"/>
      <c r="DV36" s="661"/>
      <c r="DW36" s="664">
        <v>20.3</v>
      </c>
      <c r="DX36" s="689"/>
      <c r="DY36" s="689"/>
      <c r="DZ36" s="689"/>
      <c r="EA36" s="689"/>
      <c r="EB36" s="689"/>
      <c r="EC36" s="690"/>
    </row>
    <row r="37" spans="2:133" ht="11.25" customHeight="1" x14ac:dyDescent="0.2">
      <c r="B37" s="656" t="s">
        <v>334</v>
      </c>
      <c r="C37" s="657"/>
      <c r="D37" s="657"/>
      <c r="E37" s="657"/>
      <c r="F37" s="657"/>
      <c r="G37" s="657"/>
      <c r="H37" s="657"/>
      <c r="I37" s="657"/>
      <c r="J37" s="657"/>
      <c r="K37" s="657"/>
      <c r="L37" s="657"/>
      <c r="M37" s="657"/>
      <c r="N37" s="657"/>
      <c r="O37" s="657"/>
      <c r="P37" s="657"/>
      <c r="Q37" s="658"/>
      <c r="R37" s="659">
        <v>275775</v>
      </c>
      <c r="S37" s="660"/>
      <c r="T37" s="660"/>
      <c r="U37" s="660"/>
      <c r="V37" s="660"/>
      <c r="W37" s="660"/>
      <c r="X37" s="660"/>
      <c r="Y37" s="661"/>
      <c r="Z37" s="662">
        <v>1.2</v>
      </c>
      <c r="AA37" s="662"/>
      <c r="AB37" s="662"/>
      <c r="AC37" s="662"/>
      <c r="AD37" s="663">
        <v>6573</v>
      </c>
      <c r="AE37" s="663"/>
      <c r="AF37" s="663"/>
      <c r="AG37" s="663"/>
      <c r="AH37" s="663"/>
      <c r="AI37" s="663"/>
      <c r="AJ37" s="663"/>
      <c r="AK37" s="663"/>
      <c r="AL37" s="664">
        <v>0.2</v>
      </c>
      <c r="AM37" s="665"/>
      <c r="AN37" s="665"/>
      <c r="AO37" s="666"/>
      <c r="AQ37" s="722" t="s">
        <v>335</v>
      </c>
      <c r="AR37" s="723"/>
      <c r="AS37" s="723"/>
      <c r="AT37" s="723"/>
      <c r="AU37" s="723"/>
      <c r="AV37" s="723"/>
      <c r="AW37" s="723"/>
      <c r="AX37" s="723"/>
      <c r="AY37" s="724"/>
      <c r="AZ37" s="659">
        <v>252786</v>
      </c>
      <c r="BA37" s="660"/>
      <c r="BB37" s="660"/>
      <c r="BC37" s="660"/>
      <c r="BD37" s="691"/>
      <c r="BE37" s="691"/>
      <c r="BF37" s="714"/>
      <c r="BG37" s="656" t="s">
        <v>336</v>
      </c>
      <c r="BH37" s="657"/>
      <c r="BI37" s="657"/>
      <c r="BJ37" s="657"/>
      <c r="BK37" s="657"/>
      <c r="BL37" s="657"/>
      <c r="BM37" s="657"/>
      <c r="BN37" s="657"/>
      <c r="BO37" s="657"/>
      <c r="BP37" s="657"/>
      <c r="BQ37" s="657"/>
      <c r="BR37" s="657"/>
      <c r="BS37" s="657"/>
      <c r="BT37" s="657"/>
      <c r="BU37" s="658"/>
      <c r="BV37" s="659">
        <v>95388</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387099</v>
      </c>
      <c r="CS37" s="691"/>
      <c r="CT37" s="691"/>
      <c r="CU37" s="691"/>
      <c r="CV37" s="691"/>
      <c r="CW37" s="691"/>
      <c r="CX37" s="691"/>
      <c r="CY37" s="692"/>
      <c r="CZ37" s="664">
        <v>1.7</v>
      </c>
      <c r="DA37" s="689"/>
      <c r="DB37" s="689"/>
      <c r="DC37" s="693"/>
      <c r="DD37" s="668">
        <v>387099</v>
      </c>
      <c r="DE37" s="691"/>
      <c r="DF37" s="691"/>
      <c r="DG37" s="691"/>
      <c r="DH37" s="691"/>
      <c r="DI37" s="691"/>
      <c r="DJ37" s="691"/>
      <c r="DK37" s="692"/>
      <c r="DL37" s="668">
        <v>376343</v>
      </c>
      <c r="DM37" s="691"/>
      <c r="DN37" s="691"/>
      <c r="DO37" s="691"/>
      <c r="DP37" s="691"/>
      <c r="DQ37" s="691"/>
      <c r="DR37" s="691"/>
      <c r="DS37" s="691"/>
      <c r="DT37" s="691"/>
      <c r="DU37" s="691"/>
      <c r="DV37" s="692"/>
      <c r="DW37" s="664">
        <v>12.9</v>
      </c>
      <c r="DX37" s="689"/>
      <c r="DY37" s="689"/>
      <c r="DZ37" s="689"/>
      <c r="EA37" s="689"/>
      <c r="EB37" s="689"/>
      <c r="EC37" s="690"/>
    </row>
    <row r="38" spans="2:133" ht="11.25" customHeight="1" x14ac:dyDescent="0.2">
      <c r="B38" s="656" t="s">
        <v>338</v>
      </c>
      <c r="C38" s="657"/>
      <c r="D38" s="657"/>
      <c r="E38" s="657"/>
      <c r="F38" s="657"/>
      <c r="G38" s="657"/>
      <c r="H38" s="657"/>
      <c r="I38" s="657"/>
      <c r="J38" s="657"/>
      <c r="K38" s="657"/>
      <c r="L38" s="657"/>
      <c r="M38" s="657"/>
      <c r="N38" s="657"/>
      <c r="O38" s="657"/>
      <c r="P38" s="657"/>
      <c r="Q38" s="658"/>
      <c r="R38" s="659">
        <v>138534</v>
      </c>
      <c r="S38" s="660"/>
      <c r="T38" s="660"/>
      <c r="U38" s="660"/>
      <c r="V38" s="660"/>
      <c r="W38" s="660"/>
      <c r="X38" s="660"/>
      <c r="Y38" s="661"/>
      <c r="Z38" s="662">
        <v>0.6</v>
      </c>
      <c r="AA38" s="662"/>
      <c r="AB38" s="662"/>
      <c r="AC38" s="662"/>
      <c r="AD38" s="663" t="s">
        <v>230</v>
      </c>
      <c r="AE38" s="663"/>
      <c r="AF38" s="663"/>
      <c r="AG38" s="663"/>
      <c r="AH38" s="663"/>
      <c r="AI38" s="663"/>
      <c r="AJ38" s="663"/>
      <c r="AK38" s="663"/>
      <c r="AL38" s="664" t="s">
        <v>230</v>
      </c>
      <c r="AM38" s="665"/>
      <c r="AN38" s="665"/>
      <c r="AO38" s="666"/>
      <c r="AQ38" s="722" t="s">
        <v>339</v>
      </c>
      <c r="AR38" s="723"/>
      <c r="AS38" s="723"/>
      <c r="AT38" s="723"/>
      <c r="AU38" s="723"/>
      <c r="AV38" s="723"/>
      <c r="AW38" s="723"/>
      <c r="AX38" s="723"/>
      <c r="AY38" s="724"/>
      <c r="AZ38" s="659">
        <v>255</v>
      </c>
      <c r="BA38" s="660"/>
      <c r="BB38" s="660"/>
      <c r="BC38" s="660"/>
      <c r="BD38" s="691"/>
      <c r="BE38" s="691"/>
      <c r="BF38" s="714"/>
      <c r="BG38" s="656" t="s">
        <v>340</v>
      </c>
      <c r="BH38" s="657"/>
      <c r="BI38" s="657"/>
      <c r="BJ38" s="657"/>
      <c r="BK38" s="657"/>
      <c r="BL38" s="657"/>
      <c r="BM38" s="657"/>
      <c r="BN38" s="657"/>
      <c r="BO38" s="657"/>
      <c r="BP38" s="657"/>
      <c r="BQ38" s="657"/>
      <c r="BR38" s="657"/>
      <c r="BS38" s="657"/>
      <c r="BT38" s="657"/>
      <c r="BU38" s="658"/>
      <c r="BV38" s="659">
        <v>1017</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654233</v>
      </c>
      <c r="CS38" s="660"/>
      <c r="CT38" s="660"/>
      <c r="CU38" s="660"/>
      <c r="CV38" s="660"/>
      <c r="CW38" s="660"/>
      <c r="CX38" s="660"/>
      <c r="CY38" s="661"/>
      <c r="CZ38" s="664">
        <v>2.9</v>
      </c>
      <c r="DA38" s="689"/>
      <c r="DB38" s="689"/>
      <c r="DC38" s="693"/>
      <c r="DD38" s="668">
        <v>594468</v>
      </c>
      <c r="DE38" s="660"/>
      <c r="DF38" s="660"/>
      <c r="DG38" s="660"/>
      <c r="DH38" s="660"/>
      <c r="DI38" s="660"/>
      <c r="DJ38" s="660"/>
      <c r="DK38" s="661"/>
      <c r="DL38" s="668">
        <v>578240</v>
      </c>
      <c r="DM38" s="660"/>
      <c r="DN38" s="660"/>
      <c r="DO38" s="660"/>
      <c r="DP38" s="660"/>
      <c r="DQ38" s="660"/>
      <c r="DR38" s="660"/>
      <c r="DS38" s="660"/>
      <c r="DT38" s="660"/>
      <c r="DU38" s="660"/>
      <c r="DV38" s="661"/>
      <c r="DW38" s="664">
        <v>19.8</v>
      </c>
      <c r="DX38" s="689"/>
      <c r="DY38" s="689"/>
      <c r="DZ38" s="689"/>
      <c r="EA38" s="689"/>
      <c r="EB38" s="689"/>
      <c r="EC38" s="690"/>
    </row>
    <row r="39" spans="2:133" ht="11.25" customHeight="1" x14ac:dyDescent="0.2">
      <c r="B39" s="656" t="s">
        <v>342</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138</v>
      </c>
      <c r="AA39" s="662"/>
      <c r="AB39" s="662"/>
      <c r="AC39" s="662"/>
      <c r="AD39" s="663" t="s">
        <v>129</v>
      </c>
      <c r="AE39" s="663"/>
      <c r="AF39" s="663"/>
      <c r="AG39" s="663"/>
      <c r="AH39" s="663"/>
      <c r="AI39" s="663"/>
      <c r="AJ39" s="663"/>
      <c r="AK39" s="663"/>
      <c r="AL39" s="664" t="s">
        <v>129</v>
      </c>
      <c r="AM39" s="665"/>
      <c r="AN39" s="665"/>
      <c r="AO39" s="666"/>
      <c r="AQ39" s="722" t="s">
        <v>343</v>
      </c>
      <c r="AR39" s="723"/>
      <c r="AS39" s="723"/>
      <c r="AT39" s="723"/>
      <c r="AU39" s="723"/>
      <c r="AV39" s="723"/>
      <c r="AW39" s="723"/>
      <c r="AX39" s="723"/>
      <c r="AY39" s="724"/>
      <c r="AZ39" s="659" t="s">
        <v>129</v>
      </c>
      <c r="BA39" s="660"/>
      <c r="BB39" s="660"/>
      <c r="BC39" s="660"/>
      <c r="BD39" s="691"/>
      <c r="BE39" s="691"/>
      <c r="BF39" s="714"/>
      <c r="BG39" s="656" t="s">
        <v>344</v>
      </c>
      <c r="BH39" s="657"/>
      <c r="BI39" s="657"/>
      <c r="BJ39" s="657"/>
      <c r="BK39" s="657"/>
      <c r="BL39" s="657"/>
      <c r="BM39" s="657"/>
      <c r="BN39" s="657"/>
      <c r="BO39" s="657"/>
      <c r="BP39" s="657"/>
      <c r="BQ39" s="657"/>
      <c r="BR39" s="657"/>
      <c r="BS39" s="657"/>
      <c r="BT39" s="657"/>
      <c r="BU39" s="658"/>
      <c r="BV39" s="659">
        <v>1598</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6483344</v>
      </c>
      <c r="CS39" s="691"/>
      <c r="CT39" s="691"/>
      <c r="CU39" s="691"/>
      <c r="CV39" s="691"/>
      <c r="CW39" s="691"/>
      <c r="CX39" s="691"/>
      <c r="CY39" s="692"/>
      <c r="CZ39" s="664">
        <v>28.4</v>
      </c>
      <c r="DA39" s="689"/>
      <c r="DB39" s="689"/>
      <c r="DC39" s="693"/>
      <c r="DD39" s="668">
        <v>185438</v>
      </c>
      <c r="DE39" s="691"/>
      <c r="DF39" s="691"/>
      <c r="DG39" s="691"/>
      <c r="DH39" s="691"/>
      <c r="DI39" s="691"/>
      <c r="DJ39" s="691"/>
      <c r="DK39" s="692"/>
      <c r="DL39" s="668" t="s">
        <v>230</v>
      </c>
      <c r="DM39" s="691"/>
      <c r="DN39" s="691"/>
      <c r="DO39" s="691"/>
      <c r="DP39" s="691"/>
      <c r="DQ39" s="691"/>
      <c r="DR39" s="691"/>
      <c r="DS39" s="691"/>
      <c r="DT39" s="691"/>
      <c r="DU39" s="691"/>
      <c r="DV39" s="692"/>
      <c r="DW39" s="664" t="s">
        <v>246</v>
      </c>
      <c r="DX39" s="689"/>
      <c r="DY39" s="689"/>
      <c r="DZ39" s="689"/>
      <c r="EA39" s="689"/>
      <c r="EB39" s="689"/>
      <c r="EC39" s="690"/>
    </row>
    <row r="40" spans="2:133" ht="11.25" customHeight="1" x14ac:dyDescent="0.2">
      <c r="B40" s="656" t="s">
        <v>346</v>
      </c>
      <c r="C40" s="657"/>
      <c r="D40" s="657"/>
      <c r="E40" s="657"/>
      <c r="F40" s="657"/>
      <c r="G40" s="657"/>
      <c r="H40" s="657"/>
      <c r="I40" s="657"/>
      <c r="J40" s="657"/>
      <c r="K40" s="657"/>
      <c r="L40" s="657"/>
      <c r="M40" s="657"/>
      <c r="N40" s="657"/>
      <c r="O40" s="657"/>
      <c r="P40" s="657"/>
      <c r="Q40" s="658"/>
      <c r="R40" s="659">
        <v>61534</v>
      </c>
      <c r="S40" s="660"/>
      <c r="T40" s="660"/>
      <c r="U40" s="660"/>
      <c r="V40" s="660"/>
      <c r="W40" s="660"/>
      <c r="X40" s="660"/>
      <c r="Y40" s="661"/>
      <c r="Z40" s="662">
        <v>0.3</v>
      </c>
      <c r="AA40" s="662"/>
      <c r="AB40" s="662"/>
      <c r="AC40" s="662"/>
      <c r="AD40" s="663" t="s">
        <v>230</v>
      </c>
      <c r="AE40" s="663"/>
      <c r="AF40" s="663"/>
      <c r="AG40" s="663"/>
      <c r="AH40" s="663"/>
      <c r="AI40" s="663"/>
      <c r="AJ40" s="663"/>
      <c r="AK40" s="663"/>
      <c r="AL40" s="664" t="s">
        <v>129</v>
      </c>
      <c r="AM40" s="665"/>
      <c r="AN40" s="665"/>
      <c r="AO40" s="666"/>
      <c r="AQ40" s="722" t="s">
        <v>347</v>
      </c>
      <c r="AR40" s="723"/>
      <c r="AS40" s="723"/>
      <c r="AT40" s="723"/>
      <c r="AU40" s="723"/>
      <c r="AV40" s="723"/>
      <c r="AW40" s="723"/>
      <c r="AX40" s="723"/>
      <c r="AY40" s="724"/>
      <c r="AZ40" s="659" t="s">
        <v>129</v>
      </c>
      <c r="BA40" s="660"/>
      <c r="BB40" s="660"/>
      <c r="BC40" s="660"/>
      <c r="BD40" s="691"/>
      <c r="BE40" s="691"/>
      <c r="BF40" s="714"/>
      <c r="BG40" s="707" t="s">
        <v>348</v>
      </c>
      <c r="BH40" s="708"/>
      <c r="BI40" s="708"/>
      <c r="BJ40" s="708"/>
      <c r="BK40" s="708"/>
      <c r="BL40" s="223"/>
      <c r="BM40" s="657" t="s">
        <v>349</v>
      </c>
      <c r="BN40" s="657"/>
      <c r="BO40" s="657"/>
      <c r="BP40" s="657"/>
      <c r="BQ40" s="657"/>
      <c r="BR40" s="657"/>
      <c r="BS40" s="657"/>
      <c r="BT40" s="657"/>
      <c r="BU40" s="658"/>
      <c r="BV40" s="659">
        <v>99</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4924456</v>
      </c>
      <c r="CS40" s="660"/>
      <c r="CT40" s="660"/>
      <c r="CU40" s="660"/>
      <c r="CV40" s="660"/>
      <c r="CW40" s="660"/>
      <c r="CX40" s="660"/>
      <c r="CY40" s="661"/>
      <c r="CZ40" s="664">
        <v>21.6</v>
      </c>
      <c r="DA40" s="689"/>
      <c r="DB40" s="689"/>
      <c r="DC40" s="693"/>
      <c r="DD40" s="668" t="s">
        <v>129</v>
      </c>
      <c r="DE40" s="660"/>
      <c r="DF40" s="660"/>
      <c r="DG40" s="660"/>
      <c r="DH40" s="660"/>
      <c r="DI40" s="660"/>
      <c r="DJ40" s="660"/>
      <c r="DK40" s="661"/>
      <c r="DL40" s="668" t="s">
        <v>246</v>
      </c>
      <c r="DM40" s="660"/>
      <c r="DN40" s="660"/>
      <c r="DO40" s="660"/>
      <c r="DP40" s="660"/>
      <c r="DQ40" s="660"/>
      <c r="DR40" s="660"/>
      <c r="DS40" s="660"/>
      <c r="DT40" s="660"/>
      <c r="DU40" s="660"/>
      <c r="DV40" s="661"/>
      <c r="DW40" s="664" t="s">
        <v>129</v>
      </c>
      <c r="DX40" s="689"/>
      <c r="DY40" s="689"/>
      <c r="DZ40" s="689"/>
      <c r="EA40" s="689"/>
      <c r="EB40" s="689"/>
      <c r="EC40" s="690"/>
    </row>
    <row r="41" spans="2:133" ht="11.25" customHeight="1" x14ac:dyDescent="0.2">
      <c r="B41" s="680" t="s">
        <v>351</v>
      </c>
      <c r="C41" s="681"/>
      <c r="D41" s="681"/>
      <c r="E41" s="681"/>
      <c r="F41" s="681"/>
      <c r="G41" s="681"/>
      <c r="H41" s="681"/>
      <c r="I41" s="681"/>
      <c r="J41" s="681"/>
      <c r="K41" s="681"/>
      <c r="L41" s="681"/>
      <c r="M41" s="681"/>
      <c r="N41" s="681"/>
      <c r="O41" s="681"/>
      <c r="P41" s="681"/>
      <c r="Q41" s="682"/>
      <c r="R41" s="731">
        <v>23340963</v>
      </c>
      <c r="S41" s="732"/>
      <c r="T41" s="732"/>
      <c r="U41" s="732"/>
      <c r="V41" s="732"/>
      <c r="W41" s="732"/>
      <c r="X41" s="732"/>
      <c r="Y41" s="736"/>
      <c r="Z41" s="737">
        <v>100</v>
      </c>
      <c r="AA41" s="737"/>
      <c r="AB41" s="737"/>
      <c r="AC41" s="737"/>
      <c r="AD41" s="738">
        <v>2860396</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81695</v>
      </c>
      <c r="BA41" s="660"/>
      <c r="BB41" s="660"/>
      <c r="BC41" s="660"/>
      <c r="BD41" s="691"/>
      <c r="BE41" s="691"/>
      <c r="BF41" s="714"/>
      <c r="BG41" s="707"/>
      <c r="BH41" s="708"/>
      <c r="BI41" s="708"/>
      <c r="BJ41" s="708"/>
      <c r="BK41" s="708"/>
      <c r="BL41" s="223"/>
      <c r="BM41" s="657" t="s">
        <v>353</v>
      </c>
      <c r="BN41" s="657"/>
      <c r="BO41" s="657"/>
      <c r="BP41" s="657"/>
      <c r="BQ41" s="657"/>
      <c r="BR41" s="657"/>
      <c r="BS41" s="657"/>
      <c r="BT41" s="657"/>
      <c r="BU41" s="658"/>
      <c r="BV41" s="659" t="s">
        <v>129</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129</v>
      </c>
      <c r="CS41" s="691"/>
      <c r="CT41" s="691"/>
      <c r="CU41" s="691"/>
      <c r="CV41" s="691"/>
      <c r="CW41" s="691"/>
      <c r="CX41" s="691"/>
      <c r="CY41" s="692"/>
      <c r="CZ41" s="664" t="s">
        <v>129</v>
      </c>
      <c r="DA41" s="689"/>
      <c r="DB41" s="689"/>
      <c r="DC41" s="693"/>
      <c r="DD41" s="668" t="s">
        <v>129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355</v>
      </c>
      <c r="AR42" s="729"/>
      <c r="AS42" s="729"/>
      <c r="AT42" s="729"/>
      <c r="AU42" s="729"/>
      <c r="AV42" s="729"/>
      <c r="AW42" s="729"/>
      <c r="AX42" s="729"/>
      <c r="AY42" s="730"/>
      <c r="AZ42" s="731">
        <v>319752</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442</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558540</v>
      </c>
      <c r="CS42" s="691"/>
      <c r="CT42" s="691"/>
      <c r="CU42" s="691"/>
      <c r="CV42" s="691"/>
      <c r="CW42" s="691"/>
      <c r="CX42" s="691"/>
      <c r="CY42" s="692"/>
      <c r="CZ42" s="664">
        <v>2.4</v>
      </c>
      <c r="DA42" s="689"/>
      <c r="DB42" s="689"/>
      <c r="DC42" s="693"/>
      <c r="DD42" s="668">
        <v>45420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358</v>
      </c>
      <c r="CD43" s="656" t="s">
        <v>359</v>
      </c>
      <c r="CE43" s="657"/>
      <c r="CF43" s="657"/>
      <c r="CG43" s="657"/>
      <c r="CH43" s="657"/>
      <c r="CI43" s="657"/>
      <c r="CJ43" s="657"/>
      <c r="CK43" s="657"/>
      <c r="CL43" s="657"/>
      <c r="CM43" s="657"/>
      <c r="CN43" s="657"/>
      <c r="CO43" s="657"/>
      <c r="CP43" s="657"/>
      <c r="CQ43" s="658"/>
      <c r="CR43" s="659" t="s">
        <v>129</v>
      </c>
      <c r="CS43" s="691"/>
      <c r="CT43" s="691"/>
      <c r="CU43" s="691"/>
      <c r="CV43" s="691"/>
      <c r="CW43" s="691"/>
      <c r="CX43" s="691"/>
      <c r="CY43" s="692"/>
      <c r="CZ43" s="664" t="s">
        <v>246</v>
      </c>
      <c r="DA43" s="689"/>
      <c r="DB43" s="689"/>
      <c r="DC43" s="693"/>
      <c r="DD43" s="668" t="s">
        <v>129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361</v>
      </c>
      <c r="CG44" s="657"/>
      <c r="CH44" s="657"/>
      <c r="CI44" s="657"/>
      <c r="CJ44" s="657"/>
      <c r="CK44" s="657"/>
      <c r="CL44" s="657"/>
      <c r="CM44" s="657"/>
      <c r="CN44" s="657"/>
      <c r="CO44" s="657"/>
      <c r="CP44" s="657"/>
      <c r="CQ44" s="658"/>
      <c r="CR44" s="659">
        <v>543262</v>
      </c>
      <c r="CS44" s="660"/>
      <c r="CT44" s="660"/>
      <c r="CU44" s="660"/>
      <c r="CV44" s="660"/>
      <c r="CW44" s="660"/>
      <c r="CX44" s="660"/>
      <c r="CY44" s="661"/>
      <c r="CZ44" s="664">
        <v>2.4</v>
      </c>
      <c r="DA44" s="665"/>
      <c r="DB44" s="665"/>
      <c r="DC44" s="671"/>
      <c r="DD44" s="668">
        <v>45326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219823</v>
      </c>
      <c r="CS45" s="691"/>
      <c r="CT45" s="691"/>
      <c r="CU45" s="691"/>
      <c r="CV45" s="691"/>
      <c r="CW45" s="691"/>
      <c r="CX45" s="691"/>
      <c r="CY45" s="692"/>
      <c r="CZ45" s="664">
        <v>1</v>
      </c>
      <c r="DA45" s="689"/>
      <c r="DB45" s="689"/>
      <c r="DC45" s="693"/>
      <c r="DD45" s="668">
        <v>10696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364</v>
      </c>
      <c r="CG46" s="657"/>
      <c r="CH46" s="657"/>
      <c r="CI46" s="657"/>
      <c r="CJ46" s="657"/>
      <c r="CK46" s="657"/>
      <c r="CL46" s="657"/>
      <c r="CM46" s="657"/>
      <c r="CN46" s="657"/>
      <c r="CO46" s="657"/>
      <c r="CP46" s="657"/>
      <c r="CQ46" s="658"/>
      <c r="CR46" s="659">
        <v>313439</v>
      </c>
      <c r="CS46" s="660"/>
      <c r="CT46" s="660"/>
      <c r="CU46" s="660"/>
      <c r="CV46" s="660"/>
      <c r="CW46" s="660"/>
      <c r="CX46" s="660"/>
      <c r="CY46" s="661"/>
      <c r="CZ46" s="664">
        <v>1.4</v>
      </c>
      <c r="DA46" s="665"/>
      <c r="DB46" s="665"/>
      <c r="DC46" s="671"/>
      <c r="DD46" s="668">
        <v>24630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365</v>
      </c>
      <c r="CG47" s="657"/>
      <c r="CH47" s="657"/>
      <c r="CI47" s="657"/>
      <c r="CJ47" s="657"/>
      <c r="CK47" s="657"/>
      <c r="CL47" s="657"/>
      <c r="CM47" s="657"/>
      <c r="CN47" s="657"/>
      <c r="CO47" s="657"/>
      <c r="CP47" s="657"/>
      <c r="CQ47" s="658"/>
      <c r="CR47" s="659">
        <v>15278</v>
      </c>
      <c r="CS47" s="691"/>
      <c r="CT47" s="691"/>
      <c r="CU47" s="691"/>
      <c r="CV47" s="691"/>
      <c r="CW47" s="691"/>
      <c r="CX47" s="691"/>
      <c r="CY47" s="692"/>
      <c r="CZ47" s="664">
        <v>0.1</v>
      </c>
      <c r="DA47" s="689"/>
      <c r="DB47" s="689"/>
      <c r="DC47" s="693"/>
      <c r="DD47" s="668">
        <v>94</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366</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129</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367</v>
      </c>
      <c r="CE49" s="681"/>
      <c r="CF49" s="681"/>
      <c r="CG49" s="681"/>
      <c r="CH49" s="681"/>
      <c r="CI49" s="681"/>
      <c r="CJ49" s="681"/>
      <c r="CK49" s="681"/>
      <c r="CL49" s="681"/>
      <c r="CM49" s="681"/>
      <c r="CN49" s="681"/>
      <c r="CO49" s="681"/>
      <c r="CP49" s="681"/>
      <c r="CQ49" s="682"/>
      <c r="CR49" s="731">
        <v>22847150</v>
      </c>
      <c r="CS49" s="718"/>
      <c r="CT49" s="718"/>
      <c r="CU49" s="718"/>
      <c r="CV49" s="718"/>
      <c r="CW49" s="718"/>
      <c r="CX49" s="718"/>
      <c r="CY49" s="747"/>
      <c r="CZ49" s="739">
        <v>100</v>
      </c>
      <c r="DA49" s="748"/>
      <c r="DB49" s="748"/>
      <c r="DC49" s="749"/>
      <c r="DD49" s="750">
        <v>3378585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CkUb4tQp9QKqljVGgm7qGS7X67GIGXylMXANmUYN3jidDpZfw4RkI4EAodKsNNMuWAJVRt16+rQ1e2pasTmSQ==" saltValue="qmecKIznOPGgty0SJF0Jc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390</v>
      </c>
      <c r="C7" s="786"/>
      <c r="D7" s="786"/>
      <c r="E7" s="786"/>
      <c r="F7" s="786"/>
      <c r="G7" s="786"/>
      <c r="H7" s="786"/>
      <c r="I7" s="786"/>
      <c r="J7" s="786"/>
      <c r="K7" s="786"/>
      <c r="L7" s="786"/>
      <c r="M7" s="786"/>
      <c r="N7" s="786"/>
      <c r="O7" s="786"/>
      <c r="P7" s="787"/>
      <c r="Q7" s="788">
        <v>23339</v>
      </c>
      <c r="R7" s="789"/>
      <c r="S7" s="789"/>
      <c r="T7" s="789"/>
      <c r="U7" s="789"/>
      <c r="V7" s="789">
        <v>22847</v>
      </c>
      <c r="W7" s="789"/>
      <c r="X7" s="789"/>
      <c r="Y7" s="789"/>
      <c r="Z7" s="789"/>
      <c r="AA7" s="789">
        <v>492</v>
      </c>
      <c r="AB7" s="789"/>
      <c r="AC7" s="789"/>
      <c r="AD7" s="789"/>
      <c r="AE7" s="790"/>
      <c r="AF7" s="791">
        <v>342</v>
      </c>
      <c r="AG7" s="792"/>
      <c r="AH7" s="792"/>
      <c r="AI7" s="792"/>
      <c r="AJ7" s="793"/>
      <c r="AK7" s="794">
        <v>2959</v>
      </c>
      <c r="AL7" s="795"/>
      <c r="AM7" s="795"/>
      <c r="AN7" s="795"/>
      <c r="AO7" s="795"/>
      <c r="AP7" s="795">
        <v>2786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599</v>
      </c>
      <c r="BS7" s="782" t="s">
        <v>600</v>
      </c>
      <c r="BT7" s="783"/>
      <c r="BU7" s="783"/>
      <c r="BV7" s="783"/>
      <c r="BW7" s="783"/>
      <c r="BX7" s="783"/>
      <c r="BY7" s="783"/>
      <c r="BZ7" s="783"/>
      <c r="CA7" s="783"/>
      <c r="CB7" s="783"/>
      <c r="CC7" s="783"/>
      <c r="CD7" s="783"/>
      <c r="CE7" s="783"/>
      <c r="CF7" s="783"/>
      <c r="CG7" s="798"/>
      <c r="CH7" s="779">
        <v>1</v>
      </c>
      <c r="CI7" s="780"/>
      <c r="CJ7" s="780"/>
      <c r="CK7" s="780"/>
      <c r="CL7" s="781"/>
      <c r="CM7" s="779">
        <v>11</v>
      </c>
      <c r="CN7" s="780"/>
      <c r="CO7" s="780"/>
      <c r="CP7" s="780"/>
      <c r="CQ7" s="781"/>
      <c r="CR7" s="779">
        <v>2</v>
      </c>
      <c r="CS7" s="780"/>
      <c r="CT7" s="780"/>
      <c r="CU7" s="780"/>
      <c r="CV7" s="781"/>
      <c r="CW7" s="779">
        <v>0</v>
      </c>
      <c r="CX7" s="780"/>
      <c r="CY7" s="780"/>
      <c r="CZ7" s="780"/>
      <c r="DA7" s="781"/>
      <c r="DB7" s="779">
        <v>0</v>
      </c>
      <c r="DC7" s="780"/>
      <c r="DD7" s="780"/>
      <c r="DE7" s="780"/>
      <c r="DF7" s="781"/>
      <c r="DG7" s="779">
        <v>0</v>
      </c>
      <c r="DH7" s="780"/>
      <c r="DI7" s="780"/>
      <c r="DJ7" s="780"/>
      <c r="DK7" s="781"/>
      <c r="DL7" s="779">
        <v>0</v>
      </c>
      <c r="DM7" s="780"/>
      <c r="DN7" s="780"/>
      <c r="DO7" s="780"/>
      <c r="DP7" s="781"/>
      <c r="DQ7" s="779">
        <v>0</v>
      </c>
      <c r="DR7" s="780"/>
      <c r="DS7" s="780"/>
      <c r="DT7" s="780"/>
      <c r="DU7" s="781"/>
      <c r="DV7" s="782"/>
      <c r="DW7" s="783"/>
      <c r="DX7" s="783"/>
      <c r="DY7" s="783"/>
      <c r="DZ7" s="784"/>
      <c r="EA7" s="234"/>
    </row>
    <row r="8" spans="1:131" s="235" customFormat="1" ht="26.25" customHeight="1" x14ac:dyDescent="0.2">
      <c r="A8" s="238">
        <v>2</v>
      </c>
      <c r="B8" s="816" t="s">
        <v>391</v>
      </c>
      <c r="C8" s="817"/>
      <c r="D8" s="817"/>
      <c r="E8" s="817"/>
      <c r="F8" s="817"/>
      <c r="G8" s="817"/>
      <c r="H8" s="817"/>
      <c r="I8" s="817"/>
      <c r="J8" s="817"/>
      <c r="K8" s="817"/>
      <c r="L8" s="817"/>
      <c r="M8" s="817"/>
      <c r="N8" s="817"/>
      <c r="O8" s="817"/>
      <c r="P8" s="818"/>
      <c r="Q8" s="819">
        <v>2</v>
      </c>
      <c r="R8" s="820"/>
      <c r="S8" s="820"/>
      <c r="T8" s="820"/>
      <c r="U8" s="820"/>
      <c r="V8" s="820">
        <v>0</v>
      </c>
      <c r="W8" s="820"/>
      <c r="X8" s="820"/>
      <c r="Y8" s="820"/>
      <c r="Z8" s="820"/>
      <c r="AA8" s="820">
        <v>2</v>
      </c>
      <c r="AB8" s="820"/>
      <c r="AC8" s="820"/>
      <c r="AD8" s="820"/>
      <c r="AE8" s="821"/>
      <c r="AF8" s="822">
        <v>2</v>
      </c>
      <c r="AG8" s="823"/>
      <c r="AH8" s="823"/>
      <c r="AI8" s="823"/>
      <c r="AJ8" s="824"/>
      <c r="AK8" s="805">
        <v>0</v>
      </c>
      <c r="AL8" s="806"/>
      <c r="AM8" s="806"/>
      <c r="AN8" s="806"/>
      <c r="AO8" s="806"/>
      <c r="AP8" s="806">
        <v>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601</v>
      </c>
      <c r="BT8" s="810"/>
      <c r="BU8" s="810"/>
      <c r="BV8" s="810"/>
      <c r="BW8" s="810"/>
      <c r="BX8" s="810"/>
      <c r="BY8" s="810"/>
      <c r="BZ8" s="810"/>
      <c r="CA8" s="810"/>
      <c r="CB8" s="810"/>
      <c r="CC8" s="810"/>
      <c r="CD8" s="810"/>
      <c r="CE8" s="810"/>
      <c r="CF8" s="810"/>
      <c r="CG8" s="811"/>
      <c r="CH8" s="812">
        <v>7150</v>
      </c>
      <c r="CI8" s="813"/>
      <c r="CJ8" s="813"/>
      <c r="CK8" s="813"/>
      <c r="CL8" s="814"/>
      <c r="CM8" s="812">
        <v>502</v>
      </c>
      <c r="CN8" s="813"/>
      <c r="CO8" s="813"/>
      <c r="CP8" s="813"/>
      <c r="CQ8" s="814"/>
      <c r="CR8" s="812">
        <v>494</v>
      </c>
      <c r="CS8" s="813"/>
      <c r="CT8" s="813"/>
      <c r="CU8" s="813"/>
      <c r="CV8" s="814"/>
      <c r="CW8" s="812">
        <v>0</v>
      </c>
      <c r="CX8" s="813"/>
      <c r="CY8" s="813"/>
      <c r="CZ8" s="813"/>
      <c r="DA8" s="814"/>
      <c r="DB8" s="812">
        <v>4903</v>
      </c>
      <c r="DC8" s="813"/>
      <c r="DD8" s="813"/>
      <c r="DE8" s="813"/>
      <c r="DF8" s="814"/>
      <c r="DG8" s="812">
        <v>0</v>
      </c>
      <c r="DH8" s="813"/>
      <c r="DI8" s="813"/>
      <c r="DJ8" s="813"/>
      <c r="DK8" s="814"/>
      <c r="DL8" s="812">
        <v>0</v>
      </c>
      <c r="DM8" s="813"/>
      <c r="DN8" s="813"/>
      <c r="DO8" s="813"/>
      <c r="DP8" s="814"/>
      <c r="DQ8" s="812">
        <v>0</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393</v>
      </c>
      <c r="B23" s="825" t="s">
        <v>394</v>
      </c>
      <c r="C23" s="826"/>
      <c r="D23" s="826"/>
      <c r="E23" s="826"/>
      <c r="F23" s="826"/>
      <c r="G23" s="826"/>
      <c r="H23" s="826"/>
      <c r="I23" s="826"/>
      <c r="J23" s="826"/>
      <c r="K23" s="826"/>
      <c r="L23" s="826"/>
      <c r="M23" s="826"/>
      <c r="N23" s="826"/>
      <c r="O23" s="826"/>
      <c r="P23" s="827"/>
      <c r="Q23" s="828">
        <v>23341</v>
      </c>
      <c r="R23" s="829"/>
      <c r="S23" s="829"/>
      <c r="T23" s="829"/>
      <c r="U23" s="829"/>
      <c r="V23" s="829">
        <v>22847</v>
      </c>
      <c r="W23" s="829"/>
      <c r="X23" s="829"/>
      <c r="Y23" s="829"/>
      <c r="Z23" s="829"/>
      <c r="AA23" s="829">
        <v>494</v>
      </c>
      <c r="AB23" s="829"/>
      <c r="AC23" s="829"/>
      <c r="AD23" s="829"/>
      <c r="AE23" s="830"/>
      <c r="AF23" s="831">
        <v>344</v>
      </c>
      <c r="AG23" s="829"/>
      <c r="AH23" s="829"/>
      <c r="AI23" s="829"/>
      <c r="AJ23" s="832"/>
      <c r="AK23" s="833"/>
      <c r="AL23" s="834"/>
      <c r="AM23" s="834"/>
      <c r="AN23" s="834"/>
      <c r="AO23" s="834"/>
      <c r="AP23" s="829">
        <v>2786</v>
      </c>
      <c r="AQ23" s="829"/>
      <c r="AR23" s="829"/>
      <c r="AS23" s="829"/>
      <c r="AT23" s="829"/>
      <c r="AU23" s="845"/>
      <c r="AV23" s="845"/>
      <c r="AW23" s="845"/>
      <c r="AX23" s="845"/>
      <c r="AY23" s="846"/>
      <c r="AZ23" s="847" t="s">
        <v>129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373</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405</v>
      </c>
      <c r="C28" s="786"/>
      <c r="D28" s="786"/>
      <c r="E28" s="786"/>
      <c r="F28" s="786"/>
      <c r="G28" s="786"/>
      <c r="H28" s="786"/>
      <c r="I28" s="786"/>
      <c r="J28" s="786"/>
      <c r="K28" s="786"/>
      <c r="L28" s="786"/>
      <c r="M28" s="786"/>
      <c r="N28" s="786"/>
      <c r="O28" s="786"/>
      <c r="P28" s="787"/>
      <c r="Q28" s="858">
        <v>1101</v>
      </c>
      <c r="R28" s="859"/>
      <c r="S28" s="859"/>
      <c r="T28" s="859"/>
      <c r="U28" s="859"/>
      <c r="V28" s="859">
        <v>995</v>
      </c>
      <c r="W28" s="859"/>
      <c r="X28" s="859"/>
      <c r="Y28" s="859"/>
      <c r="Z28" s="859"/>
      <c r="AA28" s="859">
        <v>106</v>
      </c>
      <c r="AB28" s="859"/>
      <c r="AC28" s="859"/>
      <c r="AD28" s="859"/>
      <c r="AE28" s="860"/>
      <c r="AF28" s="861">
        <v>106</v>
      </c>
      <c r="AG28" s="859"/>
      <c r="AH28" s="859"/>
      <c r="AI28" s="859"/>
      <c r="AJ28" s="862"/>
      <c r="AK28" s="863">
        <v>76</v>
      </c>
      <c r="AL28" s="864"/>
      <c r="AM28" s="864"/>
      <c r="AN28" s="864"/>
      <c r="AO28" s="864"/>
      <c r="AP28" s="864">
        <v>0</v>
      </c>
      <c r="AQ28" s="864"/>
      <c r="AR28" s="864"/>
      <c r="AS28" s="864"/>
      <c r="AT28" s="864"/>
      <c r="AU28" s="864">
        <v>0</v>
      </c>
      <c r="AV28" s="864"/>
      <c r="AW28" s="864"/>
      <c r="AX28" s="864"/>
      <c r="AY28" s="864"/>
      <c r="AZ28" s="865" t="s">
        <v>585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406</v>
      </c>
      <c r="C29" s="817"/>
      <c r="D29" s="817"/>
      <c r="E29" s="817"/>
      <c r="F29" s="817"/>
      <c r="G29" s="817"/>
      <c r="H29" s="817"/>
      <c r="I29" s="817"/>
      <c r="J29" s="817"/>
      <c r="K29" s="817"/>
      <c r="L29" s="817"/>
      <c r="M29" s="817"/>
      <c r="N29" s="817"/>
      <c r="O29" s="817"/>
      <c r="P29" s="818"/>
      <c r="Q29" s="819">
        <v>127</v>
      </c>
      <c r="R29" s="820"/>
      <c r="S29" s="820"/>
      <c r="T29" s="820"/>
      <c r="U29" s="820"/>
      <c r="V29" s="820">
        <v>126</v>
      </c>
      <c r="W29" s="820"/>
      <c r="X29" s="820"/>
      <c r="Y29" s="820"/>
      <c r="Z29" s="820"/>
      <c r="AA29" s="820">
        <v>1</v>
      </c>
      <c r="AB29" s="820"/>
      <c r="AC29" s="820"/>
      <c r="AD29" s="820"/>
      <c r="AE29" s="821"/>
      <c r="AF29" s="822">
        <v>1</v>
      </c>
      <c r="AG29" s="823"/>
      <c r="AH29" s="823"/>
      <c r="AI29" s="823"/>
      <c r="AJ29" s="824"/>
      <c r="AK29" s="870">
        <v>27</v>
      </c>
      <c r="AL29" s="866"/>
      <c r="AM29" s="866"/>
      <c r="AN29" s="866"/>
      <c r="AO29" s="866"/>
      <c r="AP29" s="866">
        <v>0</v>
      </c>
      <c r="AQ29" s="866"/>
      <c r="AR29" s="866"/>
      <c r="AS29" s="866"/>
      <c r="AT29" s="866"/>
      <c r="AU29" s="866">
        <v>0</v>
      </c>
      <c r="AV29" s="866"/>
      <c r="AW29" s="866"/>
      <c r="AX29" s="866"/>
      <c r="AY29" s="866"/>
      <c r="AZ29" s="867" t="s">
        <v>585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407</v>
      </c>
      <c r="C30" s="817"/>
      <c r="D30" s="817"/>
      <c r="E30" s="817"/>
      <c r="F30" s="817"/>
      <c r="G30" s="817"/>
      <c r="H30" s="817"/>
      <c r="I30" s="817"/>
      <c r="J30" s="817"/>
      <c r="K30" s="817"/>
      <c r="L30" s="817"/>
      <c r="M30" s="817"/>
      <c r="N30" s="817"/>
      <c r="O30" s="817"/>
      <c r="P30" s="818"/>
      <c r="Q30" s="819">
        <v>738</v>
      </c>
      <c r="R30" s="820"/>
      <c r="S30" s="820"/>
      <c r="T30" s="820"/>
      <c r="U30" s="820"/>
      <c r="V30" s="820">
        <v>692</v>
      </c>
      <c r="W30" s="820"/>
      <c r="X30" s="820"/>
      <c r="Y30" s="820"/>
      <c r="Z30" s="820"/>
      <c r="AA30" s="820">
        <v>46</v>
      </c>
      <c r="AB30" s="820"/>
      <c r="AC30" s="820"/>
      <c r="AD30" s="820"/>
      <c r="AE30" s="821"/>
      <c r="AF30" s="822">
        <v>46</v>
      </c>
      <c r="AG30" s="823"/>
      <c r="AH30" s="823"/>
      <c r="AI30" s="823"/>
      <c r="AJ30" s="824"/>
      <c r="AK30" s="870">
        <v>253</v>
      </c>
      <c r="AL30" s="866"/>
      <c r="AM30" s="866"/>
      <c r="AN30" s="866"/>
      <c r="AO30" s="866"/>
      <c r="AP30" s="866">
        <v>3038</v>
      </c>
      <c r="AQ30" s="866"/>
      <c r="AR30" s="866"/>
      <c r="AS30" s="866"/>
      <c r="AT30" s="866"/>
      <c r="AU30" s="866">
        <v>2342</v>
      </c>
      <c r="AV30" s="866"/>
      <c r="AW30" s="866"/>
      <c r="AX30" s="866"/>
      <c r="AY30" s="866"/>
      <c r="AZ30" s="867" t="s">
        <v>585</v>
      </c>
      <c r="BA30" s="867"/>
      <c r="BB30" s="867"/>
      <c r="BC30" s="867"/>
      <c r="BD30" s="867"/>
      <c r="BE30" s="868" t="s">
        <v>408</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c r="C31" s="817"/>
      <c r="D31" s="817"/>
      <c r="E31" s="817"/>
      <c r="F31" s="817"/>
      <c r="G31" s="817"/>
      <c r="H31" s="817"/>
      <c r="I31" s="817"/>
      <c r="J31" s="817"/>
      <c r="K31" s="817"/>
      <c r="L31" s="817"/>
      <c r="M31" s="817"/>
      <c r="N31" s="817"/>
      <c r="O31" s="817"/>
      <c r="P31" s="818"/>
      <c r="Q31" s="819"/>
      <c r="R31" s="820"/>
      <c r="S31" s="820"/>
      <c r="T31" s="820"/>
      <c r="U31" s="820"/>
      <c r="V31" s="820"/>
      <c r="W31" s="820"/>
      <c r="X31" s="820"/>
      <c r="Y31" s="820"/>
      <c r="Z31" s="820"/>
      <c r="AA31" s="820"/>
      <c r="AB31" s="820"/>
      <c r="AC31" s="820"/>
      <c r="AD31" s="820"/>
      <c r="AE31" s="821"/>
      <c r="AF31" s="822"/>
      <c r="AG31" s="823"/>
      <c r="AH31" s="823"/>
      <c r="AI31" s="823"/>
      <c r="AJ31" s="824"/>
      <c r="AK31" s="870"/>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393</v>
      </c>
      <c r="B63" s="825" t="s">
        <v>410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153</v>
      </c>
      <c r="AG63" s="880"/>
      <c r="AH63" s="880"/>
      <c r="AI63" s="880"/>
      <c r="AJ63" s="881"/>
      <c r="AK63" s="882"/>
      <c r="AL63" s="877"/>
      <c r="AM63" s="877"/>
      <c r="AN63" s="877"/>
      <c r="AO63" s="877"/>
      <c r="AP63" s="880">
        <v>3038</v>
      </c>
      <c r="AQ63" s="880"/>
      <c r="AR63" s="880"/>
      <c r="AS63" s="880"/>
      <c r="AT63" s="880"/>
      <c r="AU63" s="880">
        <v>2342</v>
      </c>
      <c r="AV63" s="880"/>
      <c r="AW63" s="880"/>
      <c r="AX63" s="880"/>
      <c r="AY63" s="880"/>
      <c r="AZ63" s="884"/>
      <c r="BA63" s="884"/>
      <c r="BB63" s="884"/>
      <c r="BC63" s="884"/>
      <c r="BD63" s="884"/>
      <c r="BE63" s="885"/>
      <c r="BF63" s="885"/>
      <c r="BG63" s="885"/>
      <c r="BH63" s="885"/>
      <c r="BI63" s="886"/>
      <c r="BJ63" s="887" t="s">
        <v>129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412</v>
      </c>
      <c r="B66" s="764"/>
      <c r="C66" s="764"/>
      <c r="D66" s="764"/>
      <c r="E66" s="764"/>
      <c r="F66" s="764"/>
      <c r="G66" s="764"/>
      <c r="H66" s="764"/>
      <c r="I66" s="764"/>
      <c r="J66" s="764"/>
      <c r="K66" s="764"/>
      <c r="L66" s="764"/>
      <c r="M66" s="764"/>
      <c r="N66" s="764"/>
      <c r="O66" s="764"/>
      <c r="P66" s="765"/>
      <c r="Q66" s="769" t="s">
        <v>413</v>
      </c>
      <c r="R66" s="770"/>
      <c r="S66" s="770"/>
      <c r="T66" s="770"/>
      <c r="U66" s="771"/>
      <c r="V66" s="769" t="s">
        <v>414</v>
      </c>
      <c r="W66" s="770"/>
      <c r="X66" s="770"/>
      <c r="Y66" s="770"/>
      <c r="Z66" s="771"/>
      <c r="AA66" s="769" t="s">
        <v>399</v>
      </c>
      <c r="AB66" s="770"/>
      <c r="AC66" s="770"/>
      <c r="AD66" s="770"/>
      <c r="AE66" s="771"/>
      <c r="AF66" s="890" t="s">
        <v>415</v>
      </c>
      <c r="AG66" s="851"/>
      <c r="AH66" s="851"/>
      <c r="AI66" s="851"/>
      <c r="AJ66" s="891"/>
      <c r="AK66" s="769" t="s">
        <v>416</v>
      </c>
      <c r="AL66" s="764"/>
      <c r="AM66" s="764"/>
      <c r="AN66" s="764"/>
      <c r="AO66" s="765"/>
      <c r="AP66" s="769" t="s">
        <v>417</v>
      </c>
      <c r="AQ66" s="770"/>
      <c r="AR66" s="770"/>
      <c r="AS66" s="770"/>
      <c r="AT66" s="771"/>
      <c r="AU66" s="769" t="s">
        <v>418</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586</v>
      </c>
      <c r="C68" s="906"/>
      <c r="D68" s="906"/>
      <c r="E68" s="906"/>
      <c r="F68" s="906"/>
      <c r="G68" s="906"/>
      <c r="H68" s="906"/>
      <c r="I68" s="906"/>
      <c r="J68" s="906"/>
      <c r="K68" s="906"/>
      <c r="L68" s="906"/>
      <c r="M68" s="906"/>
      <c r="N68" s="906"/>
      <c r="O68" s="906"/>
      <c r="P68" s="907"/>
      <c r="Q68" s="908">
        <v>1706</v>
      </c>
      <c r="R68" s="902"/>
      <c r="S68" s="902"/>
      <c r="T68" s="902"/>
      <c r="U68" s="902"/>
      <c r="V68" s="902">
        <v>1689</v>
      </c>
      <c r="W68" s="902"/>
      <c r="X68" s="902"/>
      <c r="Y68" s="902"/>
      <c r="Z68" s="902"/>
      <c r="AA68" s="902">
        <v>17</v>
      </c>
      <c r="AB68" s="902"/>
      <c r="AC68" s="902"/>
      <c r="AD68" s="902"/>
      <c r="AE68" s="902"/>
      <c r="AF68" s="902">
        <v>17</v>
      </c>
      <c r="AG68" s="902"/>
      <c r="AH68" s="902"/>
      <c r="AI68" s="902"/>
      <c r="AJ68" s="902"/>
      <c r="AK68" s="902">
        <v>61</v>
      </c>
      <c r="AL68" s="902"/>
      <c r="AM68" s="902"/>
      <c r="AN68" s="902"/>
      <c r="AO68" s="902"/>
      <c r="AP68" s="902">
        <v>255</v>
      </c>
      <c r="AQ68" s="902"/>
      <c r="AR68" s="902"/>
      <c r="AS68" s="902"/>
      <c r="AT68" s="902"/>
      <c r="AU68" s="902">
        <v>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587</v>
      </c>
      <c r="C69" s="910"/>
      <c r="D69" s="910"/>
      <c r="E69" s="910"/>
      <c r="F69" s="910"/>
      <c r="G69" s="910"/>
      <c r="H69" s="910"/>
      <c r="I69" s="910"/>
      <c r="J69" s="910"/>
      <c r="K69" s="910"/>
      <c r="L69" s="910"/>
      <c r="M69" s="910"/>
      <c r="N69" s="910"/>
      <c r="O69" s="910"/>
      <c r="P69" s="911"/>
      <c r="Q69" s="912">
        <v>101</v>
      </c>
      <c r="R69" s="866"/>
      <c r="S69" s="866"/>
      <c r="T69" s="866"/>
      <c r="U69" s="866"/>
      <c r="V69" s="866">
        <v>100</v>
      </c>
      <c r="W69" s="866"/>
      <c r="X69" s="866"/>
      <c r="Y69" s="866"/>
      <c r="Z69" s="866"/>
      <c r="AA69" s="866">
        <v>1</v>
      </c>
      <c r="AB69" s="866"/>
      <c r="AC69" s="866"/>
      <c r="AD69" s="866"/>
      <c r="AE69" s="866"/>
      <c r="AF69" s="866">
        <v>1</v>
      </c>
      <c r="AG69" s="866"/>
      <c r="AH69" s="866"/>
      <c r="AI69" s="866"/>
      <c r="AJ69" s="866"/>
      <c r="AK69" s="866">
        <v>0</v>
      </c>
      <c r="AL69" s="866"/>
      <c r="AM69" s="866"/>
      <c r="AN69" s="866"/>
      <c r="AO69" s="866"/>
      <c r="AP69" s="866">
        <v>0</v>
      </c>
      <c r="AQ69" s="866"/>
      <c r="AR69" s="866"/>
      <c r="AS69" s="866"/>
      <c r="AT69" s="866"/>
      <c r="AU69" s="866">
        <v>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588</v>
      </c>
      <c r="C70" s="910"/>
      <c r="D70" s="910"/>
      <c r="E70" s="910"/>
      <c r="F70" s="910"/>
      <c r="G70" s="910"/>
      <c r="H70" s="910"/>
      <c r="I70" s="910"/>
      <c r="J70" s="910"/>
      <c r="K70" s="910"/>
      <c r="L70" s="910"/>
      <c r="M70" s="910"/>
      <c r="N70" s="910"/>
      <c r="O70" s="910"/>
      <c r="P70" s="911"/>
      <c r="Q70" s="912">
        <v>50</v>
      </c>
      <c r="R70" s="866"/>
      <c r="S70" s="866"/>
      <c r="T70" s="866"/>
      <c r="U70" s="866"/>
      <c r="V70" s="866">
        <v>47</v>
      </c>
      <c r="W70" s="866"/>
      <c r="X70" s="866"/>
      <c r="Y70" s="866"/>
      <c r="Z70" s="866"/>
      <c r="AA70" s="866">
        <v>3</v>
      </c>
      <c r="AB70" s="866"/>
      <c r="AC70" s="866"/>
      <c r="AD70" s="866"/>
      <c r="AE70" s="866"/>
      <c r="AF70" s="866">
        <v>3</v>
      </c>
      <c r="AG70" s="866"/>
      <c r="AH70" s="866"/>
      <c r="AI70" s="866"/>
      <c r="AJ70" s="866"/>
      <c r="AK70" s="866">
        <v>0</v>
      </c>
      <c r="AL70" s="866"/>
      <c r="AM70" s="866"/>
      <c r="AN70" s="866"/>
      <c r="AO70" s="866"/>
      <c r="AP70" s="866">
        <v>0</v>
      </c>
      <c r="AQ70" s="866"/>
      <c r="AR70" s="866"/>
      <c r="AS70" s="866"/>
      <c r="AT70" s="866"/>
      <c r="AU70" s="866">
        <v>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589</v>
      </c>
      <c r="C71" s="910"/>
      <c r="D71" s="910"/>
      <c r="E71" s="910"/>
      <c r="F71" s="910"/>
      <c r="G71" s="910"/>
      <c r="H71" s="910"/>
      <c r="I71" s="910"/>
      <c r="J71" s="910"/>
      <c r="K71" s="910"/>
      <c r="L71" s="910"/>
      <c r="M71" s="910"/>
      <c r="N71" s="910"/>
      <c r="O71" s="910"/>
      <c r="P71" s="911"/>
      <c r="Q71" s="912">
        <v>414</v>
      </c>
      <c r="R71" s="866"/>
      <c r="S71" s="866"/>
      <c r="T71" s="866"/>
      <c r="U71" s="866"/>
      <c r="V71" s="866">
        <v>387</v>
      </c>
      <c r="W71" s="866"/>
      <c r="X71" s="866"/>
      <c r="Y71" s="866"/>
      <c r="Z71" s="866"/>
      <c r="AA71" s="866">
        <v>27</v>
      </c>
      <c r="AB71" s="866"/>
      <c r="AC71" s="866"/>
      <c r="AD71" s="866"/>
      <c r="AE71" s="866"/>
      <c r="AF71" s="866">
        <v>22</v>
      </c>
      <c r="AG71" s="866"/>
      <c r="AH71" s="866"/>
      <c r="AI71" s="866"/>
      <c r="AJ71" s="866"/>
      <c r="AK71" s="866">
        <v>12</v>
      </c>
      <c r="AL71" s="866"/>
      <c r="AM71" s="866"/>
      <c r="AN71" s="866"/>
      <c r="AO71" s="866"/>
      <c r="AP71" s="866">
        <v>0</v>
      </c>
      <c r="AQ71" s="866"/>
      <c r="AR71" s="866"/>
      <c r="AS71" s="866"/>
      <c r="AT71" s="866"/>
      <c r="AU71" s="866">
        <v>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590</v>
      </c>
      <c r="C72" s="910"/>
      <c r="D72" s="910"/>
      <c r="E72" s="910"/>
      <c r="F72" s="910"/>
      <c r="G72" s="910"/>
      <c r="H72" s="910"/>
      <c r="I72" s="910"/>
      <c r="J72" s="910"/>
      <c r="K72" s="910"/>
      <c r="L72" s="910"/>
      <c r="M72" s="910"/>
      <c r="N72" s="910"/>
      <c r="O72" s="910"/>
      <c r="P72" s="911"/>
      <c r="Q72" s="912">
        <v>1616</v>
      </c>
      <c r="R72" s="866"/>
      <c r="S72" s="866"/>
      <c r="T72" s="866"/>
      <c r="U72" s="866"/>
      <c r="V72" s="866">
        <v>1584</v>
      </c>
      <c r="W72" s="866"/>
      <c r="X72" s="866"/>
      <c r="Y72" s="866"/>
      <c r="Z72" s="866"/>
      <c r="AA72" s="866">
        <v>32</v>
      </c>
      <c r="AB72" s="866"/>
      <c r="AC72" s="866"/>
      <c r="AD72" s="866"/>
      <c r="AE72" s="866"/>
      <c r="AF72" s="866">
        <v>30</v>
      </c>
      <c r="AG72" s="866"/>
      <c r="AH72" s="866"/>
      <c r="AI72" s="866"/>
      <c r="AJ72" s="866"/>
      <c r="AK72" s="866">
        <v>50</v>
      </c>
      <c r="AL72" s="866"/>
      <c r="AM72" s="866"/>
      <c r="AN72" s="866"/>
      <c r="AO72" s="866"/>
      <c r="AP72" s="866">
        <v>0</v>
      </c>
      <c r="AQ72" s="866"/>
      <c r="AR72" s="866"/>
      <c r="AS72" s="866"/>
      <c r="AT72" s="866"/>
      <c r="AU72" s="866">
        <v>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591</v>
      </c>
      <c r="C73" s="910"/>
      <c r="D73" s="910"/>
      <c r="E73" s="910"/>
      <c r="F73" s="910"/>
      <c r="G73" s="910"/>
      <c r="H73" s="910"/>
      <c r="I73" s="910"/>
      <c r="J73" s="910"/>
      <c r="K73" s="910"/>
      <c r="L73" s="910"/>
      <c r="M73" s="910"/>
      <c r="N73" s="910"/>
      <c r="O73" s="910"/>
      <c r="P73" s="911"/>
      <c r="Q73" s="912">
        <v>120</v>
      </c>
      <c r="R73" s="866"/>
      <c r="S73" s="866"/>
      <c r="T73" s="866"/>
      <c r="U73" s="866"/>
      <c r="V73" s="866">
        <v>117</v>
      </c>
      <c r="W73" s="866"/>
      <c r="X73" s="866"/>
      <c r="Y73" s="866"/>
      <c r="Z73" s="866"/>
      <c r="AA73" s="866">
        <v>3</v>
      </c>
      <c r="AB73" s="866"/>
      <c r="AC73" s="866"/>
      <c r="AD73" s="866"/>
      <c r="AE73" s="866"/>
      <c r="AF73" s="866">
        <v>3</v>
      </c>
      <c r="AG73" s="866"/>
      <c r="AH73" s="866"/>
      <c r="AI73" s="866"/>
      <c r="AJ73" s="866"/>
      <c r="AK73" s="866">
        <v>40</v>
      </c>
      <c r="AL73" s="866"/>
      <c r="AM73" s="866"/>
      <c r="AN73" s="866"/>
      <c r="AO73" s="866"/>
      <c r="AP73" s="866">
        <v>0</v>
      </c>
      <c r="AQ73" s="866"/>
      <c r="AR73" s="866"/>
      <c r="AS73" s="866"/>
      <c r="AT73" s="866"/>
      <c r="AU73" s="866">
        <v>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592</v>
      </c>
      <c r="C74" s="910"/>
      <c r="D74" s="910"/>
      <c r="E74" s="910"/>
      <c r="F74" s="910"/>
      <c r="G74" s="910"/>
      <c r="H74" s="910"/>
      <c r="I74" s="910"/>
      <c r="J74" s="910"/>
      <c r="K74" s="910"/>
      <c r="L74" s="910"/>
      <c r="M74" s="910"/>
      <c r="N74" s="910"/>
      <c r="O74" s="910"/>
      <c r="P74" s="911"/>
      <c r="Q74" s="912">
        <v>2843</v>
      </c>
      <c r="R74" s="866"/>
      <c r="S74" s="866"/>
      <c r="T74" s="866"/>
      <c r="U74" s="866"/>
      <c r="V74" s="866">
        <v>2688</v>
      </c>
      <c r="W74" s="866"/>
      <c r="X74" s="866"/>
      <c r="Y74" s="866"/>
      <c r="Z74" s="866"/>
      <c r="AA74" s="866">
        <v>155</v>
      </c>
      <c r="AB74" s="866"/>
      <c r="AC74" s="866"/>
      <c r="AD74" s="866"/>
      <c r="AE74" s="866"/>
      <c r="AF74" s="866">
        <v>155</v>
      </c>
      <c r="AG74" s="866"/>
      <c r="AH74" s="866"/>
      <c r="AI74" s="866"/>
      <c r="AJ74" s="866"/>
      <c r="AK74" s="866">
        <v>13</v>
      </c>
      <c r="AL74" s="866"/>
      <c r="AM74" s="866"/>
      <c r="AN74" s="866"/>
      <c r="AO74" s="866"/>
      <c r="AP74" s="866">
        <v>0</v>
      </c>
      <c r="AQ74" s="866"/>
      <c r="AR74" s="866"/>
      <c r="AS74" s="866"/>
      <c r="AT74" s="866"/>
      <c r="AU74" s="866">
        <v>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593</v>
      </c>
      <c r="C75" s="910"/>
      <c r="D75" s="910"/>
      <c r="E75" s="910"/>
      <c r="F75" s="910"/>
      <c r="G75" s="910"/>
      <c r="H75" s="910"/>
      <c r="I75" s="910"/>
      <c r="J75" s="910"/>
      <c r="K75" s="910"/>
      <c r="L75" s="910"/>
      <c r="M75" s="910"/>
      <c r="N75" s="910"/>
      <c r="O75" s="910"/>
      <c r="P75" s="911"/>
      <c r="Q75" s="913">
        <v>4882</v>
      </c>
      <c r="R75" s="914"/>
      <c r="S75" s="914"/>
      <c r="T75" s="914"/>
      <c r="U75" s="870"/>
      <c r="V75" s="915">
        <v>4842</v>
      </c>
      <c r="W75" s="914"/>
      <c r="X75" s="914"/>
      <c r="Y75" s="914"/>
      <c r="Z75" s="870"/>
      <c r="AA75" s="915">
        <v>40</v>
      </c>
      <c r="AB75" s="914"/>
      <c r="AC75" s="914"/>
      <c r="AD75" s="914"/>
      <c r="AE75" s="870"/>
      <c r="AF75" s="915">
        <v>18</v>
      </c>
      <c r="AG75" s="914"/>
      <c r="AH75" s="914"/>
      <c r="AI75" s="914"/>
      <c r="AJ75" s="870"/>
      <c r="AK75" s="915">
        <v>0</v>
      </c>
      <c r="AL75" s="914"/>
      <c r="AM75" s="914"/>
      <c r="AN75" s="914"/>
      <c r="AO75" s="870"/>
      <c r="AP75" s="915">
        <v>3114</v>
      </c>
      <c r="AQ75" s="914"/>
      <c r="AR75" s="914"/>
      <c r="AS75" s="914"/>
      <c r="AT75" s="870"/>
      <c r="AU75" s="915">
        <v>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594</v>
      </c>
      <c r="C76" s="910"/>
      <c r="D76" s="910"/>
      <c r="E76" s="910"/>
      <c r="F76" s="910"/>
      <c r="G76" s="910"/>
      <c r="H76" s="910"/>
      <c r="I76" s="910"/>
      <c r="J76" s="910"/>
      <c r="K76" s="910"/>
      <c r="L76" s="910"/>
      <c r="M76" s="910"/>
      <c r="N76" s="910"/>
      <c r="O76" s="910"/>
      <c r="P76" s="911"/>
      <c r="Q76" s="913">
        <v>10357</v>
      </c>
      <c r="R76" s="914"/>
      <c r="S76" s="914"/>
      <c r="T76" s="914"/>
      <c r="U76" s="870"/>
      <c r="V76" s="915">
        <v>9848</v>
      </c>
      <c r="W76" s="914"/>
      <c r="X76" s="914"/>
      <c r="Y76" s="914"/>
      <c r="Z76" s="870"/>
      <c r="AA76" s="915">
        <v>510</v>
      </c>
      <c r="AB76" s="914"/>
      <c r="AC76" s="914"/>
      <c r="AD76" s="914"/>
      <c r="AE76" s="870"/>
      <c r="AF76" s="915">
        <v>510</v>
      </c>
      <c r="AG76" s="914"/>
      <c r="AH76" s="914"/>
      <c r="AI76" s="914"/>
      <c r="AJ76" s="870"/>
      <c r="AK76" s="915">
        <v>1564</v>
      </c>
      <c r="AL76" s="914"/>
      <c r="AM76" s="914"/>
      <c r="AN76" s="914"/>
      <c r="AO76" s="870"/>
      <c r="AP76" s="915">
        <v>0</v>
      </c>
      <c r="AQ76" s="914"/>
      <c r="AR76" s="914"/>
      <c r="AS76" s="914"/>
      <c r="AT76" s="870"/>
      <c r="AU76" s="915">
        <v>0</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595</v>
      </c>
      <c r="C77" s="910"/>
      <c r="D77" s="910"/>
      <c r="E77" s="910"/>
      <c r="F77" s="910"/>
      <c r="G77" s="910"/>
      <c r="H77" s="910"/>
      <c r="I77" s="910"/>
      <c r="J77" s="910"/>
      <c r="K77" s="910"/>
      <c r="L77" s="910"/>
      <c r="M77" s="910"/>
      <c r="N77" s="910"/>
      <c r="O77" s="910"/>
      <c r="P77" s="911"/>
      <c r="Q77" s="913">
        <v>136135</v>
      </c>
      <c r="R77" s="914"/>
      <c r="S77" s="914"/>
      <c r="T77" s="914"/>
      <c r="U77" s="870"/>
      <c r="V77" s="915">
        <v>134116</v>
      </c>
      <c r="W77" s="914"/>
      <c r="X77" s="914"/>
      <c r="Y77" s="914"/>
      <c r="Z77" s="870"/>
      <c r="AA77" s="915">
        <v>2019</v>
      </c>
      <c r="AB77" s="914"/>
      <c r="AC77" s="914"/>
      <c r="AD77" s="914"/>
      <c r="AE77" s="870"/>
      <c r="AF77" s="915">
        <v>3252</v>
      </c>
      <c r="AG77" s="914"/>
      <c r="AH77" s="914"/>
      <c r="AI77" s="914"/>
      <c r="AJ77" s="870"/>
      <c r="AK77" s="915">
        <v>1629</v>
      </c>
      <c r="AL77" s="914"/>
      <c r="AM77" s="914"/>
      <c r="AN77" s="914"/>
      <c r="AO77" s="870"/>
      <c r="AP77" s="915">
        <v>0</v>
      </c>
      <c r="AQ77" s="914"/>
      <c r="AR77" s="914"/>
      <c r="AS77" s="914"/>
      <c r="AT77" s="870"/>
      <c r="AU77" s="915">
        <v>0</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596</v>
      </c>
      <c r="C78" s="910"/>
      <c r="D78" s="910"/>
      <c r="E78" s="910"/>
      <c r="F78" s="910"/>
      <c r="G78" s="910"/>
      <c r="H78" s="910"/>
      <c r="I78" s="910"/>
      <c r="J78" s="910"/>
      <c r="K78" s="910"/>
      <c r="L78" s="910"/>
      <c r="M78" s="910"/>
      <c r="N78" s="910"/>
      <c r="O78" s="910"/>
      <c r="P78" s="911"/>
      <c r="Q78" s="912">
        <v>28</v>
      </c>
      <c r="R78" s="866"/>
      <c r="S78" s="866"/>
      <c r="T78" s="866"/>
      <c r="U78" s="866"/>
      <c r="V78" s="866">
        <v>26</v>
      </c>
      <c r="W78" s="866"/>
      <c r="X78" s="866"/>
      <c r="Y78" s="866"/>
      <c r="Z78" s="866"/>
      <c r="AA78" s="866">
        <v>2</v>
      </c>
      <c r="AB78" s="866"/>
      <c r="AC78" s="866"/>
      <c r="AD78" s="866"/>
      <c r="AE78" s="866"/>
      <c r="AF78" s="866">
        <v>2</v>
      </c>
      <c r="AG78" s="866"/>
      <c r="AH78" s="866"/>
      <c r="AI78" s="866"/>
      <c r="AJ78" s="866"/>
      <c r="AK78" s="866">
        <v>4</v>
      </c>
      <c r="AL78" s="866"/>
      <c r="AM78" s="866"/>
      <c r="AN78" s="866"/>
      <c r="AO78" s="866"/>
      <c r="AP78" s="866">
        <v>0</v>
      </c>
      <c r="AQ78" s="866"/>
      <c r="AR78" s="866"/>
      <c r="AS78" s="866"/>
      <c r="AT78" s="866"/>
      <c r="AU78" s="866">
        <v>0</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597</v>
      </c>
      <c r="C79" s="910"/>
      <c r="D79" s="910"/>
      <c r="E79" s="910"/>
      <c r="F79" s="910"/>
      <c r="G79" s="910"/>
      <c r="H79" s="910"/>
      <c r="I79" s="910"/>
      <c r="J79" s="910"/>
      <c r="K79" s="910"/>
      <c r="L79" s="910"/>
      <c r="M79" s="910"/>
      <c r="N79" s="910"/>
      <c r="O79" s="910"/>
      <c r="P79" s="911"/>
      <c r="Q79" s="912">
        <v>2383</v>
      </c>
      <c r="R79" s="866"/>
      <c r="S79" s="866"/>
      <c r="T79" s="866"/>
      <c r="U79" s="866"/>
      <c r="V79" s="866">
        <v>2200</v>
      </c>
      <c r="W79" s="866"/>
      <c r="X79" s="866"/>
      <c r="Y79" s="866"/>
      <c r="Z79" s="866"/>
      <c r="AA79" s="866">
        <v>183</v>
      </c>
      <c r="AB79" s="866"/>
      <c r="AC79" s="866"/>
      <c r="AD79" s="866"/>
      <c r="AE79" s="866"/>
      <c r="AF79" s="866">
        <v>2771</v>
      </c>
      <c r="AG79" s="866"/>
      <c r="AH79" s="866"/>
      <c r="AI79" s="866"/>
      <c r="AJ79" s="866"/>
      <c r="AK79" s="866">
        <v>35</v>
      </c>
      <c r="AL79" s="866"/>
      <c r="AM79" s="866"/>
      <c r="AN79" s="866"/>
      <c r="AO79" s="866"/>
      <c r="AP79" s="866">
        <v>1119</v>
      </c>
      <c r="AQ79" s="866"/>
      <c r="AR79" s="866"/>
      <c r="AS79" s="866"/>
      <c r="AT79" s="866"/>
      <c r="AU79" s="866">
        <v>0</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598</v>
      </c>
      <c r="C80" s="910"/>
      <c r="D80" s="910"/>
      <c r="E80" s="910"/>
      <c r="F80" s="910"/>
      <c r="G80" s="910"/>
      <c r="H80" s="910"/>
      <c r="I80" s="910"/>
      <c r="J80" s="910"/>
      <c r="K80" s="910"/>
      <c r="L80" s="910"/>
      <c r="M80" s="910"/>
      <c r="N80" s="910"/>
      <c r="O80" s="910"/>
      <c r="P80" s="911"/>
      <c r="Q80" s="912">
        <v>2368</v>
      </c>
      <c r="R80" s="866"/>
      <c r="S80" s="866"/>
      <c r="T80" s="866"/>
      <c r="U80" s="866"/>
      <c r="V80" s="866">
        <v>2239</v>
      </c>
      <c r="W80" s="866"/>
      <c r="X80" s="866"/>
      <c r="Y80" s="866"/>
      <c r="Z80" s="866"/>
      <c r="AA80" s="866">
        <v>129</v>
      </c>
      <c r="AB80" s="866"/>
      <c r="AC80" s="866"/>
      <c r="AD80" s="866"/>
      <c r="AE80" s="866"/>
      <c r="AF80" s="866">
        <v>2670</v>
      </c>
      <c r="AG80" s="866"/>
      <c r="AH80" s="866"/>
      <c r="AI80" s="866"/>
      <c r="AJ80" s="866"/>
      <c r="AK80" s="866">
        <v>7</v>
      </c>
      <c r="AL80" s="866"/>
      <c r="AM80" s="866"/>
      <c r="AN80" s="866"/>
      <c r="AO80" s="866"/>
      <c r="AP80" s="866">
        <v>4398</v>
      </c>
      <c r="AQ80" s="866"/>
      <c r="AR80" s="866"/>
      <c r="AS80" s="866"/>
      <c r="AT80" s="866"/>
      <c r="AU80" s="866">
        <v>0</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393</v>
      </c>
      <c r="B88" s="825" t="s">
        <v>419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9454</v>
      </c>
      <c r="AG88" s="880"/>
      <c r="AH88" s="880"/>
      <c r="AI88" s="880"/>
      <c r="AJ88" s="880"/>
      <c r="AK88" s="877"/>
      <c r="AL88" s="877"/>
      <c r="AM88" s="877"/>
      <c r="AN88" s="877"/>
      <c r="AO88" s="877"/>
      <c r="AP88" s="880">
        <v>8886</v>
      </c>
      <c r="AQ88" s="880"/>
      <c r="AR88" s="880"/>
      <c r="AS88" s="880"/>
      <c r="AT88" s="880"/>
      <c r="AU88" s="880">
        <v>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496</v>
      </c>
      <c r="CS102" s="888"/>
      <c r="CT102" s="888"/>
      <c r="CU102" s="888"/>
      <c r="CV102" s="927"/>
      <c r="CW102" s="926">
        <v>0</v>
      </c>
      <c r="CX102" s="888"/>
      <c r="CY102" s="888"/>
      <c r="CZ102" s="888"/>
      <c r="DA102" s="927"/>
      <c r="DB102" s="926">
        <v>4903</v>
      </c>
      <c r="DC102" s="888"/>
      <c r="DD102" s="888"/>
      <c r="DE102" s="888"/>
      <c r="DF102" s="927"/>
      <c r="DG102" s="926">
        <v>0</v>
      </c>
      <c r="DH102" s="888"/>
      <c r="DI102" s="888"/>
      <c r="DJ102" s="888"/>
      <c r="DK102" s="927"/>
      <c r="DL102" s="926">
        <v>0</v>
      </c>
      <c r="DM102" s="888"/>
      <c r="DN102" s="888"/>
      <c r="DO102" s="888"/>
      <c r="DP102" s="927"/>
      <c r="DQ102" s="926">
        <v>0</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428</v>
      </c>
      <c r="AB109" s="929"/>
      <c r="AC109" s="929"/>
      <c r="AD109" s="929"/>
      <c r="AE109" s="930"/>
      <c r="AF109" s="928" t="s">
        <v>429</v>
      </c>
      <c r="AG109" s="929"/>
      <c r="AH109" s="929"/>
      <c r="AI109" s="929"/>
      <c r="AJ109" s="930"/>
      <c r="AK109" s="928" t="s">
        <v>310</v>
      </c>
      <c r="AL109" s="929"/>
      <c r="AM109" s="929"/>
      <c r="AN109" s="929"/>
      <c r="AO109" s="930"/>
      <c r="AP109" s="928" t="s">
        <v>430</v>
      </c>
      <c r="AQ109" s="929"/>
      <c r="AR109" s="929"/>
      <c r="AS109" s="929"/>
      <c r="AT109" s="931"/>
      <c r="AU109" s="94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428</v>
      </c>
      <c r="BR109" s="929"/>
      <c r="BS109" s="929"/>
      <c r="BT109" s="929"/>
      <c r="BU109" s="930"/>
      <c r="BV109" s="928" t="s">
        <v>429</v>
      </c>
      <c r="BW109" s="929"/>
      <c r="BX109" s="929"/>
      <c r="BY109" s="929"/>
      <c r="BZ109" s="930"/>
      <c r="CA109" s="928" t="s">
        <v>310</v>
      </c>
      <c r="CB109" s="929"/>
      <c r="CC109" s="929"/>
      <c r="CD109" s="929"/>
      <c r="CE109" s="930"/>
      <c r="CF109" s="949" t="s">
        <v>430</v>
      </c>
      <c r="CG109" s="949"/>
      <c r="CH109" s="949"/>
      <c r="CI109" s="949"/>
      <c r="CJ109" s="949"/>
      <c r="CK109" s="928"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428</v>
      </c>
      <c r="DH109" s="929"/>
      <c r="DI109" s="929"/>
      <c r="DJ109" s="929"/>
      <c r="DK109" s="930"/>
      <c r="DL109" s="928" t="s">
        <v>429</v>
      </c>
      <c r="DM109" s="929"/>
      <c r="DN109" s="929"/>
      <c r="DO109" s="929"/>
      <c r="DP109" s="930"/>
      <c r="DQ109" s="928" t="s">
        <v>310</v>
      </c>
      <c r="DR109" s="929"/>
      <c r="DS109" s="929"/>
      <c r="DT109" s="929"/>
      <c r="DU109" s="930"/>
      <c r="DV109" s="928" t="s">
        <v>430</v>
      </c>
      <c r="DW109" s="929"/>
      <c r="DX109" s="929"/>
      <c r="DY109" s="929"/>
      <c r="DZ109" s="931"/>
    </row>
    <row r="110" spans="1:131" s="230" customFormat="1" ht="26.25" customHeight="1" x14ac:dyDescent="0.2">
      <c r="A110" s="932" t="s">
        <v>432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371204</v>
      </c>
      <c r="AB110" s="936"/>
      <c r="AC110" s="936"/>
      <c r="AD110" s="936"/>
      <c r="AE110" s="937"/>
      <c r="AF110" s="938">
        <v>359813</v>
      </c>
      <c r="AG110" s="936"/>
      <c r="AH110" s="936"/>
      <c r="AI110" s="936"/>
      <c r="AJ110" s="937"/>
      <c r="AK110" s="938">
        <v>340359</v>
      </c>
      <c r="AL110" s="936"/>
      <c r="AM110" s="936"/>
      <c r="AN110" s="936"/>
      <c r="AO110" s="937"/>
      <c r="AP110" s="939">
        <v>13.9</v>
      </c>
      <c r="AQ110" s="940"/>
      <c r="AR110" s="940"/>
      <c r="AS110" s="940"/>
      <c r="AT110" s="941"/>
      <c r="AU110" s="942" t="s">
        <v>74</v>
      </c>
      <c r="AV110" s="943"/>
      <c r="AW110" s="943"/>
      <c r="AX110" s="943"/>
      <c r="AY110" s="943"/>
      <c r="AZ110" s="965" t="s">
        <v>433</v>
      </c>
      <c r="BA110" s="933"/>
      <c r="BB110" s="933"/>
      <c r="BC110" s="933"/>
      <c r="BD110" s="933"/>
      <c r="BE110" s="933"/>
      <c r="BF110" s="933"/>
      <c r="BG110" s="933"/>
      <c r="BH110" s="933"/>
      <c r="BI110" s="933"/>
      <c r="BJ110" s="933"/>
      <c r="BK110" s="933"/>
      <c r="BL110" s="933"/>
      <c r="BM110" s="933"/>
      <c r="BN110" s="933"/>
      <c r="BO110" s="933"/>
      <c r="BP110" s="934"/>
      <c r="BQ110" s="966">
        <v>3040403</v>
      </c>
      <c r="BR110" s="967"/>
      <c r="BS110" s="967"/>
      <c r="BT110" s="967"/>
      <c r="BU110" s="967"/>
      <c r="BV110" s="967">
        <v>2977667</v>
      </c>
      <c r="BW110" s="967"/>
      <c r="BX110" s="967"/>
      <c r="BY110" s="967"/>
      <c r="BZ110" s="967"/>
      <c r="CA110" s="967">
        <v>2786190</v>
      </c>
      <c r="CB110" s="967"/>
      <c r="CC110" s="967"/>
      <c r="CD110" s="967"/>
      <c r="CE110" s="967"/>
      <c r="CF110" s="980">
        <v>113.7</v>
      </c>
      <c r="CG110" s="981"/>
      <c r="CH110" s="981"/>
      <c r="CI110" s="981"/>
      <c r="CJ110" s="981"/>
      <c r="CK110" s="982" t="s">
        <v>434</v>
      </c>
      <c r="CL110" s="983"/>
      <c r="CM110" s="965" t="s">
        <v>435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436</v>
      </c>
      <c r="DH110" s="967"/>
      <c r="DI110" s="967"/>
      <c r="DJ110" s="967"/>
      <c r="DK110" s="967"/>
      <c r="DL110" s="967" t="s">
        <v>437</v>
      </c>
      <c r="DM110" s="967"/>
      <c r="DN110" s="967"/>
      <c r="DO110" s="967"/>
      <c r="DP110" s="967"/>
      <c r="DQ110" s="967" t="s">
        <v>436</v>
      </c>
      <c r="DR110" s="967"/>
      <c r="DS110" s="967"/>
      <c r="DT110" s="967"/>
      <c r="DU110" s="967"/>
      <c r="DV110" s="968" t="s">
        <v>129</v>
      </c>
      <c r="DW110" s="968"/>
      <c r="DX110" s="968"/>
      <c r="DY110" s="968"/>
      <c r="DZ110" s="969"/>
    </row>
    <row r="111" spans="1:131" s="230" customFormat="1" ht="26.25" customHeight="1" x14ac:dyDescent="0.2">
      <c r="A111" s="970" t="s">
        <v>438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439</v>
      </c>
      <c r="AB111" s="974"/>
      <c r="AC111" s="974"/>
      <c r="AD111" s="974"/>
      <c r="AE111" s="975"/>
      <c r="AF111" s="976" t="s">
        <v>440</v>
      </c>
      <c r="AG111" s="974"/>
      <c r="AH111" s="974"/>
      <c r="AI111" s="974"/>
      <c r="AJ111" s="975"/>
      <c r="AK111" s="976" t="s">
        <v>129</v>
      </c>
      <c r="AL111" s="974"/>
      <c r="AM111" s="974"/>
      <c r="AN111" s="974"/>
      <c r="AO111" s="975"/>
      <c r="AP111" s="977" t="s">
        <v>436</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v>108108</v>
      </c>
      <c r="BR111" s="962"/>
      <c r="BS111" s="962"/>
      <c r="BT111" s="962"/>
      <c r="BU111" s="962"/>
      <c r="BV111" s="962">
        <v>84222</v>
      </c>
      <c r="BW111" s="962"/>
      <c r="BX111" s="962"/>
      <c r="BY111" s="962"/>
      <c r="BZ111" s="962"/>
      <c r="CA111" s="962">
        <v>59953</v>
      </c>
      <c r="CB111" s="962"/>
      <c r="CC111" s="962"/>
      <c r="CD111" s="962"/>
      <c r="CE111" s="962"/>
      <c r="CF111" s="956">
        <v>2.4</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443</v>
      </c>
      <c r="DH111" s="962"/>
      <c r="DI111" s="962"/>
      <c r="DJ111" s="962"/>
      <c r="DK111" s="962"/>
      <c r="DL111" s="962" t="s">
        <v>436</v>
      </c>
      <c r="DM111" s="962"/>
      <c r="DN111" s="962"/>
      <c r="DO111" s="962"/>
      <c r="DP111" s="962"/>
      <c r="DQ111" s="962" t="s">
        <v>437</v>
      </c>
      <c r="DR111" s="962"/>
      <c r="DS111" s="962"/>
      <c r="DT111" s="962"/>
      <c r="DU111" s="962"/>
      <c r="DV111" s="963" t="s">
        <v>129</v>
      </c>
      <c r="DW111" s="963"/>
      <c r="DX111" s="963"/>
      <c r="DY111" s="963"/>
      <c r="DZ111" s="964"/>
    </row>
    <row r="112" spans="1:131" s="230" customFormat="1" ht="26.25" customHeight="1" x14ac:dyDescent="0.2">
      <c r="A112" s="988" t="s">
        <v>444</v>
      </c>
      <c r="B112" s="989"/>
      <c r="C112" s="959" t="s">
        <v>445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443</v>
      </c>
      <c r="AB112" s="995"/>
      <c r="AC112" s="995"/>
      <c r="AD112" s="995"/>
      <c r="AE112" s="996"/>
      <c r="AF112" s="997" t="s">
        <v>436</v>
      </c>
      <c r="AG112" s="995"/>
      <c r="AH112" s="995"/>
      <c r="AI112" s="995"/>
      <c r="AJ112" s="996"/>
      <c r="AK112" s="997" t="s">
        <v>436</v>
      </c>
      <c r="AL112" s="995"/>
      <c r="AM112" s="995"/>
      <c r="AN112" s="995"/>
      <c r="AO112" s="996"/>
      <c r="AP112" s="998" t="s">
        <v>436</v>
      </c>
      <c r="AQ112" s="999"/>
      <c r="AR112" s="999"/>
      <c r="AS112" s="999"/>
      <c r="AT112" s="1000"/>
      <c r="AU112" s="944"/>
      <c r="AV112" s="945"/>
      <c r="AW112" s="945"/>
      <c r="AX112" s="945"/>
      <c r="AY112" s="945"/>
      <c r="AZ112" s="958" t="s">
        <v>446</v>
      </c>
      <c r="BA112" s="959"/>
      <c r="BB112" s="959"/>
      <c r="BC112" s="959"/>
      <c r="BD112" s="959"/>
      <c r="BE112" s="959"/>
      <c r="BF112" s="959"/>
      <c r="BG112" s="959"/>
      <c r="BH112" s="959"/>
      <c r="BI112" s="959"/>
      <c r="BJ112" s="959"/>
      <c r="BK112" s="959"/>
      <c r="BL112" s="959"/>
      <c r="BM112" s="959"/>
      <c r="BN112" s="959"/>
      <c r="BO112" s="959"/>
      <c r="BP112" s="960"/>
      <c r="BQ112" s="961">
        <v>2537127</v>
      </c>
      <c r="BR112" s="962"/>
      <c r="BS112" s="962"/>
      <c r="BT112" s="962"/>
      <c r="BU112" s="962"/>
      <c r="BV112" s="962">
        <v>2492616</v>
      </c>
      <c r="BW112" s="962"/>
      <c r="BX112" s="962"/>
      <c r="BY112" s="962"/>
      <c r="BZ112" s="962"/>
      <c r="CA112" s="962">
        <v>2342005</v>
      </c>
      <c r="CB112" s="962"/>
      <c r="CC112" s="962"/>
      <c r="CD112" s="962"/>
      <c r="CE112" s="962"/>
      <c r="CF112" s="956">
        <v>95.6</v>
      </c>
      <c r="CG112" s="957"/>
      <c r="CH112" s="957"/>
      <c r="CI112" s="957"/>
      <c r="CJ112" s="957"/>
      <c r="CK112" s="984"/>
      <c r="CL112" s="985"/>
      <c r="CM112" s="958" t="s">
        <v>447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3000</v>
      </c>
      <c r="DH112" s="962"/>
      <c r="DI112" s="962"/>
      <c r="DJ112" s="962"/>
      <c r="DK112" s="962"/>
      <c r="DL112" s="962">
        <v>3000</v>
      </c>
      <c r="DM112" s="962"/>
      <c r="DN112" s="962"/>
      <c r="DO112" s="962"/>
      <c r="DP112" s="962"/>
      <c r="DQ112" s="962">
        <v>3000</v>
      </c>
      <c r="DR112" s="962"/>
      <c r="DS112" s="962"/>
      <c r="DT112" s="962"/>
      <c r="DU112" s="962"/>
      <c r="DV112" s="963">
        <v>0.1</v>
      </c>
      <c r="DW112" s="963"/>
      <c r="DX112" s="963"/>
      <c r="DY112" s="963"/>
      <c r="DZ112" s="964"/>
    </row>
    <row r="113" spans="1:130" s="230" customFormat="1" ht="26.25" customHeight="1" x14ac:dyDescent="0.2">
      <c r="A113" s="990"/>
      <c r="B113" s="991"/>
      <c r="C113" s="959" t="s">
        <v>448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249775</v>
      </c>
      <c r="AB113" s="974"/>
      <c r="AC113" s="974"/>
      <c r="AD113" s="974"/>
      <c r="AE113" s="975"/>
      <c r="AF113" s="976">
        <v>265389</v>
      </c>
      <c r="AG113" s="974"/>
      <c r="AH113" s="974"/>
      <c r="AI113" s="974"/>
      <c r="AJ113" s="975"/>
      <c r="AK113" s="976">
        <v>244548</v>
      </c>
      <c r="AL113" s="974"/>
      <c r="AM113" s="974"/>
      <c r="AN113" s="974"/>
      <c r="AO113" s="975"/>
      <c r="AP113" s="977">
        <v>10</v>
      </c>
      <c r="AQ113" s="978"/>
      <c r="AR113" s="978"/>
      <c r="AS113" s="978"/>
      <c r="AT113" s="979"/>
      <c r="AU113" s="944"/>
      <c r="AV113" s="945"/>
      <c r="AW113" s="945"/>
      <c r="AX113" s="945"/>
      <c r="AY113" s="945"/>
      <c r="AZ113" s="958" t="s">
        <v>449</v>
      </c>
      <c r="BA113" s="959"/>
      <c r="BB113" s="959"/>
      <c r="BC113" s="959"/>
      <c r="BD113" s="959"/>
      <c r="BE113" s="959"/>
      <c r="BF113" s="959"/>
      <c r="BG113" s="959"/>
      <c r="BH113" s="959"/>
      <c r="BI113" s="959"/>
      <c r="BJ113" s="959"/>
      <c r="BK113" s="959"/>
      <c r="BL113" s="959"/>
      <c r="BM113" s="959"/>
      <c r="BN113" s="959"/>
      <c r="BO113" s="959"/>
      <c r="BP113" s="960"/>
      <c r="BQ113" s="961">
        <v>215995</v>
      </c>
      <c r="BR113" s="962"/>
      <c r="BS113" s="962"/>
      <c r="BT113" s="962"/>
      <c r="BU113" s="962"/>
      <c r="BV113" s="962">
        <v>214822</v>
      </c>
      <c r="BW113" s="962"/>
      <c r="BX113" s="962"/>
      <c r="BY113" s="962"/>
      <c r="BZ113" s="962"/>
      <c r="CA113" s="962">
        <v>626854</v>
      </c>
      <c r="CB113" s="962"/>
      <c r="CC113" s="962"/>
      <c r="CD113" s="962"/>
      <c r="CE113" s="962"/>
      <c r="CF113" s="956">
        <v>25.6</v>
      </c>
      <c r="CG113" s="957"/>
      <c r="CH113" s="957"/>
      <c r="CI113" s="957"/>
      <c r="CJ113" s="957"/>
      <c r="CK113" s="984"/>
      <c r="CL113" s="985"/>
      <c r="CM113" s="958" t="s">
        <v>450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2740</v>
      </c>
      <c r="DH113" s="995"/>
      <c r="DI113" s="995"/>
      <c r="DJ113" s="995"/>
      <c r="DK113" s="996"/>
      <c r="DL113" s="997">
        <v>937</v>
      </c>
      <c r="DM113" s="995"/>
      <c r="DN113" s="995"/>
      <c r="DO113" s="995"/>
      <c r="DP113" s="996"/>
      <c r="DQ113" s="997" t="s">
        <v>436</v>
      </c>
      <c r="DR113" s="995"/>
      <c r="DS113" s="995"/>
      <c r="DT113" s="995"/>
      <c r="DU113" s="996"/>
      <c r="DV113" s="998" t="s">
        <v>129</v>
      </c>
      <c r="DW113" s="999"/>
      <c r="DX113" s="999"/>
      <c r="DY113" s="999"/>
      <c r="DZ113" s="1000"/>
    </row>
    <row r="114" spans="1:130" s="230" customFormat="1" ht="26.25" customHeight="1" x14ac:dyDescent="0.2">
      <c r="A114" s="990"/>
      <c r="B114" s="991"/>
      <c r="C114" s="959" t="s">
        <v>451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9672</v>
      </c>
      <c r="AB114" s="995"/>
      <c r="AC114" s="995"/>
      <c r="AD114" s="995"/>
      <c r="AE114" s="996"/>
      <c r="AF114" s="997">
        <v>9660</v>
      </c>
      <c r="AG114" s="995"/>
      <c r="AH114" s="995"/>
      <c r="AI114" s="995"/>
      <c r="AJ114" s="996"/>
      <c r="AK114" s="997">
        <v>8609</v>
      </c>
      <c r="AL114" s="995"/>
      <c r="AM114" s="995"/>
      <c r="AN114" s="995"/>
      <c r="AO114" s="996"/>
      <c r="AP114" s="998">
        <v>0.4</v>
      </c>
      <c r="AQ114" s="999"/>
      <c r="AR114" s="999"/>
      <c r="AS114" s="999"/>
      <c r="AT114" s="1000"/>
      <c r="AU114" s="944"/>
      <c r="AV114" s="945"/>
      <c r="AW114" s="945"/>
      <c r="AX114" s="945"/>
      <c r="AY114" s="945"/>
      <c r="AZ114" s="958" t="s">
        <v>452</v>
      </c>
      <c r="BA114" s="959"/>
      <c r="BB114" s="959"/>
      <c r="BC114" s="959"/>
      <c r="BD114" s="959"/>
      <c r="BE114" s="959"/>
      <c r="BF114" s="959"/>
      <c r="BG114" s="959"/>
      <c r="BH114" s="959"/>
      <c r="BI114" s="959"/>
      <c r="BJ114" s="959"/>
      <c r="BK114" s="959"/>
      <c r="BL114" s="959"/>
      <c r="BM114" s="959"/>
      <c r="BN114" s="959"/>
      <c r="BO114" s="959"/>
      <c r="BP114" s="960"/>
      <c r="BQ114" s="961">
        <v>128049</v>
      </c>
      <c r="BR114" s="962"/>
      <c r="BS114" s="962"/>
      <c r="BT114" s="962"/>
      <c r="BU114" s="962"/>
      <c r="BV114" s="962">
        <v>77849</v>
      </c>
      <c r="BW114" s="962"/>
      <c r="BX114" s="962"/>
      <c r="BY114" s="962"/>
      <c r="BZ114" s="962"/>
      <c r="CA114" s="962">
        <v>91451</v>
      </c>
      <c r="CB114" s="962"/>
      <c r="CC114" s="962"/>
      <c r="CD114" s="962"/>
      <c r="CE114" s="962"/>
      <c r="CF114" s="956">
        <v>3.7</v>
      </c>
      <c r="CG114" s="957"/>
      <c r="CH114" s="957"/>
      <c r="CI114" s="957"/>
      <c r="CJ114" s="957"/>
      <c r="CK114" s="984"/>
      <c r="CL114" s="985"/>
      <c r="CM114" s="958" t="s">
        <v>453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437</v>
      </c>
      <c r="DH114" s="995"/>
      <c r="DI114" s="995"/>
      <c r="DJ114" s="995"/>
      <c r="DK114" s="996"/>
      <c r="DL114" s="997" t="s">
        <v>437</v>
      </c>
      <c r="DM114" s="995"/>
      <c r="DN114" s="995"/>
      <c r="DO114" s="995"/>
      <c r="DP114" s="996"/>
      <c r="DQ114" s="997" t="s">
        <v>436</v>
      </c>
      <c r="DR114" s="995"/>
      <c r="DS114" s="995"/>
      <c r="DT114" s="995"/>
      <c r="DU114" s="996"/>
      <c r="DV114" s="998" t="s">
        <v>129</v>
      </c>
      <c r="DW114" s="999"/>
      <c r="DX114" s="999"/>
      <c r="DY114" s="999"/>
      <c r="DZ114" s="1000"/>
    </row>
    <row r="115" spans="1:130" s="230" customFormat="1" ht="26.25" customHeight="1" x14ac:dyDescent="0.2">
      <c r="A115" s="990"/>
      <c r="B115" s="991"/>
      <c r="C115" s="959" t="s">
        <v>454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25742</v>
      </c>
      <c r="AB115" s="974"/>
      <c r="AC115" s="974"/>
      <c r="AD115" s="974"/>
      <c r="AE115" s="975"/>
      <c r="AF115" s="976">
        <v>25030</v>
      </c>
      <c r="AG115" s="974"/>
      <c r="AH115" s="974"/>
      <c r="AI115" s="974"/>
      <c r="AJ115" s="975"/>
      <c r="AK115" s="976">
        <v>20976</v>
      </c>
      <c r="AL115" s="974"/>
      <c r="AM115" s="974"/>
      <c r="AN115" s="974"/>
      <c r="AO115" s="975"/>
      <c r="AP115" s="977">
        <v>0.9</v>
      </c>
      <c r="AQ115" s="978"/>
      <c r="AR115" s="978"/>
      <c r="AS115" s="978"/>
      <c r="AT115" s="979"/>
      <c r="AU115" s="944"/>
      <c r="AV115" s="945"/>
      <c r="AW115" s="945"/>
      <c r="AX115" s="945"/>
      <c r="AY115" s="945"/>
      <c r="AZ115" s="958" t="s">
        <v>455</v>
      </c>
      <c r="BA115" s="959"/>
      <c r="BB115" s="959"/>
      <c r="BC115" s="959"/>
      <c r="BD115" s="959"/>
      <c r="BE115" s="959"/>
      <c r="BF115" s="959"/>
      <c r="BG115" s="959"/>
      <c r="BH115" s="959"/>
      <c r="BI115" s="959"/>
      <c r="BJ115" s="959"/>
      <c r="BK115" s="959"/>
      <c r="BL115" s="959"/>
      <c r="BM115" s="959"/>
      <c r="BN115" s="959"/>
      <c r="BO115" s="959"/>
      <c r="BP115" s="960"/>
      <c r="BQ115" s="961" t="s">
        <v>437</v>
      </c>
      <c r="BR115" s="962"/>
      <c r="BS115" s="962"/>
      <c r="BT115" s="962"/>
      <c r="BU115" s="962"/>
      <c r="BV115" s="962" t="s">
        <v>436</v>
      </c>
      <c r="BW115" s="962"/>
      <c r="BX115" s="962"/>
      <c r="BY115" s="962"/>
      <c r="BZ115" s="962"/>
      <c r="CA115" s="962" t="s">
        <v>456</v>
      </c>
      <c r="CB115" s="962"/>
      <c r="CC115" s="962"/>
      <c r="CD115" s="962"/>
      <c r="CE115" s="962"/>
      <c r="CF115" s="956" t="s">
        <v>437</v>
      </c>
      <c r="CG115" s="957"/>
      <c r="CH115" s="957"/>
      <c r="CI115" s="957"/>
      <c r="CJ115" s="957"/>
      <c r="CK115" s="984"/>
      <c r="CL115" s="985"/>
      <c r="CM115" s="958" t="s">
        <v>457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458</v>
      </c>
      <c r="DH115" s="995"/>
      <c r="DI115" s="995"/>
      <c r="DJ115" s="995"/>
      <c r="DK115" s="996"/>
      <c r="DL115" s="997" t="s">
        <v>439</v>
      </c>
      <c r="DM115" s="995"/>
      <c r="DN115" s="995"/>
      <c r="DO115" s="995"/>
      <c r="DP115" s="996"/>
      <c r="DQ115" s="997" t="s">
        <v>456</v>
      </c>
      <c r="DR115" s="995"/>
      <c r="DS115" s="995"/>
      <c r="DT115" s="995"/>
      <c r="DU115" s="996"/>
      <c r="DV115" s="998" t="s">
        <v>437</v>
      </c>
      <c r="DW115" s="999"/>
      <c r="DX115" s="999"/>
      <c r="DY115" s="999"/>
      <c r="DZ115" s="1000"/>
    </row>
    <row r="116" spans="1:130" s="230" customFormat="1" ht="26.25" customHeight="1" x14ac:dyDescent="0.2">
      <c r="A116" s="992"/>
      <c r="B116" s="993"/>
      <c r="C116" s="1001" t="s">
        <v>459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440</v>
      </c>
      <c r="AB116" s="995"/>
      <c r="AC116" s="995"/>
      <c r="AD116" s="995"/>
      <c r="AE116" s="996"/>
      <c r="AF116" s="997" t="s">
        <v>129</v>
      </c>
      <c r="AG116" s="995"/>
      <c r="AH116" s="995"/>
      <c r="AI116" s="995"/>
      <c r="AJ116" s="996"/>
      <c r="AK116" s="997" t="s">
        <v>437</v>
      </c>
      <c r="AL116" s="995"/>
      <c r="AM116" s="995"/>
      <c r="AN116" s="995"/>
      <c r="AO116" s="996"/>
      <c r="AP116" s="998" t="s">
        <v>436</v>
      </c>
      <c r="AQ116" s="999"/>
      <c r="AR116" s="999"/>
      <c r="AS116" s="999"/>
      <c r="AT116" s="1000"/>
      <c r="AU116" s="944"/>
      <c r="AV116" s="945"/>
      <c r="AW116" s="945"/>
      <c r="AX116" s="945"/>
      <c r="AY116" s="945"/>
      <c r="AZ116" s="1003" t="s">
        <v>460</v>
      </c>
      <c r="BA116" s="1004"/>
      <c r="BB116" s="1004"/>
      <c r="BC116" s="1004"/>
      <c r="BD116" s="1004"/>
      <c r="BE116" s="1004"/>
      <c r="BF116" s="1004"/>
      <c r="BG116" s="1004"/>
      <c r="BH116" s="1004"/>
      <c r="BI116" s="1004"/>
      <c r="BJ116" s="1004"/>
      <c r="BK116" s="1004"/>
      <c r="BL116" s="1004"/>
      <c r="BM116" s="1004"/>
      <c r="BN116" s="1004"/>
      <c r="BO116" s="1004"/>
      <c r="BP116" s="1005"/>
      <c r="BQ116" s="961" t="s">
        <v>437</v>
      </c>
      <c r="BR116" s="962"/>
      <c r="BS116" s="962"/>
      <c r="BT116" s="962"/>
      <c r="BU116" s="962"/>
      <c r="BV116" s="962" t="s">
        <v>436</v>
      </c>
      <c r="BW116" s="962"/>
      <c r="BX116" s="962"/>
      <c r="BY116" s="962"/>
      <c r="BZ116" s="962"/>
      <c r="CA116" s="962" t="s">
        <v>436</v>
      </c>
      <c r="CB116" s="962"/>
      <c r="CC116" s="962"/>
      <c r="CD116" s="962"/>
      <c r="CE116" s="962"/>
      <c r="CF116" s="956" t="s">
        <v>436</v>
      </c>
      <c r="CG116" s="957"/>
      <c r="CH116" s="957"/>
      <c r="CI116" s="957"/>
      <c r="CJ116" s="957"/>
      <c r="CK116" s="984"/>
      <c r="CL116" s="985"/>
      <c r="CM116" s="958" t="s">
        <v>461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89155</v>
      </c>
      <c r="DH116" s="995"/>
      <c r="DI116" s="995"/>
      <c r="DJ116" s="995"/>
      <c r="DK116" s="996"/>
      <c r="DL116" s="997">
        <v>72644</v>
      </c>
      <c r="DM116" s="995"/>
      <c r="DN116" s="995"/>
      <c r="DO116" s="995"/>
      <c r="DP116" s="996"/>
      <c r="DQ116" s="997">
        <v>54428</v>
      </c>
      <c r="DR116" s="995"/>
      <c r="DS116" s="995"/>
      <c r="DT116" s="995"/>
      <c r="DU116" s="996"/>
      <c r="DV116" s="998">
        <v>2.2000000000000002</v>
      </c>
      <c r="DW116" s="999"/>
      <c r="DX116" s="999"/>
      <c r="DY116" s="999"/>
      <c r="DZ116" s="1000"/>
    </row>
    <row r="117" spans="1:130" s="230" customFormat="1" ht="26.25" customHeight="1" x14ac:dyDescent="0.2">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462</v>
      </c>
      <c r="Z117" s="930"/>
      <c r="AA117" s="1014">
        <v>656393</v>
      </c>
      <c r="AB117" s="1015"/>
      <c r="AC117" s="1015"/>
      <c r="AD117" s="1015"/>
      <c r="AE117" s="1016"/>
      <c r="AF117" s="1017">
        <v>659892</v>
      </c>
      <c r="AG117" s="1015"/>
      <c r="AH117" s="1015"/>
      <c r="AI117" s="1015"/>
      <c r="AJ117" s="1016"/>
      <c r="AK117" s="1017">
        <v>614492</v>
      </c>
      <c r="AL117" s="1015"/>
      <c r="AM117" s="1015"/>
      <c r="AN117" s="1015"/>
      <c r="AO117" s="1016"/>
      <c r="AP117" s="1018"/>
      <c r="AQ117" s="1019"/>
      <c r="AR117" s="1019"/>
      <c r="AS117" s="1019"/>
      <c r="AT117" s="1020"/>
      <c r="AU117" s="944"/>
      <c r="AV117" s="945"/>
      <c r="AW117" s="945"/>
      <c r="AX117" s="945"/>
      <c r="AY117" s="945"/>
      <c r="AZ117" s="1010" t="s">
        <v>463</v>
      </c>
      <c r="BA117" s="1011"/>
      <c r="BB117" s="1011"/>
      <c r="BC117" s="1011"/>
      <c r="BD117" s="1011"/>
      <c r="BE117" s="1011"/>
      <c r="BF117" s="1011"/>
      <c r="BG117" s="1011"/>
      <c r="BH117" s="1011"/>
      <c r="BI117" s="1011"/>
      <c r="BJ117" s="1011"/>
      <c r="BK117" s="1011"/>
      <c r="BL117" s="1011"/>
      <c r="BM117" s="1011"/>
      <c r="BN117" s="1011"/>
      <c r="BO117" s="1011"/>
      <c r="BP117" s="1012"/>
      <c r="BQ117" s="961" t="s">
        <v>436</v>
      </c>
      <c r="BR117" s="962"/>
      <c r="BS117" s="962"/>
      <c r="BT117" s="962"/>
      <c r="BU117" s="962"/>
      <c r="BV117" s="962" t="s">
        <v>437</v>
      </c>
      <c r="BW117" s="962"/>
      <c r="BX117" s="962"/>
      <c r="BY117" s="962"/>
      <c r="BZ117" s="962"/>
      <c r="CA117" s="962" t="s">
        <v>439</v>
      </c>
      <c r="CB117" s="962"/>
      <c r="CC117" s="962"/>
      <c r="CD117" s="962"/>
      <c r="CE117" s="962"/>
      <c r="CF117" s="956" t="s">
        <v>439</v>
      </c>
      <c r="CG117" s="957"/>
      <c r="CH117" s="957"/>
      <c r="CI117" s="957"/>
      <c r="CJ117" s="957"/>
      <c r="CK117" s="984"/>
      <c r="CL117" s="985"/>
      <c r="CM117" s="958" t="s">
        <v>464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440</v>
      </c>
      <c r="DH117" s="995"/>
      <c r="DI117" s="995"/>
      <c r="DJ117" s="995"/>
      <c r="DK117" s="996"/>
      <c r="DL117" s="997" t="s">
        <v>436</v>
      </c>
      <c r="DM117" s="995"/>
      <c r="DN117" s="995"/>
      <c r="DO117" s="995"/>
      <c r="DP117" s="996"/>
      <c r="DQ117" s="997" t="s">
        <v>436</v>
      </c>
      <c r="DR117" s="995"/>
      <c r="DS117" s="995"/>
      <c r="DT117" s="995"/>
      <c r="DU117" s="996"/>
      <c r="DV117" s="998" t="s">
        <v>436</v>
      </c>
      <c r="DW117" s="999"/>
      <c r="DX117" s="999"/>
      <c r="DY117" s="999"/>
      <c r="DZ117" s="1000"/>
    </row>
    <row r="118" spans="1:130" s="230" customFormat="1" ht="26.25" customHeight="1" x14ac:dyDescent="0.2">
      <c r="A118" s="94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428</v>
      </c>
      <c r="AB118" s="929"/>
      <c r="AC118" s="929"/>
      <c r="AD118" s="929"/>
      <c r="AE118" s="930"/>
      <c r="AF118" s="928" t="s">
        <v>429</v>
      </c>
      <c r="AG118" s="929"/>
      <c r="AH118" s="929"/>
      <c r="AI118" s="929"/>
      <c r="AJ118" s="930"/>
      <c r="AK118" s="928" t="s">
        <v>310</v>
      </c>
      <c r="AL118" s="929"/>
      <c r="AM118" s="929"/>
      <c r="AN118" s="929"/>
      <c r="AO118" s="930"/>
      <c r="AP118" s="1006" t="s">
        <v>430</v>
      </c>
      <c r="AQ118" s="1007"/>
      <c r="AR118" s="1007"/>
      <c r="AS118" s="1007"/>
      <c r="AT118" s="1008"/>
      <c r="AU118" s="944"/>
      <c r="AV118" s="945"/>
      <c r="AW118" s="945"/>
      <c r="AX118" s="945"/>
      <c r="AY118" s="945"/>
      <c r="AZ118" s="1009" t="s">
        <v>465</v>
      </c>
      <c r="BA118" s="1001"/>
      <c r="BB118" s="1001"/>
      <c r="BC118" s="1001"/>
      <c r="BD118" s="1001"/>
      <c r="BE118" s="1001"/>
      <c r="BF118" s="1001"/>
      <c r="BG118" s="1001"/>
      <c r="BH118" s="1001"/>
      <c r="BI118" s="1001"/>
      <c r="BJ118" s="1001"/>
      <c r="BK118" s="1001"/>
      <c r="BL118" s="1001"/>
      <c r="BM118" s="1001"/>
      <c r="BN118" s="1001"/>
      <c r="BO118" s="1001"/>
      <c r="BP118" s="1002"/>
      <c r="BQ118" s="1035" t="s">
        <v>436</v>
      </c>
      <c r="BR118" s="1036"/>
      <c r="BS118" s="1036"/>
      <c r="BT118" s="1036"/>
      <c r="BU118" s="1036"/>
      <c r="BV118" s="1036" t="s">
        <v>437</v>
      </c>
      <c r="BW118" s="1036"/>
      <c r="BX118" s="1036"/>
      <c r="BY118" s="1036"/>
      <c r="BZ118" s="1036"/>
      <c r="CA118" s="1036" t="s">
        <v>129</v>
      </c>
      <c r="CB118" s="1036"/>
      <c r="CC118" s="1036"/>
      <c r="CD118" s="1036"/>
      <c r="CE118" s="1036"/>
      <c r="CF118" s="956" t="s">
        <v>437</v>
      </c>
      <c r="CG118" s="957"/>
      <c r="CH118" s="957"/>
      <c r="CI118" s="957"/>
      <c r="CJ118" s="957"/>
      <c r="CK118" s="984"/>
      <c r="CL118" s="985"/>
      <c r="CM118" s="958" t="s">
        <v>466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436</v>
      </c>
      <c r="DH118" s="995"/>
      <c r="DI118" s="995"/>
      <c r="DJ118" s="995"/>
      <c r="DK118" s="996"/>
      <c r="DL118" s="997" t="s">
        <v>436</v>
      </c>
      <c r="DM118" s="995"/>
      <c r="DN118" s="995"/>
      <c r="DO118" s="995"/>
      <c r="DP118" s="996"/>
      <c r="DQ118" s="997" t="s">
        <v>436</v>
      </c>
      <c r="DR118" s="995"/>
      <c r="DS118" s="995"/>
      <c r="DT118" s="995"/>
      <c r="DU118" s="996"/>
      <c r="DV118" s="998" t="s">
        <v>439</v>
      </c>
      <c r="DW118" s="999"/>
      <c r="DX118" s="999"/>
      <c r="DY118" s="999"/>
      <c r="DZ118" s="1000"/>
    </row>
    <row r="119" spans="1:130" s="230" customFormat="1" ht="26.25" customHeight="1" x14ac:dyDescent="0.2">
      <c r="A119" s="1092" t="s">
        <v>434</v>
      </c>
      <c r="B119" s="983"/>
      <c r="C119" s="965" t="s">
        <v>435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440</v>
      </c>
      <c r="AB119" s="936"/>
      <c r="AC119" s="936"/>
      <c r="AD119" s="936"/>
      <c r="AE119" s="937"/>
      <c r="AF119" s="938" t="s">
        <v>436</v>
      </c>
      <c r="AG119" s="936"/>
      <c r="AH119" s="936"/>
      <c r="AI119" s="936"/>
      <c r="AJ119" s="937"/>
      <c r="AK119" s="938" t="s">
        <v>129</v>
      </c>
      <c r="AL119" s="936"/>
      <c r="AM119" s="936"/>
      <c r="AN119" s="936"/>
      <c r="AO119" s="937"/>
      <c r="AP119" s="939" t="s">
        <v>439</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467</v>
      </c>
      <c r="BP119" s="1041"/>
      <c r="BQ119" s="1035">
        <v>6029682</v>
      </c>
      <c r="BR119" s="1036"/>
      <c r="BS119" s="1036"/>
      <c r="BT119" s="1036"/>
      <c r="BU119" s="1036"/>
      <c r="BV119" s="1036">
        <v>5847176</v>
      </c>
      <c r="BW119" s="1036"/>
      <c r="BX119" s="1036"/>
      <c r="BY119" s="1036"/>
      <c r="BZ119" s="1036"/>
      <c r="CA119" s="1036">
        <v>5906453</v>
      </c>
      <c r="CB119" s="1036"/>
      <c r="CC119" s="1036"/>
      <c r="CD119" s="1036"/>
      <c r="CE119" s="1036"/>
      <c r="CF119" s="1037"/>
      <c r="CG119" s="1038"/>
      <c r="CH119" s="1038"/>
      <c r="CI119" s="1038"/>
      <c r="CJ119" s="1039"/>
      <c r="CK119" s="986"/>
      <c r="CL119" s="987"/>
      <c r="CM119" s="1009" t="s">
        <v>468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13213</v>
      </c>
      <c r="DH119" s="1022"/>
      <c r="DI119" s="1022"/>
      <c r="DJ119" s="1022"/>
      <c r="DK119" s="1023"/>
      <c r="DL119" s="1021">
        <v>7641</v>
      </c>
      <c r="DM119" s="1022"/>
      <c r="DN119" s="1022"/>
      <c r="DO119" s="1022"/>
      <c r="DP119" s="1023"/>
      <c r="DQ119" s="1021">
        <v>2525</v>
      </c>
      <c r="DR119" s="1022"/>
      <c r="DS119" s="1022"/>
      <c r="DT119" s="1022"/>
      <c r="DU119" s="1023"/>
      <c r="DV119" s="1024">
        <v>0.1</v>
      </c>
      <c r="DW119" s="1025"/>
      <c r="DX119" s="1025"/>
      <c r="DY119" s="1025"/>
      <c r="DZ119" s="1026"/>
    </row>
    <row r="120" spans="1:130" s="230" customFormat="1" ht="26.25" customHeight="1" x14ac:dyDescent="0.2">
      <c r="A120" s="1093"/>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437</v>
      </c>
      <c r="AB120" s="995"/>
      <c r="AC120" s="995"/>
      <c r="AD120" s="995"/>
      <c r="AE120" s="996"/>
      <c r="AF120" s="997" t="s">
        <v>469</v>
      </c>
      <c r="AG120" s="995"/>
      <c r="AH120" s="995"/>
      <c r="AI120" s="995"/>
      <c r="AJ120" s="996"/>
      <c r="AK120" s="997" t="s">
        <v>436</v>
      </c>
      <c r="AL120" s="995"/>
      <c r="AM120" s="995"/>
      <c r="AN120" s="995"/>
      <c r="AO120" s="996"/>
      <c r="AP120" s="998" t="s">
        <v>436</v>
      </c>
      <c r="AQ120" s="999"/>
      <c r="AR120" s="999"/>
      <c r="AS120" s="999"/>
      <c r="AT120" s="1000"/>
      <c r="AU120" s="1027" t="s">
        <v>470</v>
      </c>
      <c r="AV120" s="1028"/>
      <c r="AW120" s="1028"/>
      <c r="AX120" s="1028"/>
      <c r="AY120" s="1029"/>
      <c r="AZ120" s="965" t="s">
        <v>471</v>
      </c>
      <c r="BA120" s="933"/>
      <c r="BB120" s="933"/>
      <c r="BC120" s="933"/>
      <c r="BD120" s="933"/>
      <c r="BE120" s="933"/>
      <c r="BF120" s="933"/>
      <c r="BG120" s="933"/>
      <c r="BH120" s="933"/>
      <c r="BI120" s="933"/>
      <c r="BJ120" s="933"/>
      <c r="BK120" s="933"/>
      <c r="BL120" s="933"/>
      <c r="BM120" s="933"/>
      <c r="BN120" s="933"/>
      <c r="BO120" s="933"/>
      <c r="BP120" s="934"/>
      <c r="BQ120" s="966">
        <v>6333851</v>
      </c>
      <c r="BR120" s="967"/>
      <c r="BS120" s="967"/>
      <c r="BT120" s="967"/>
      <c r="BU120" s="967"/>
      <c r="BV120" s="967">
        <v>5880270</v>
      </c>
      <c r="BW120" s="967"/>
      <c r="BX120" s="967"/>
      <c r="BY120" s="967"/>
      <c r="BZ120" s="967"/>
      <c r="CA120" s="967">
        <v>5160472</v>
      </c>
      <c r="CB120" s="967"/>
      <c r="CC120" s="967"/>
      <c r="CD120" s="967"/>
      <c r="CE120" s="967"/>
      <c r="CF120" s="980">
        <v>210.6</v>
      </c>
      <c r="CG120" s="981"/>
      <c r="CH120" s="981"/>
      <c r="CI120" s="981"/>
      <c r="CJ120" s="981"/>
      <c r="CK120" s="1042" t="s">
        <v>472</v>
      </c>
      <c r="CL120" s="1043"/>
      <c r="CM120" s="1043"/>
      <c r="CN120" s="1043"/>
      <c r="CO120" s="1044"/>
      <c r="CP120" s="1050" t="s">
        <v>473</v>
      </c>
      <c r="CQ120" s="1051"/>
      <c r="CR120" s="1051"/>
      <c r="CS120" s="1051"/>
      <c r="CT120" s="1051"/>
      <c r="CU120" s="1051"/>
      <c r="CV120" s="1051"/>
      <c r="CW120" s="1051"/>
      <c r="CX120" s="1051"/>
      <c r="CY120" s="1051"/>
      <c r="CZ120" s="1051"/>
      <c r="DA120" s="1051"/>
      <c r="DB120" s="1051"/>
      <c r="DC120" s="1051"/>
      <c r="DD120" s="1051"/>
      <c r="DE120" s="1051"/>
      <c r="DF120" s="1052"/>
      <c r="DG120" s="966">
        <v>2537127</v>
      </c>
      <c r="DH120" s="967"/>
      <c r="DI120" s="967"/>
      <c r="DJ120" s="967"/>
      <c r="DK120" s="967"/>
      <c r="DL120" s="967">
        <v>2492616</v>
      </c>
      <c r="DM120" s="967"/>
      <c r="DN120" s="967"/>
      <c r="DO120" s="967"/>
      <c r="DP120" s="967"/>
      <c r="DQ120" s="967">
        <v>2342005</v>
      </c>
      <c r="DR120" s="967"/>
      <c r="DS120" s="967"/>
      <c r="DT120" s="967"/>
      <c r="DU120" s="967"/>
      <c r="DV120" s="968">
        <v>95.6</v>
      </c>
      <c r="DW120" s="968"/>
      <c r="DX120" s="968"/>
      <c r="DY120" s="968"/>
      <c r="DZ120" s="969"/>
    </row>
    <row r="121" spans="1:130" s="230" customFormat="1" ht="26.25" customHeight="1" x14ac:dyDescent="0.2">
      <c r="A121" s="1093"/>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2116</v>
      </c>
      <c r="AB121" s="995"/>
      <c r="AC121" s="995"/>
      <c r="AD121" s="995"/>
      <c r="AE121" s="996"/>
      <c r="AF121" s="997">
        <v>1669</v>
      </c>
      <c r="AG121" s="995"/>
      <c r="AH121" s="995"/>
      <c r="AI121" s="995"/>
      <c r="AJ121" s="996"/>
      <c r="AK121" s="997">
        <v>1118</v>
      </c>
      <c r="AL121" s="995"/>
      <c r="AM121" s="995"/>
      <c r="AN121" s="995"/>
      <c r="AO121" s="996"/>
      <c r="AP121" s="998">
        <v>0</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v>176535</v>
      </c>
      <c r="BR121" s="962"/>
      <c r="BS121" s="962"/>
      <c r="BT121" s="962"/>
      <c r="BU121" s="962"/>
      <c r="BV121" s="962">
        <v>133050</v>
      </c>
      <c r="BW121" s="962"/>
      <c r="BX121" s="962"/>
      <c r="BY121" s="962"/>
      <c r="BZ121" s="962"/>
      <c r="CA121" s="962">
        <v>97496</v>
      </c>
      <c r="CB121" s="962"/>
      <c r="CC121" s="962"/>
      <c r="CD121" s="962"/>
      <c r="CE121" s="962"/>
      <c r="CF121" s="956">
        <v>4</v>
      </c>
      <c r="CG121" s="957"/>
      <c r="CH121" s="957"/>
      <c r="CI121" s="957"/>
      <c r="CJ121" s="957"/>
      <c r="CK121" s="1045"/>
      <c r="CL121" s="1046"/>
      <c r="CM121" s="1046"/>
      <c r="CN121" s="1046"/>
      <c r="CO121" s="1047"/>
      <c r="CP121" s="1055"/>
      <c r="CQ121" s="1056"/>
      <c r="CR121" s="1056"/>
      <c r="CS121" s="1056"/>
      <c r="CT121" s="1056"/>
      <c r="CU121" s="1056"/>
      <c r="CV121" s="1056"/>
      <c r="CW121" s="1056"/>
      <c r="CX121" s="1056"/>
      <c r="CY121" s="1056"/>
      <c r="CZ121" s="1056"/>
      <c r="DA121" s="1056"/>
      <c r="DB121" s="1056"/>
      <c r="DC121" s="1056"/>
      <c r="DD121" s="1056"/>
      <c r="DE121" s="1056"/>
      <c r="DF121" s="1057"/>
      <c r="DG121" s="961"/>
      <c r="DH121" s="962"/>
      <c r="DI121" s="962"/>
      <c r="DJ121" s="962"/>
      <c r="DK121" s="962"/>
      <c r="DL121" s="962"/>
      <c r="DM121" s="962"/>
      <c r="DN121" s="962"/>
      <c r="DO121" s="962"/>
      <c r="DP121" s="962"/>
      <c r="DQ121" s="962"/>
      <c r="DR121" s="962"/>
      <c r="DS121" s="962"/>
      <c r="DT121" s="962"/>
      <c r="DU121" s="962"/>
      <c r="DV121" s="963"/>
      <c r="DW121" s="963"/>
      <c r="DX121" s="963"/>
      <c r="DY121" s="963"/>
      <c r="DZ121" s="964"/>
    </row>
    <row r="122" spans="1:130" s="230" customFormat="1" ht="26.25" customHeight="1" x14ac:dyDescent="0.2">
      <c r="A122" s="1093"/>
      <c r="B122" s="985"/>
      <c r="C122" s="958" t="s">
        <v>453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437</v>
      </c>
      <c r="AB122" s="995"/>
      <c r="AC122" s="995"/>
      <c r="AD122" s="995"/>
      <c r="AE122" s="996"/>
      <c r="AF122" s="997" t="s">
        <v>439</v>
      </c>
      <c r="AG122" s="995"/>
      <c r="AH122" s="995"/>
      <c r="AI122" s="995"/>
      <c r="AJ122" s="996"/>
      <c r="AK122" s="997" t="s">
        <v>129</v>
      </c>
      <c r="AL122" s="995"/>
      <c r="AM122" s="995"/>
      <c r="AN122" s="995"/>
      <c r="AO122" s="996"/>
      <c r="AP122" s="998" t="s">
        <v>437</v>
      </c>
      <c r="AQ122" s="999"/>
      <c r="AR122" s="999"/>
      <c r="AS122" s="999"/>
      <c r="AT122" s="1000"/>
      <c r="AU122" s="1030"/>
      <c r="AV122" s="1031"/>
      <c r="AW122" s="1031"/>
      <c r="AX122" s="1031"/>
      <c r="AY122" s="1032"/>
      <c r="AZ122" s="1009" t="s">
        <v>476</v>
      </c>
      <c r="BA122" s="1001"/>
      <c r="BB122" s="1001"/>
      <c r="BC122" s="1001"/>
      <c r="BD122" s="1001"/>
      <c r="BE122" s="1001"/>
      <c r="BF122" s="1001"/>
      <c r="BG122" s="1001"/>
      <c r="BH122" s="1001"/>
      <c r="BI122" s="1001"/>
      <c r="BJ122" s="1001"/>
      <c r="BK122" s="1001"/>
      <c r="BL122" s="1001"/>
      <c r="BM122" s="1001"/>
      <c r="BN122" s="1001"/>
      <c r="BO122" s="1001"/>
      <c r="BP122" s="1002"/>
      <c r="BQ122" s="1035">
        <v>4504116</v>
      </c>
      <c r="BR122" s="1036"/>
      <c r="BS122" s="1036"/>
      <c r="BT122" s="1036"/>
      <c r="BU122" s="1036"/>
      <c r="BV122" s="1036">
        <v>4355170</v>
      </c>
      <c r="BW122" s="1036"/>
      <c r="BX122" s="1036"/>
      <c r="BY122" s="1036"/>
      <c r="BZ122" s="1036"/>
      <c r="CA122" s="1036">
        <v>4025576</v>
      </c>
      <c r="CB122" s="1036"/>
      <c r="CC122" s="1036"/>
      <c r="CD122" s="1036"/>
      <c r="CE122" s="1036"/>
      <c r="CF122" s="1053">
        <v>164.3</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2">
      <c r="A123" s="1093"/>
      <c r="B123" s="985"/>
      <c r="C123" s="958" t="s">
        <v>461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19089</v>
      </c>
      <c r="AB123" s="995"/>
      <c r="AC123" s="995"/>
      <c r="AD123" s="995"/>
      <c r="AE123" s="996"/>
      <c r="AF123" s="997">
        <v>19858</v>
      </c>
      <c r="AG123" s="995"/>
      <c r="AH123" s="995"/>
      <c r="AI123" s="995"/>
      <c r="AJ123" s="996"/>
      <c r="AK123" s="997">
        <v>19858</v>
      </c>
      <c r="AL123" s="995"/>
      <c r="AM123" s="995"/>
      <c r="AN123" s="995"/>
      <c r="AO123" s="996"/>
      <c r="AP123" s="998">
        <v>0.8</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477</v>
      </c>
      <c r="BP123" s="1041"/>
      <c r="BQ123" s="1099">
        <v>11014502</v>
      </c>
      <c r="BR123" s="1100"/>
      <c r="BS123" s="1100"/>
      <c r="BT123" s="1100"/>
      <c r="BU123" s="1100"/>
      <c r="BV123" s="1100">
        <v>10368490</v>
      </c>
      <c r="BW123" s="1100"/>
      <c r="BX123" s="1100"/>
      <c r="BY123" s="1100"/>
      <c r="BZ123" s="1100"/>
      <c r="CA123" s="1100">
        <v>9283544</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3"/>
      <c r="B124" s="985"/>
      <c r="C124" s="958" t="s">
        <v>464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469</v>
      </c>
      <c r="AB124" s="995"/>
      <c r="AC124" s="995"/>
      <c r="AD124" s="995"/>
      <c r="AE124" s="996"/>
      <c r="AF124" s="997" t="s">
        <v>437</v>
      </c>
      <c r="AG124" s="995"/>
      <c r="AH124" s="995"/>
      <c r="AI124" s="995"/>
      <c r="AJ124" s="996"/>
      <c r="AK124" s="997" t="s">
        <v>439</v>
      </c>
      <c r="AL124" s="995"/>
      <c r="AM124" s="995"/>
      <c r="AN124" s="995"/>
      <c r="AO124" s="996"/>
      <c r="AP124" s="998" t="s">
        <v>469</v>
      </c>
      <c r="AQ124" s="999"/>
      <c r="AR124" s="999"/>
      <c r="AS124" s="999"/>
      <c r="AT124" s="1000"/>
      <c r="AU124" s="1095" t="s">
        <v>478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439</v>
      </c>
      <c r="BR124" s="1063"/>
      <c r="BS124" s="1063"/>
      <c r="BT124" s="1063"/>
      <c r="BU124" s="1063"/>
      <c r="BV124" s="1063" t="s">
        <v>439</v>
      </c>
      <c r="BW124" s="1063"/>
      <c r="BX124" s="1063"/>
      <c r="BY124" s="1063"/>
      <c r="BZ124" s="1063"/>
      <c r="CA124" s="1063" t="s">
        <v>439</v>
      </c>
      <c r="CB124" s="1063"/>
      <c r="CC124" s="1063"/>
      <c r="CD124" s="1063"/>
      <c r="CE124" s="1063"/>
      <c r="CF124" s="1064"/>
      <c r="CG124" s="1065"/>
      <c r="CH124" s="1065"/>
      <c r="CI124" s="1065"/>
      <c r="CJ124" s="1066"/>
      <c r="CK124" s="1048"/>
      <c r="CL124" s="1048"/>
      <c r="CM124" s="1048"/>
      <c r="CN124" s="1048"/>
      <c r="CO124" s="1049"/>
      <c r="CP124" s="1055" t="s">
        <v>479</v>
      </c>
      <c r="CQ124" s="1056"/>
      <c r="CR124" s="1056"/>
      <c r="CS124" s="1056"/>
      <c r="CT124" s="1056"/>
      <c r="CU124" s="1056"/>
      <c r="CV124" s="1056"/>
      <c r="CW124" s="1056"/>
      <c r="CX124" s="1056"/>
      <c r="CY124" s="1056"/>
      <c r="CZ124" s="1056"/>
      <c r="DA124" s="1056"/>
      <c r="DB124" s="1056"/>
      <c r="DC124" s="1056"/>
      <c r="DD124" s="1056"/>
      <c r="DE124" s="1056"/>
      <c r="DF124" s="1057"/>
      <c r="DG124" s="1040" t="s">
        <v>129</v>
      </c>
      <c r="DH124" s="1022"/>
      <c r="DI124" s="1022"/>
      <c r="DJ124" s="1022"/>
      <c r="DK124" s="1023"/>
      <c r="DL124" s="1021" t="s">
        <v>129</v>
      </c>
      <c r="DM124" s="1022"/>
      <c r="DN124" s="1022"/>
      <c r="DO124" s="1022"/>
      <c r="DP124" s="1023"/>
      <c r="DQ124" s="1021" t="s">
        <v>129</v>
      </c>
      <c r="DR124" s="1022"/>
      <c r="DS124" s="1022"/>
      <c r="DT124" s="1022"/>
      <c r="DU124" s="1023"/>
      <c r="DV124" s="1024" t="s">
        <v>129</v>
      </c>
      <c r="DW124" s="1025"/>
      <c r="DX124" s="1025"/>
      <c r="DY124" s="1025"/>
      <c r="DZ124" s="1026"/>
    </row>
    <row r="125" spans="1:130" s="230" customFormat="1" ht="26.25" customHeight="1" x14ac:dyDescent="0.2">
      <c r="A125" s="1093"/>
      <c r="B125" s="985"/>
      <c r="C125" s="958" t="s">
        <v>466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129</v>
      </c>
      <c r="AB125" s="995"/>
      <c r="AC125" s="995"/>
      <c r="AD125" s="995"/>
      <c r="AE125" s="996"/>
      <c r="AF125" s="997" t="s">
        <v>437</v>
      </c>
      <c r="AG125" s="995"/>
      <c r="AH125" s="995"/>
      <c r="AI125" s="995"/>
      <c r="AJ125" s="996"/>
      <c r="AK125" s="997" t="s">
        <v>129</v>
      </c>
      <c r="AL125" s="995"/>
      <c r="AM125" s="995"/>
      <c r="AN125" s="995"/>
      <c r="AO125" s="996"/>
      <c r="AP125" s="998" t="s">
        <v>437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480</v>
      </c>
      <c r="CL125" s="1043"/>
      <c r="CM125" s="1043"/>
      <c r="CN125" s="1043"/>
      <c r="CO125" s="1044"/>
      <c r="CP125" s="965" t="s">
        <v>481</v>
      </c>
      <c r="CQ125" s="933"/>
      <c r="CR125" s="933"/>
      <c r="CS125" s="933"/>
      <c r="CT125" s="933"/>
      <c r="CU125" s="933"/>
      <c r="CV125" s="933"/>
      <c r="CW125" s="933"/>
      <c r="CX125" s="933"/>
      <c r="CY125" s="933"/>
      <c r="CZ125" s="933"/>
      <c r="DA125" s="933"/>
      <c r="DB125" s="933"/>
      <c r="DC125" s="933"/>
      <c r="DD125" s="933"/>
      <c r="DE125" s="933"/>
      <c r="DF125" s="934"/>
      <c r="DG125" s="966" t="s">
        <v>129</v>
      </c>
      <c r="DH125" s="967"/>
      <c r="DI125" s="967"/>
      <c r="DJ125" s="967"/>
      <c r="DK125" s="967"/>
      <c r="DL125" s="967" t="s">
        <v>437</v>
      </c>
      <c r="DM125" s="967"/>
      <c r="DN125" s="967"/>
      <c r="DO125" s="967"/>
      <c r="DP125" s="967"/>
      <c r="DQ125" s="967" t="s">
        <v>129</v>
      </c>
      <c r="DR125" s="967"/>
      <c r="DS125" s="967"/>
      <c r="DT125" s="967"/>
      <c r="DU125" s="967"/>
      <c r="DV125" s="968" t="s">
        <v>437</v>
      </c>
      <c r="DW125" s="968"/>
      <c r="DX125" s="968"/>
      <c r="DY125" s="968"/>
      <c r="DZ125" s="969"/>
    </row>
    <row r="126" spans="1:130" s="230" customFormat="1" ht="26.25" customHeight="1" thickBot="1" x14ac:dyDescent="0.25">
      <c r="A126" s="1093"/>
      <c r="B126" s="985"/>
      <c r="C126" s="958" t="s">
        <v>468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129</v>
      </c>
      <c r="AB126" s="995"/>
      <c r="AC126" s="995"/>
      <c r="AD126" s="995"/>
      <c r="AE126" s="996"/>
      <c r="AF126" s="997" t="s">
        <v>129</v>
      </c>
      <c r="AG126" s="995"/>
      <c r="AH126" s="995"/>
      <c r="AI126" s="995"/>
      <c r="AJ126" s="996"/>
      <c r="AK126" s="997" t="s">
        <v>129</v>
      </c>
      <c r="AL126" s="995"/>
      <c r="AM126" s="995"/>
      <c r="AN126" s="995"/>
      <c r="AO126" s="996"/>
      <c r="AP126" s="998" t="s">
        <v>437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482</v>
      </c>
      <c r="CQ126" s="959"/>
      <c r="CR126" s="959"/>
      <c r="CS126" s="959"/>
      <c r="CT126" s="959"/>
      <c r="CU126" s="959"/>
      <c r="CV126" s="959"/>
      <c r="CW126" s="959"/>
      <c r="CX126" s="959"/>
      <c r="CY126" s="959"/>
      <c r="CZ126" s="959"/>
      <c r="DA126" s="959"/>
      <c r="DB126" s="959"/>
      <c r="DC126" s="959"/>
      <c r="DD126" s="959"/>
      <c r="DE126" s="959"/>
      <c r="DF126" s="960"/>
      <c r="DG126" s="961" t="s">
        <v>437</v>
      </c>
      <c r="DH126" s="962"/>
      <c r="DI126" s="962"/>
      <c r="DJ126" s="962"/>
      <c r="DK126" s="962"/>
      <c r="DL126" s="962" t="s">
        <v>437</v>
      </c>
      <c r="DM126" s="962"/>
      <c r="DN126" s="962"/>
      <c r="DO126" s="962"/>
      <c r="DP126" s="962"/>
      <c r="DQ126" s="962" t="s">
        <v>129</v>
      </c>
      <c r="DR126" s="962"/>
      <c r="DS126" s="962"/>
      <c r="DT126" s="962"/>
      <c r="DU126" s="962"/>
      <c r="DV126" s="963" t="s">
        <v>129</v>
      </c>
      <c r="DW126" s="963"/>
      <c r="DX126" s="963"/>
      <c r="DY126" s="963"/>
      <c r="DZ126" s="964"/>
    </row>
    <row r="127" spans="1:130" s="230" customFormat="1" ht="26.25" customHeight="1" x14ac:dyDescent="0.2">
      <c r="A127" s="1094"/>
      <c r="B127" s="987"/>
      <c r="C127" s="1009" t="s">
        <v>483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4537</v>
      </c>
      <c r="AB127" s="995"/>
      <c r="AC127" s="995"/>
      <c r="AD127" s="995"/>
      <c r="AE127" s="996"/>
      <c r="AF127" s="997">
        <v>3503</v>
      </c>
      <c r="AG127" s="995"/>
      <c r="AH127" s="995"/>
      <c r="AI127" s="995"/>
      <c r="AJ127" s="996"/>
      <c r="AK127" s="997" t="s">
        <v>129</v>
      </c>
      <c r="AL127" s="995"/>
      <c r="AM127" s="995"/>
      <c r="AN127" s="995"/>
      <c r="AO127" s="996"/>
      <c r="AP127" s="998" t="s">
        <v>129</v>
      </c>
      <c r="AQ127" s="999"/>
      <c r="AR127" s="999"/>
      <c r="AS127" s="999"/>
      <c r="AT127" s="1000"/>
      <c r="AU127" s="232"/>
      <c r="AV127" s="232"/>
      <c r="AW127" s="232"/>
      <c r="AX127" s="1067" t="s">
        <v>484</v>
      </c>
      <c r="AY127" s="1068"/>
      <c r="AZ127" s="1068"/>
      <c r="BA127" s="1068"/>
      <c r="BB127" s="1068"/>
      <c r="BC127" s="1068"/>
      <c r="BD127" s="1068"/>
      <c r="BE127" s="1069"/>
      <c r="BF127" s="1070" t="s">
        <v>485</v>
      </c>
      <c r="BG127" s="1068"/>
      <c r="BH127" s="1068"/>
      <c r="BI127" s="1068"/>
      <c r="BJ127" s="1068"/>
      <c r="BK127" s="1068"/>
      <c r="BL127" s="1069"/>
      <c r="BM127" s="1070" t="s">
        <v>486</v>
      </c>
      <c r="BN127" s="1068"/>
      <c r="BO127" s="1068"/>
      <c r="BP127" s="1068"/>
      <c r="BQ127" s="1068"/>
      <c r="BR127" s="1068"/>
      <c r="BS127" s="1069"/>
      <c r="BT127" s="1070" t="s">
        <v>487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488</v>
      </c>
      <c r="CQ127" s="959"/>
      <c r="CR127" s="959"/>
      <c r="CS127" s="959"/>
      <c r="CT127" s="959"/>
      <c r="CU127" s="959"/>
      <c r="CV127" s="959"/>
      <c r="CW127" s="959"/>
      <c r="CX127" s="959"/>
      <c r="CY127" s="959"/>
      <c r="CZ127" s="959"/>
      <c r="DA127" s="959"/>
      <c r="DB127" s="959"/>
      <c r="DC127" s="959"/>
      <c r="DD127" s="959"/>
      <c r="DE127" s="959"/>
      <c r="DF127" s="960"/>
      <c r="DG127" s="961" t="s">
        <v>437</v>
      </c>
      <c r="DH127" s="962"/>
      <c r="DI127" s="962"/>
      <c r="DJ127" s="962"/>
      <c r="DK127" s="962"/>
      <c r="DL127" s="962" t="s">
        <v>129</v>
      </c>
      <c r="DM127" s="962"/>
      <c r="DN127" s="962"/>
      <c r="DO127" s="962"/>
      <c r="DP127" s="962"/>
      <c r="DQ127" s="962" t="s">
        <v>129</v>
      </c>
      <c r="DR127" s="962"/>
      <c r="DS127" s="962"/>
      <c r="DT127" s="962"/>
      <c r="DU127" s="962"/>
      <c r="DV127" s="963" t="s">
        <v>129</v>
      </c>
      <c r="DW127" s="963"/>
      <c r="DX127" s="963"/>
      <c r="DY127" s="963"/>
      <c r="DZ127" s="964"/>
    </row>
    <row r="128" spans="1:130" s="230" customFormat="1" ht="26.25" customHeight="1" thickBot="1" x14ac:dyDescent="0.25">
      <c r="A128" s="1077" t="s">
        <v>489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490</v>
      </c>
      <c r="X128" s="1079"/>
      <c r="Y128" s="1079"/>
      <c r="Z128" s="1080"/>
      <c r="AA128" s="1081">
        <v>30929</v>
      </c>
      <c r="AB128" s="1082"/>
      <c r="AC128" s="1082"/>
      <c r="AD128" s="1082"/>
      <c r="AE128" s="1083"/>
      <c r="AF128" s="1084">
        <v>30853</v>
      </c>
      <c r="AG128" s="1082"/>
      <c r="AH128" s="1082"/>
      <c r="AI128" s="1082"/>
      <c r="AJ128" s="1083"/>
      <c r="AK128" s="1084">
        <v>28998</v>
      </c>
      <c r="AL128" s="1082"/>
      <c r="AM128" s="1082"/>
      <c r="AN128" s="1082"/>
      <c r="AO128" s="1083"/>
      <c r="AP128" s="1085"/>
      <c r="AQ128" s="1086"/>
      <c r="AR128" s="1086"/>
      <c r="AS128" s="1086"/>
      <c r="AT128" s="1087"/>
      <c r="AU128" s="232"/>
      <c r="AV128" s="232"/>
      <c r="AW128" s="232"/>
      <c r="AX128" s="932" t="s">
        <v>491</v>
      </c>
      <c r="AY128" s="933"/>
      <c r="AZ128" s="933"/>
      <c r="BA128" s="933"/>
      <c r="BB128" s="933"/>
      <c r="BC128" s="933"/>
      <c r="BD128" s="933"/>
      <c r="BE128" s="934"/>
      <c r="BF128" s="1088" t="s">
        <v>437</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492</v>
      </c>
      <c r="CQ128" s="762"/>
      <c r="CR128" s="762"/>
      <c r="CS128" s="762"/>
      <c r="CT128" s="762"/>
      <c r="CU128" s="762"/>
      <c r="CV128" s="762"/>
      <c r="CW128" s="762"/>
      <c r="CX128" s="762"/>
      <c r="CY128" s="762"/>
      <c r="CZ128" s="762"/>
      <c r="DA128" s="762"/>
      <c r="DB128" s="762"/>
      <c r="DC128" s="762"/>
      <c r="DD128" s="762"/>
      <c r="DE128" s="762"/>
      <c r="DF128" s="1072"/>
      <c r="DG128" s="1073" t="s">
        <v>493</v>
      </c>
      <c r="DH128" s="1074"/>
      <c r="DI128" s="1074"/>
      <c r="DJ128" s="1074"/>
      <c r="DK128" s="1074"/>
      <c r="DL128" s="1074" t="s">
        <v>494</v>
      </c>
      <c r="DM128" s="1074"/>
      <c r="DN128" s="1074"/>
      <c r="DO128" s="1074"/>
      <c r="DP128" s="1074"/>
      <c r="DQ128" s="1074" t="s">
        <v>494</v>
      </c>
      <c r="DR128" s="1074"/>
      <c r="DS128" s="1074"/>
      <c r="DT128" s="1074"/>
      <c r="DU128" s="1074"/>
      <c r="DV128" s="1075" t="s">
        <v>494</v>
      </c>
      <c r="DW128" s="1075"/>
      <c r="DX128" s="1075"/>
      <c r="DY128" s="1075"/>
      <c r="DZ128" s="1076"/>
    </row>
    <row r="129" spans="1:131" s="230" customFormat="1" ht="26.25" customHeight="1" x14ac:dyDescent="0.2">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495</v>
      </c>
      <c r="X129" s="1107"/>
      <c r="Y129" s="1107"/>
      <c r="Z129" s="1108"/>
      <c r="AA129" s="994">
        <v>2675750</v>
      </c>
      <c r="AB129" s="995"/>
      <c r="AC129" s="995"/>
      <c r="AD129" s="995"/>
      <c r="AE129" s="996"/>
      <c r="AF129" s="997">
        <v>2871586</v>
      </c>
      <c r="AG129" s="995"/>
      <c r="AH129" s="995"/>
      <c r="AI129" s="995"/>
      <c r="AJ129" s="996"/>
      <c r="AK129" s="997">
        <v>2841260</v>
      </c>
      <c r="AL129" s="995"/>
      <c r="AM129" s="995"/>
      <c r="AN129" s="995"/>
      <c r="AO129" s="996"/>
      <c r="AP129" s="1109"/>
      <c r="AQ129" s="1110"/>
      <c r="AR129" s="1110"/>
      <c r="AS129" s="1110"/>
      <c r="AT129" s="1111"/>
      <c r="AU129" s="233"/>
      <c r="AV129" s="233"/>
      <c r="AW129" s="233"/>
      <c r="AX129" s="1101" t="s">
        <v>496</v>
      </c>
      <c r="AY129" s="959"/>
      <c r="AZ129" s="959"/>
      <c r="BA129" s="959"/>
      <c r="BB129" s="959"/>
      <c r="BC129" s="959"/>
      <c r="BD129" s="959"/>
      <c r="BE129" s="960"/>
      <c r="BF129" s="1102" t="s">
        <v>497</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499</v>
      </c>
      <c r="X130" s="1107"/>
      <c r="Y130" s="1107"/>
      <c r="Z130" s="1108"/>
      <c r="AA130" s="994">
        <v>400950</v>
      </c>
      <c r="AB130" s="995"/>
      <c r="AC130" s="995"/>
      <c r="AD130" s="995"/>
      <c r="AE130" s="996"/>
      <c r="AF130" s="997">
        <v>397788</v>
      </c>
      <c r="AG130" s="995"/>
      <c r="AH130" s="995"/>
      <c r="AI130" s="995"/>
      <c r="AJ130" s="996"/>
      <c r="AK130" s="997">
        <v>390746</v>
      </c>
      <c r="AL130" s="995"/>
      <c r="AM130" s="995"/>
      <c r="AN130" s="995"/>
      <c r="AO130" s="996"/>
      <c r="AP130" s="1109"/>
      <c r="AQ130" s="1110"/>
      <c r="AR130" s="1110"/>
      <c r="AS130" s="1110"/>
      <c r="AT130" s="1111"/>
      <c r="AU130" s="233"/>
      <c r="AV130" s="233"/>
      <c r="AW130" s="233"/>
      <c r="AX130" s="1101" t="s">
        <v>500</v>
      </c>
      <c r="AY130" s="959"/>
      <c r="AZ130" s="959"/>
      <c r="BA130" s="959"/>
      <c r="BB130" s="959"/>
      <c r="BC130" s="959"/>
      <c r="BD130" s="959"/>
      <c r="BE130" s="960"/>
      <c r="BF130" s="1137">
        <v>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40">
        <v>2274800</v>
      </c>
      <c r="AB131" s="1022"/>
      <c r="AC131" s="1022"/>
      <c r="AD131" s="1022"/>
      <c r="AE131" s="1023"/>
      <c r="AF131" s="1021">
        <v>2473798</v>
      </c>
      <c r="AG131" s="1022"/>
      <c r="AH131" s="1022"/>
      <c r="AI131" s="1022"/>
      <c r="AJ131" s="1023"/>
      <c r="AK131" s="1021">
        <v>2450514</v>
      </c>
      <c r="AL131" s="1022"/>
      <c r="AM131" s="1022"/>
      <c r="AN131" s="1022"/>
      <c r="AO131" s="1023"/>
      <c r="AP131" s="1146"/>
      <c r="AQ131" s="1147"/>
      <c r="AR131" s="1147"/>
      <c r="AS131" s="1147"/>
      <c r="AT131" s="1148"/>
      <c r="AU131" s="233"/>
      <c r="AV131" s="233"/>
      <c r="AW131" s="233"/>
      <c r="AX131" s="1119" t="s">
        <v>502</v>
      </c>
      <c r="AY131" s="762"/>
      <c r="AZ131" s="762"/>
      <c r="BA131" s="762"/>
      <c r="BB131" s="762"/>
      <c r="BC131" s="762"/>
      <c r="BD131" s="762"/>
      <c r="BE131" s="1072"/>
      <c r="BF131" s="1120" t="s">
        <v>503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505</v>
      </c>
      <c r="W132" s="1130"/>
      <c r="X132" s="1130"/>
      <c r="Y132" s="1130"/>
      <c r="Z132" s="1131"/>
      <c r="AA132" s="1132">
        <v>9.8696149109999993</v>
      </c>
      <c r="AB132" s="1133"/>
      <c r="AC132" s="1133"/>
      <c r="AD132" s="1133"/>
      <c r="AE132" s="1134"/>
      <c r="AF132" s="1135">
        <v>9.3480146719999997</v>
      </c>
      <c r="AG132" s="1133"/>
      <c r="AH132" s="1133"/>
      <c r="AI132" s="1133"/>
      <c r="AJ132" s="1134"/>
      <c r="AK132" s="1135">
        <v>7.947230663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506</v>
      </c>
      <c r="W133" s="1113"/>
      <c r="X133" s="1113"/>
      <c r="Y133" s="1113"/>
      <c r="Z133" s="1114"/>
      <c r="AA133" s="1115">
        <v>10.9</v>
      </c>
      <c r="AB133" s="1116"/>
      <c r="AC133" s="1116"/>
      <c r="AD133" s="1116"/>
      <c r="AE133" s="1117"/>
      <c r="AF133" s="1115">
        <v>10</v>
      </c>
      <c r="AG133" s="1116"/>
      <c r="AH133" s="1116"/>
      <c r="AI133" s="1116"/>
      <c r="AJ133" s="1117"/>
      <c r="AK133" s="1115">
        <v>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zbEEujw7jqiqeBMJ3LvvWPKdEYGr9vVsQr/fBhwbAohhy87F8pkxAg4kmz7EaVgsE6o6VXkvmDQY2X+XLTkVg==" saltValue="gft2gmFQBEiuPDWpwamn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osiKAp9DCBucfZNE1/ENYVBAOFx0l/GvmL9atz72lbSk5sAJ/kJ7DMWtP2fycxPF+4UrvH7r90LG09H9pqmaw==" saltValue="1NizZVFCE5hdQpQFZ7ch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hU3kledvbWyU5ndqYMAecASevY5yhb3ZvkJkXbeDaDUJOvtgpWnifXPmsxZYdUMnEePZIZMeA5pApSW4ng5AQ==" saltValue="3Krw9h1ZDO/Qh/xbFs6f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510</v>
      </c>
      <c r="AP7" s="272"/>
      <c r="AQ7" s="273" t="s">
        <v>511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512</v>
      </c>
      <c r="AQ8" s="279" t="s">
        <v>513</v>
      </c>
      <c r="AR8" s="280" t="s">
        <v>514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515</v>
      </c>
      <c r="AL9" s="1153"/>
      <c r="AM9" s="1153"/>
      <c r="AN9" s="1154"/>
      <c r="AO9" s="281">
        <v>747848</v>
      </c>
      <c r="AP9" s="281">
        <v>76397</v>
      </c>
      <c r="AQ9" s="282">
        <v>139150</v>
      </c>
      <c r="AR9" s="283">
        <v>-45.1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516</v>
      </c>
      <c r="AL10" s="1153"/>
      <c r="AM10" s="1153"/>
      <c r="AN10" s="1154"/>
      <c r="AO10" s="284">
        <v>133050</v>
      </c>
      <c r="AP10" s="284">
        <v>13592</v>
      </c>
      <c r="AQ10" s="285">
        <v>19663</v>
      </c>
      <c r="AR10" s="286">
        <v>-30.9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517</v>
      </c>
      <c r="AL11" s="1153"/>
      <c r="AM11" s="1153"/>
      <c r="AN11" s="1154"/>
      <c r="AO11" s="284" t="s">
        <v>518</v>
      </c>
      <c r="AP11" s="284" t="s">
        <v>518</v>
      </c>
      <c r="AQ11" s="285">
        <v>1097</v>
      </c>
      <c r="AR11" s="286" t="s">
        <v>518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519</v>
      </c>
      <c r="AL12" s="1153"/>
      <c r="AM12" s="1153"/>
      <c r="AN12" s="1154"/>
      <c r="AO12" s="284" t="s">
        <v>518</v>
      </c>
      <c r="AP12" s="284" t="s">
        <v>518</v>
      </c>
      <c r="AQ12" s="285" t="s">
        <v>518</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520</v>
      </c>
      <c r="AL13" s="1153"/>
      <c r="AM13" s="1153"/>
      <c r="AN13" s="1154"/>
      <c r="AO13" s="284">
        <v>40795</v>
      </c>
      <c r="AP13" s="284">
        <v>4167</v>
      </c>
      <c r="AQ13" s="285">
        <v>5184</v>
      </c>
      <c r="AR13" s="286">
        <v>-19.600000000000001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521</v>
      </c>
      <c r="AL14" s="1153"/>
      <c r="AM14" s="1153"/>
      <c r="AN14" s="1154"/>
      <c r="AO14" s="284" t="s">
        <v>518</v>
      </c>
      <c r="AP14" s="284" t="s">
        <v>518</v>
      </c>
      <c r="AQ14" s="285">
        <v>3143</v>
      </c>
      <c r="AR14" s="286" t="s">
        <v>518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522</v>
      </c>
      <c r="AL15" s="1156"/>
      <c r="AM15" s="1156"/>
      <c r="AN15" s="1157"/>
      <c r="AO15" s="284">
        <v>-48902</v>
      </c>
      <c r="AP15" s="284">
        <v>-4996</v>
      </c>
      <c r="AQ15" s="285">
        <v>-11320</v>
      </c>
      <c r="AR15" s="286">
        <v>-55.9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872791</v>
      </c>
      <c r="AP16" s="284">
        <v>89160</v>
      </c>
      <c r="AQ16" s="285">
        <v>156916</v>
      </c>
      <c r="AR16" s="286">
        <v>-43.2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527</v>
      </c>
      <c r="AL21" s="1159"/>
      <c r="AM21" s="1159"/>
      <c r="AN21" s="1160"/>
      <c r="AO21" s="297">
        <v>8.3800000000000008</v>
      </c>
      <c r="AP21" s="298">
        <v>13.85</v>
      </c>
      <c r="AQ21" s="299">
        <v>-5.47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528</v>
      </c>
      <c r="AL22" s="1159"/>
      <c r="AM22" s="1159"/>
      <c r="AN22" s="1160"/>
      <c r="AO22" s="302">
        <v>95.3</v>
      </c>
      <c r="AP22" s="303">
        <v>95.5</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510</v>
      </c>
      <c r="AP30" s="272"/>
      <c r="AQ30" s="273" t="s">
        <v>511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512</v>
      </c>
      <c r="AQ31" s="279" t="s">
        <v>513</v>
      </c>
      <c r="AR31" s="280" t="s">
        <v>514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532</v>
      </c>
      <c r="AL32" s="1167"/>
      <c r="AM32" s="1167"/>
      <c r="AN32" s="1168"/>
      <c r="AO32" s="312">
        <v>340359</v>
      </c>
      <c r="AP32" s="312">
        <v>34770</v>
      </c>
      <c r="AQ32" s="313">
        <v>83132</v>
      </c>
      <c r="AR32" s="314">
        <v>-58.2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533</v>
      </c>
      <c r="AL33" s="1167"/>
      <c r="AM33" s="1167"/>
      <c r="AN33" s="1168"/>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534</v>
      </c>
      <c r="AL34" s="1167"/>
      <c r="AM34" s="1167"/>
      <c r="AN34" s="1168"/>
      <c r="AO34" s="312" t="s">
        <v>518</v>
      </c>
      <c r="AP34" s="312" t="s">
        <v>518</v>
      </c>
      <c r="AQ34" s="313" t="s">
        <v>518</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535</v>
      </c>
      <c r="AL35" s="1167"/>
      <c r="AM35" s="1167"/>
      <c r="AN35" s="1168"/>
      <c r="AO35" s="312">
        <v>244548</v>
      </c>
      <c r="AP35" s="312">
        <v>24982</v>
      </c>
      <c r="AQ35" s="313">
        <v>18852</v>
      </c>
      <c r="AR35" s="314">
        <v>32.5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536</v>
      </c>
      <c r="AL36" s="1167"/>
      <c r="AM36" s="1167"/>
      <c r="AN36" s="1168"/>
      <c r="AO36" s="312">
        <v>8609</v>
      </c>
      <c r="AP36" s="312">
        <v>879</v>
      </c>
      <c r="AQ36" s="313">
        <v>4344</v>
      </c>
      <c r="AR36" s="314">
        <v>-79.8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537</v>
      </c>
      <c r="AL37" s="1167"/>
      <c r="AM37" s="1167"/>
      <c r="AN37" s="1168"/>
      <c r="AO37" s="312">
        <v>20976</v>
      </c>
      <c r="AP37" s="312">
        <v>2143</v>
      </c>
      <c r="AQ37" s="313">
        <v>1642</v>
      </c>
      <c r="AR37" s="314">
        <v>30.5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538</v>
      </c>
      <c r="AL38" s="1170"/>
      <c r="AM38" s="1170"/>
      <c r="AN38" s="1171"/>
      <c r="AO38" s="315" t="s">
        <v>518</v>
      </c>
      <c r="AP38" s="315" t="s">
        <v>518</v>
      </c>
      <c r="AQ38" s="316">
        <v>19</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539</v>
      </c>
      <c r="AL39" s="1170"/>
      <c r="AM39" s="1170"/>
      <c r="AN39" s="1171"/>
      <c r="AO39" s="312">
        <v>-28998</v>
      </c>
      <c r="AP39" s="312">
        <v>-2962</v>
      </c>
      <c r="AQ39" s="313">
        <v>-4399</v>
      </c>
      <c r="AR39" s="314">
        <v>-32.700000000000003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540</v>
      </c>
      <c r="AL40" s="1167"/>
      <c r="AM40" s="1167"/>
      <c r="AN40" s="1168"/>
      <c r="AO40" s="312">
        <v>-390746</v>
      </c>
      <c r="AP40" s="312">
        <v>-39917</v>
      </c>
      <c r="AQ40" s="313">
        <v>-69608</v>
      </c>
      <c r="AR40" s="314">
        <v>-42.7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194748</v>
      </c>
      <c r="AP41" s="312">
        <v>19895</v>
      </c>
      <c r="AQ41" s="313">
        <v>33982</v>
      </c>
      <c r="AR41" s="314">
        <v>-41.5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510</v>
      </c>
      <c r="AN49" s="1163" t="s">
        <v>544</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545</v>
      </c>
      <c r="AO50" s="329" t="s">
        <v>546</v>
      </c>
      <c r="AP50" s="330" t="s">
        <v>547</v>
      </c>
      <c r="AQ50" s="331" t="s">
        <v>548</v>
      </c>
      <c r="AR50" s="332" t="s">
        <v>549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449583</v>
      </c>
      <c r="AN51" s="334">
        <v>47037</v>
      </c>
      <c r="AO51" s="335">
        <v>79.900000000000006</v>
      </c>
      <c r="AP51" s="336">
        <v>121449</v>
      </c>
      <c r="AQ51" s="337">
        <v>4.5999999999999996</v>
      </c>
      <c r="AR51" s="338">
        <v>75.3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280264</v>
      </c>
      <c r="AN52" s="342">
        <v>29322</v>
      </c>
      <c r="AO52" s="343">
        <v>30.7</v>
      </c>
      <c r="AP52" s="344">
        <v>62922</v>
      </c>
      <c r="AQ52" s="345">
        <v>2.2000000000000002</v>
      </c>
      <c r="AR52" s="346">
        <v>28.5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540044</v>
      </c>
      <c r="AN53" s="334">
        <v>56138</v>
      </c>
      <c r="AO53" s="335">
        <v>19.3</v>
      </c>
      <c r="AP53" s="336">
        <v>145139</v>
      </c>
      <c r="AQ53" s="337">
        <v>19.5</v>
      </c>
      <c r="AR53" s="338">
        <v>-0.2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428183</v>
      </c>
      <c r="AN54" s="342">
        <v>44510</v>
      </c>
      <c r="AO54" s="343">
        <v>51.8</v>
      </c>
      <c r="AP54" s="344">
        <v>83762</v>
      </c>
      <c r="AQ54" s="345">
        <v>33.1</v>
      </c>
      <c r="AR54" s="346">
        <v>18.7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373440</v>
      </c>
      <c r="AN55" s="334">
        <v>38686</v>
      </c>
      <c r="AO55" s="335">
        <v>-31.1</v>
      </c>
      <c r="AP55" s="336">
        <v>125391</v>
      </c>
      <c r="AQ55" s="337">
        <v>-13.6</v>
      </c>
      <c r="AR55" s="338">
        <v>-17.5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310689</v>
      </c>
      <c r="AN56" s="342">
        <v>32186</v>
      </c>
      <c r="AO56" s="343">
        <v>-27.7</v>
      </c>
      <c r="AP56" s="344">
        <v>68516</v>
      </c>
      <c r="AQ56" s="345">
        <v>-18.2</v>
      </c>
      <c r="AR56" s="346">
        <v>-9.5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400250</v>
      </c>
      <c r="AN57" s="334">
        <v>41208</v>
      </c>
      <c r="AO57" s="335">
        <v>6.5</v>
      </c>
      <c r="AP57" s="336">
        <v>138402</v>
      </c>
      <c r="AQ57" s="337">
        <v>10.4</v>
      </c>
      <c r="AR57" s="338">
        <v>-3.9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241007</v>
      </c>
      <c r="AN58" s="342">
        <v>24813</v>
      </c>
      <c r="AO58" s="343">
        <v>-22.9</v>
      </c>
      <c r="AP58" s="344">
        <v>70652</v>
      </c>
      <c r="AQ58" s="345">
        <v>3.1</v>
      </c>
      <c r="AR58" s="346">
        <v>-26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543262</v>
      </c>
      <c r="AN59" s="334">
        <v>55497</v>
      </c>
      <c r="AO59" s="335">
        <v>34.700000000000003</v>
      </c>
      <c r="AP59" s="336">
        <v>146367</v>
      </c>
      <c r="AQ59" s="337">
        <v>5.8</v>
      </c>
      <c r="AR59" s="338">
        <v>28.9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313439</v>
      </c>
      <c r="AN60" s="342">
        <v>32020</v>
      </c>
      <c r="AO60" s="343">
        <v>29</v>
      </c>
      <c r="AP60" s="344">
        <v>79441</v>
      </c>
      <c r="AQ60" s="345">
        <v>12.4</v>
      </c>
      <c r="AR60" s="346">
        <v>16.600000000000001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461316</v>
      </c>
      <c r="AN61" s="349">
        <v>47713</v>
      </c>
      <c r="AO61" s="350">
        <v>21.9</v>
      </c>
      <c r="AP61" s="351">
        <v>135350</v>
      </c>
      <c r="AQ61" s="352">
        <v>5.3</v>
      </c>
      <c r="AR61" s="338">
        <v>16.600000000000001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314716</v>
      </c>
      <c r="AN62" s="342">
        <v>32570</v>
      </c>
      <c r="AO62" s="343">
        <v>12.2</v>
      </c>
      <c r="AP62" s="344">
        <v>73059</v>
      </c>
      <c r="AQ62" s="345">
        <v>6.5</v>
      </c>
      <c r="AR62" s="346">
        <v>5.7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bc3DEojB1YdP/Mddf+Oi88Vud9DnUz86qSH+3QLfBEn3eEOU3Xni1cmjkdrC2me0leP8nj+p2yaB9dYSlQarg==" saltValue="fyWq03IdZqPoyX5SD7Gu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558</v>
      </c>
    </row>
    <row r="121" spans="125:125" ht="13.5" hidden="1" customHeight="1" x14ac:dyDescent="0.2">
      <c r="DU121" s="259"/>
    </row>
  </sheetData>
  <sheetProtection algorithmName="SHA-512" hashValue="ByC/7lkV4Wsoz4DDSP/grQaYWLrI46DWQhzGOPvIPZl3YExNbVT2P6LX69Jvjn2Ni81zxDNMeCTW7fJs9eYgtw==" saltValue="OrDXbReoBO7wgJ0zthv+e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559</v>
      </c>
    </row>
  </sheetData>
  <sheetProtection algorithmName="SHA-512" hashValue="OT76YyJM78bVIOt35e8JEjzfEDhQxRom9rP1fFSXZp+O1xiIJo0o8omXPfoLf2V5WUO7Ev0YjJSQ68+igL+1Jg==" saltValue="pm1f/vKq/RZYvukNZzN9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75" t="s">
        <v>3</v>
      </c>
      <c r="D47" s="1175"/>
      <c r="E47" s="1176"/>
      <c r="F47" s="11">
        <v>19.93</v>
      </c>
      <c r="G47" s="12">
        <v>20.97</v>
      </c>
      <c r="H47" s="12">
        <v>14.51</v>
      </c>
      <c r="I47" s="12">
        <v>24.65</v>
      </c>
      <c r="J47" s="13">
        <v>22.76</v>
      </c>
    </row>
    <row r="48" spans="2:10" ht="57.75" customHeight="1" x14ac:dyDescent="0.2">
      <c r="B48" s="14"/>
      <c r="C48" s="1177" t="s">
        <v>4</v>
      </c>
      <c r="D48" s="1177"/>
      <c r="E48" s="1178"/>
      <c r="F48" s="15">
        <v>8.68</v>
      </c>
      <c r="G48" s="16">
        <v>8.4499999999999993</v>
      </c>
      <c r="H48" s="16">
        <v>7.64</v>
      </c>
      <c r="I48" s="16">
        <v>6.28</v>
      </c>
      <c r="J48" s="17">
        <v>12.11</v>
      </c>
    </row>
    <row r="49" spans="2:10" ht="57.75" customHeight="1" thickBot="1" x14ac:dyDescent="0.25">
      <c r="B49" s="18"/>
      <c r="C49" s="1179" t="s">
        <v>5</v>
      </c>
      <c r="D49" s="1179"/>
      <c r="E49" s="1180"/>
      <c r="F49" s="19" t="s">
        <v>565</v>
      </c>
      <c r="G49" s="20">
        <v>0.36</v>
      </c>
      <c r="H49" s="20" t="s">
        <v>566</v>
      </c>
      <c r="I49" s="20">
        <v>10.29</v>
      </c>
      <c r="J49" s="21">
        <v>3.61</v>
      </c>
    </row>
    <row r="50" spans="2:10" ht="13.2" x14ac:dyDescent="0.2"/>
  </sheetData>
  <sheetProtection algorithmName="SHA-512" hashValue="7zk1hrCV8eyrJVvZZLaz/Bd5D8Cbsqd4GSS8Dwo1lXzHzTMX23+5hhoHyhuNrDGJD2CCnevpFd4r7Kkt2vRriw==" saltValue="H4CuLFiPJTJUJcYNf9zX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87" t="s">
        <v>567</v>
      </c>
      <c r="D34" s="1187"/>
      <c r="E34" s="1188"/>
      <c r="F34" s="32">
        <v>8.6</v>
      </c>
      <c r="G34" s="33">
        <v>8.3800000000000008</v>
      </c>
      <c r="H34" s="33">
        <v>7.57</v>
      </c>
      <c r="I34" s="33">
        <v>6.21</v>
      </c>
      <c r="J34" s="34">
        <v>12.04</v>
      </c>
      <c r="K34" s="22"/>
      <c r="L34" s="22"/>
      <c r="M34" s="22"/>
      <c r="N34" s="22"/>
      <c r="O34" s="22"/>
      <c r="P34" s="22"/>
    </row>
    <row r="35" spans="1:16" ht="39" customHeight="1" x14ac:dyDescent="0.2">
      <c r="A35" s="22"/>
      <c r="B35" s="35"/>
      <c r="C35" s="1181" t="s">
        <v>568</v>
      </c>
      <c r="D35" s="1182"/>
      <c r="E35" s="1183"/>
      <c r="F35" s="36">
        <v>4.21</v>
      </c>
      <c r="G35" s="37">
        <v>4.84</v>
      </c>
      <c r="H35" s="37">
        <v>3.16</v>
      </c>
      <c r="I35" s="37">
        <v>3.29</v>
      </c>
      <c r="J35" s="38">
        <v>3.73</v>
      </c>
      <c r="K35" s="22"/>
      <c r="L35" s="22"/>
      <c r="M35" s="22"/>
      <c r="N35" s="22"/>
      <c r="O35" s="22"/>
      <c r="P35" s="22"/>
    </row>
    <row r="36" spans="1:16" ht="39" customHeight="1" x14ac:dyDescent="0.2">
      <c r="A36" s="22"/>
      <c r="B36" s="35"/>
      <c r="C36" s="1181" t="s">
        <v>569</v>
      </c>
      <c r="D36" s="1182"/>
      <c r="E36" s="1183"/>
      <c r="F36" s="36">
        <v>0.32</v>
      </c>
      <c r="G36" s="37">
        <v>0.34</v>
      </c>
      <c r="H36" s="37">
        <v>0.9</v>
      </c>
      <c r="I36" s="37">
        <v>1.43</v>
      </c>
      <c r="J36" s="38">
        <v>1.61</v>
      </c>
      <c r="K36" s="22"/>
      <c r="L36" s="22"/>
      <c r="M36" s="22"/>
      <c r="N36" s="22"/>
      <c r="O36" s="22"/>
      <c r="P36" s="22"/>
    </row>
    <row r="37" spans="1:16" ht="39" customHeight="1" x14ac:dyDescent="0.2">
      <c r="A37" s="22"/>
      <c r="B37" s="35"/>
      <c r="C37" s="1181" t="s">
        <v>570</v>
      </c>
      <c r="D37" s="1182"/>
      <c r="E37" s="1183"/>
      <c r="F37" s="36">
        <v>0.06</v>
      </c>
      <c r="G37" s="37">
        <v>0.06</v>
      </c>
      <c r="H37" s="37">
        <v>0.06</v>
      </c>
      <c r="I37" s="37">
        <v>0.06</v>
      </c>
      <c r="J37" s="38">
        <v>0.06</v>
      </c>
      <c r="K37" s="22"/>
      <c r="L37" s="22"/>
      <c r="M37" s="22"/>
      <c r="N37" s="22"/>
      <c r="O37" s="22"/>
      <c r="P37" s="22"/>
    </row>
    <row r="38" spans="1:16" ht="39" customHeight="1" x14ac:dyDescent="0.2">
      <c r="A38" s="22"/>
      <c r="B38" s="35"/>
      <c r="C38" s="1181" t="s">
        <v>571</v>
      </c>
      <c r="D38" s="1182"/>
      <c r="E38" s="1183"/>
      <c r="F38" s="36">
        <v>0.13</v>
      </c>
      <c r="G38" s="37">
        <v>0.03</v>
      </c>
      <c r="H38" s="37">
        <v>0.02</v>
      </c>
      <c r="I38" s="37">
        <v>0.03</v>
      </c>
      <c r="J38" s="38">
        <v>0.03</v>
      </c>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572</v>
      </c>
      <c r="D42" s="1182"/>
      <c r="E42" s="1183"/>
      <c r="F42" s="36" t="s">
        <v>518</v>
      </c>
      <c r="G42" s="37" t="s">
        <v>518</v>
      </c>
      <c r="H42" s="37" t="s">
        <v>518</v>
      </c>
      <c r="I42" s="37" t="s">
        <v>518</v>
      </c>
      <c r="J42" s="38" t="s">
        <v>518</v>
      </c>
      <c r="K42" s="22"/>
      <c r="L42" s="22"/>
      <c r="M42" s="22"/>
      <c r="N42" s="22"/>
      <c r="O42" s="22"/>
      <c r="P42" s="22"/>
    </row>
    <row r="43" spans="1:16" ht="39" customHeight="1" thickBot="1" x14ac:dyDescent="0.25">
      <c r="A43" s="22"/>
      <c r="B43" s="40"/>
      <c r="C43" s="1184" t="s">
        <v>573</v>
      </c>
      <c r="D43" s="1185"/>
      <c r="E43" s="1186"/>
      <c r="F43" s="41" t="s">
        <v>518</v>
      </c>
      <c r="G43" s="42" t="s">
        <v>518</v>
      </c>
      <c r="H43" s="42" t="s">
        <v>518</v>
      </c>
      <c r="I43" s="42" t="s">
        <v>518</v>
      </c>
      <c r="J43" s="43" t="s">
        <v>518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JlEZAmnpg5KpoomhQulINOJOZotxgP40rFMOz3TCqlvQ+pcFnelUGC3PWsp8gk7RbK9Ze4hDCTUVuoIufYlA==" saltValue="5TzebpkW1Azuq2+4/8Jn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415</v>
      </c>
      <c r="L45" s="60">
        <v>384</v>
      </c>
      <c r="M45" s="60">
        <v>371</v>
      </c>
      <c r="N45" s="60">
        <v>360</v>
      </c>
      <c r="O45" s="61">
        <v>340</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518</v>
      </c>
      <c r="L46" s="64" t="s">
        <v>518</v>
      </c>
      <c r="M46" s="64" t="s">
        <v>518</v>
      </c>
      <c r="N46" s="64" t="s">
        <v>518</v>
      </c>
      <c r="O46" s="65" t="s">
        <v>518</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518</v>
      </c>
      <c r="L47" s="64" t="s">
        <v>518</v>
      </c>
      <c r="M47" s="64" t="s">
        <v>518</v>
      </c>
      <c r="N47" s="64" t="s">
        <v>518</v>
      </c>
      <c r="O47" s="65" t="s">
        <v>518</v>
      </c>
      <c r="P47" s="48"/>
      <c r="Q47" s="48"/>
      <c r="R47" s="48"/>
      <c r="S47" s="48"/>
      <c r="T47" s="48"/>
      <c r="U47" s="48"/>
    </row>
    <row r="48" spans="1:21" ht="30.75" customHeight="1" x14ac:dyDescent="0.2">
      <c r="A48" s="48"/>
      <c r="B48" s="1191"/>
      <c r="C48" s="1192"/>
      <c r="D48" s="62"/>
      <c r="E48" s="1197" t="s">
        <v>14</v>
      </c>
      <c r="F48" s="1197"/>
      <c r="G48" s="1197"/>
      <c r="H48" s="1197"/>
      <c r="I48" s="1197"/>
      <c r="J48" s="1198"/>
      <c r="K48" s="63">
        <v>235</v>
      </c>
      <c r="L48" s="64">
        <v>254</v>
      </c>
      <c r="M48" s="64">
        <v>250</v>
      </c>
      <c r="N48" s="64">
        <v>265</v>
      </c>
      <c r="O48" s="65">
        <v>245</v>
      </c>
      <c r="P48" s="48"/>
      <c r="Q48" s="48"/>
      <c r="R48" s="48"/>
      <c r="S48" s="48"/>
      <c r="T48" s="48"/>
      <c r="U48" s="48"/>
    </row>
    <row r="49" spans="1:21" ht="30.75" customHeight="1" x14ac:dyDescent="0.2">
      <c r="A49" s="48"/>
      <c r="B49" s="1191"/>
      <c r="C49" s="1192"/>
      <c r="D49" s="62"/>
      <c r="E49" s="1197" t="s">
        <v>15</v>
      </c>
      <c r="F49" s="1197"/>
      <c r="G49" s="1197"/>
      <c r="H49" s="1197"/>
      <c r="I49" s="1197"/>
      <c r="J49" s="1198"/>
      <c r="K49" s="63">
        <v>52</v>
      </c>
      <c r="L49" s="64">
        <v>9</v>
      </c>
      <c r="M49" s="64">
        <v>10</v>
      </c>
      <c r="N49" s="64">
        <v>10</v>
      </c>
      <c r="O49" s="65">
        <v>9</v>
      </c>
      <c r="P49" s="48"/>
      <c r="Q49" s="48"/>
      <c r="R49" s="48"/>
      <c r="S49" s="48"/>
      <c r="T49" s="48"/>
      <c r="U49" s="48"/>
    </row>
    <row r="50" spans="1:21" ht="30.75" customHeight="1" x14ac:dyDescent="0.2">
      <c r="A50" s="48"/>
      <c r="B50" s="1191"/>
      <c r="C50" s="1192"/>
      <c r="D50" s="62"/>
      <c r="E50" s="1197" t="s">
        <v>16</v>
      </c>
      <c r="F50" s="1197"/>
      <c r="G50" s="1197"/>
      <c r="H50" s="1197"/>
      <c r="I50" s="1197"/>
      <c r="J50" s="1198"/>
      <c r="K50" s="63">
        <v>31</v>
      </c>
      <c r="L50" s="64">
        <v>31</v>
      </c>
      <c r="M50" s="64">
        <v>26</v>
      </c>
      <c r="N50" s="64">
        <v>25</v>
      </c>
      <c r="O50" s="65">
        <v>21</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518</v>
      </c>
      <c r="L51" s="64" t="s">
        <v>518</v>
      </c>
      <c r="M51" s="64" t="s">
        <v>518</v>
      </c>
      <c r="N51" s="64" t="s">
        <v>518</v>
      </c>
      <c r="O51" s="65" t="s">
        <v>518</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478</v>
      </c>
      <c r="L52" s="64">
        <v>443</v>
      </c>
      <c r="M52" s="64">
        <v>432</v>
      </c>
      <c r="N52" s="64">
        <v>429</v>
      </c>
      <c r="O52" s="65">
        <v>419</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255</v>
      </c>
      <c r="L53" s="69">
        <v>235</v>
      </c>
      <c r="M53" s="69">
        <v>225</v>
      </c>
      <c r="N53" s="69">
        <v>231</v>
      </c>
      <c r="O53" s="70">
        <v>196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mO5SfPf6JrXizq8f1+NWGSKGRKruJxLqNCJM8I3wspbo7P6rR0Wuul+tyKlgCI1DdoXk/JeyWb0LJMaxV0s5A==" saltValue="Q4KBlzPNMb0cij2Isl1I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560</v>
      </c>
      <c r="J40" s="103" t="s">
        <v>561</v>
      </c>
      <c r="K40" s="103" t="s">
        <v>562</v>
      </c>
      <c r="L40" s="103" t="s">
        <v>563</v>
      </c>
      <c r="M40" s="104" t="s">
        <v>564</v>
      </c>
    </row>
    <row r="41" spans="2:13" ht="27.75" customHeight="1" x14ac:dyDescent="0.2">
      <c r="B41" s="1220" t="s">
        <v>31</v>
      </c>
      <c r="C41" s="1221"/>
      <c r="D41" s="105"/>
      <c r="E41" s="1226" t="s">
        <v>32</v>
      </c>
      <c r="F41" s="1226"/>
      <c r="G41" s="1226"/>
      <c r="H41" s="1227"/>
      <c r="I41" s="355">
        <v>3306</v>
      </c>
      <c r="J41" s="356">
        <v>3174</v>
      </c>
      <c r="K41" s="356">
        <v>3040</v>
      </c>
      <c r="L41" s="356">
        <v>2978</v>
      </c>
      <c r="M41" s="357">
        <v>2786</v>
      </c>
    </row>
    <row r="42" spans="2:13" ht="27.75" customHeight="1" x14ac:dyDescent="0.2">
      <c r="B42" s="1222"/>
      <c r="C42" s="1223"/>
      <c r="D42" s="106"/>
      <c r="E42" s="1228" t="s">
        <v>33</v>
      </c>
      <c r="F42" s="1228"/>
      <c r="G42" s="1228"/>
      <c r="H42" s="1229"/>
      <c r="I42" s="358">
        <v>168</v>
      </c>
      <c r="J42" s="359">
        <v>136</v>
      </c>
      <c r="K42" s="359">
        <v>108</v>
      </c>
      <c r="L42" s="359">
        <v>84</v>
      </c>
      <c r="M42" s="360">
        <v>60</v>
      </c>
    </row>
    <row r="43" spans="2:13" ht="27.75" customHeight="1" x14ac:dyDescent="0.2">
      <c r="B43" s="1222"/>
      <c r="C43" s="1223"/>
      <c r="D43" s="106"/>
      <c r="E43" s="1228" t="s">
        <v>34</v>
      </c>
      <c r="F43" s="1228"/>
      <c r="G43" s="1228"/>
      <c r="H43" s="1229"/>
      <c r="I43" s="358">
        <v>2760</v>
      </c>
      <c r="J43" s="359">
        <v>2655</v>
      </c>
      <c r="K43" s="359">
        <v>2537</v>
      </c>
      <c r="L43" s="359">
        <v>2493</v>
      </c>
      <c r="M43" s="360">
        <v>2342</v>
      </c>
    </row>
    <row r="44" spans="2:13" ht="27.75" customHeight="1" x14ac:dyDescent="0.2">
      <c r="B44" s="1222"/>
      <c r="C44" s="1223"/>
      <c r="D44" s="106"/>
      <c r="E44" s="1228" t="s">
        <v>35</v>
      </c>
      <c r="F44" s="1228"/>
      <c r="G44" s="1228"/>
      <c r="H44" s="1229"/>
      <c r="I44" s="358">
        <v>39</v>
      </c>
      <c r="J44" s="359">
        <v>227</v>
      </c>
      <c r="K44" s="359">
        <v>216</v>
      </c>
      <c r="L44" s="359">
        <v>215</v>
      </c>
      <c r="M44" s="360">
        <v>627</v>
      </c>
    </row>
    <row r="45" spans="2:13" ht="27.75" customHeight="1" x14ac:dyDescent="0.2">
      <c r="B45" s="1222"/>
      <c r="C45" s="1223"/>
      <c r="D45" s="106"/>
      <c r="E45" s="1228" t="s">
        <v>36</v>
      </c>
      <c r="F45" s="1228"/>
      <c r="G45" s="1228"/>
      <c r="H45" s="1229"/>
      <c r="I45" s="358">
        <v>202</v>
      </c>
      <c r="J45" s="359">
        <v>169</v>
      </c>
      <c r="K45" s="359">
        <v>128</v>
      </c>
      <c r="L45" s="359">
        <v>78</v>
      </c>
      <c r="M45" s="360">
        <v>91</v>
      </c>
    </row>
    <row r="46" spans="2:13" ht="27.75" customHeight="1" x14ac:dyDescent="0.2">
      <c r="B46" s="1222"/>
      <c r="C46" s="1223"/>
      <c r="D46" s="107"/>
      <c r="E46" s="1228" t="s">
        <v>37</v>
      </c>
      <c r="F46" s="1228"/>
      <c r="G46" s="1228"/>
      <c r="H46" s="1229"/>
      <c r="I46" s="358" t="s">
        <v>518</v>
      </c>
      <c r="J46" s="359" t="s">
        <v>518</v>
      </c>
      <c r="K46" s="359" t="s">
        <v>518</v>
      </c>
      <c r="L46" s="359" t="s">
        <v>518</v>
      </c>
      <c r="M46" s="360" t="s">
        <v>518</v>
      </c>
    </row>
    <row r="47" spans="2:13" ht="27.75" customHeight="1" x14ac:dyDescent="0.2">
      <c r="B47" s="1222"/>
      <c r="C47" s="1223"/>
      <c r="D47" s="108"/>
      <c r="E47" s="1230" t="s">
        <v>38</v>
      </c>
      <c r="F47" s="1231"/>
      <c r="G47" s="1231"/>
      <c r="H47" s="1232"/>
      <c r="I47" s="358" t="s">
        <v>518</v>
      </c>
      <c r="J47" s="359" t="s">
        <v>518</v>
      </c>
      <c r="K47" s="359" t="s">
        <v>518</v>
      </c>
      <c r="L47" s="359" t="s">
        <v>518</v>
      </c>
      <c r="M47" s="360" t="s">
        <v>518</v>
      </c>
    </row>
    <row r="48" spans="2:13" ht="27.75" customHeight="1" x14ac:dyDescent="0.2">
      <c r="B48" s="1222"/>
      <c r="C48" s="1223"/>
      <c r="D48" s="106"/>
      <c r="E48" s="1228" t="s">
        <v>39</v>
      </c>
      <c r="F48" s="1228"/>
      <c r="G48" s="1228"/>
      <c r="H48" s="1229"/>
      <c r="I48" s="358" t="s">
        <v>518</v>
      </c>
      <c r="J48" s="359" t="s">
        <v>518</v>
      </c>
      <c r="K48" s="359" t="s">
        <v>518</v>
      </c>
      <c r="L48" s="359" t="s">
        <v>518</v>
      </c>
      <c r="M48" s="360" t="s">
        <v>518</v>
      </c>
    </row>
    <row r="49" spans="2:13" ht="27.75" customHeight="1" x14ac:dyDescent="0.2">
      <c r="B49" s="1224"/>
      <c r="C49" s="1225"/>
      <c r="D49" s="106"/>
      <c r="E49" s="1228" t="s">
        <v>40</v>
      </c>
      <c r="F49" s="1228"/>
      <c r="G49" s="1228"/>
      <c r="H49" s="1229"/>
      <c r="I49" s="358" t="s">
        <v>518</v>
      </c>
      <c r="J49" s="359" t="s">
        <v>518</v>
      </c>
      <c r="K49" s="359" t="s">
        <v>518</v>
      </c>
      <c r="L49" s="359" t="s">
        <v>518</v>
      </c>
      <c r="M49" s="360" t="s">
        <v>518</v>
      </c>
    </row>
    <row r="50" spans="2:13" ht="27.75" customHeight="1" x14ac:dyDescent="0.2">
      <c r="B50" s="1233" t="s">
        <v>41</v>
      </c>
      <c r="C50" s="1234"/>
      <c r="D50" s="109"/>
      <c r="E50" s="1228" t="s">
        <v>42</v>
      </c>
      <c r="F50" s="1228"/>
      <c r="G50" s="1228"/>
      <c r="H50" s="1229"/>
      <c r="I50" s="358">
        <v>4349</v>
      </c>
      <c r="J50" s="359">
        <v>5503</v>
      </c>
      <c r="K50" s="359">
        <v>6334</v>
      </c>
      <c r="L50" s="359">
        <v>5880</v>
      </c>
      <c r="M50" s="360">
        <v>5160</v>
      </c>
    </row>
    <row r="51" spans="2:13" ht="27.75" customHeight="1" x14ac:dyDescent="0.2">
      <c r="B51" s="1222"/>
      <c r="C51" s="1223"/>
      <c r="D51" s="106"/>
      <c r="E51" s="1228" t="s">
        <v>43</v>
      </c>
      <c r="F51" s="1228"/>
      <c r="G51" s="1228"/>
      <c r="H51" s="1229"/>
      <c r="I51" s="358">
        <v>295</v>
      </c>
      <c r="J51" s="359">
        <v>225</v>
      </c>
      <c r="K51" s="359">
        <v>177</v>
      </c>
      <c r="L51" s="359">
        <v>133</v>
      </c>
      <c r="M51" s="360">
        <v>97</v>
      </c>
    </row>
    <row r="52" spans="2:13" ht="27.75" customHeight="1" x14ac:dyDescent="0.2">
      <c r="B52" s="1224"/>
      <c r="C52" s="1225"/>
      <c r="D52" s="106"/>
      <c r="E52" s="1228" t="s">
        <v>44</v>
      </c>
      <c r="F52" s="1228"/>
      <c r="G52" s="1228"/>
      <c r="H52" s="1229"/>
      <c r="I52" s="358">
        <v>4923</v>
      </c>
      <c r="J52" s="359">
        <v>4667</v>
      </c>
      <c r="K52" s="359">
        <v>4504</v>
      </c>
      <c r="L52" s="359">
        <v>4355</v>
      </c>
      <c r="M52" s="360">
        <v>4026</v>
      </c>
    </row>
    <row r="53" spans="2:13" ht="27.75" customHeight="1" thickBot="1" x14ac:dyDescent="0.25">
      <c r="B53" s="1235" t="s">
        <v>45</v>
      </c>
      <c r="C53" s="1236"/>
      <c r="D53" s="110"/>
      <c r="E53" s="1237" t="s">
        <v>46</v>
      </c>
      <c r="F53" s="1237"/>
      <c r="G53" s="1237"/>
      <c r="H53" s="1238"/>
      <c r="I53" s="361">
        <v>-3093</v>
      </c>
      <c r="J53" s="362">
        <v>-4034</v>
      </c>
      <c r="K53" s="362">
        <v>-4985</v>
      </c>
      <c r="L53" s="362">
        <v>-4521</v>
      </c>
      <c r="M53" s="363">
        <v>-3377</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ClwYB0XN3iw6G0EeNgnbehOT1uB7oYOD4GouMjjISdUq6kCMmusHtoM7H+z7D0N00NqElfrhD53SK3BneVWtg==" saltValue="NufThhLKdg/+eviFA876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562</v>
      </c>
      <c r="G54" s="119" t="s">
        <v>563</v>
      </c>
      <c r="H54" s="120" t="s">
        <v>564</v>
      </c>
    </row>
    <row r="55" spans="2:8" ht="52.5" customHeight="1" x14ac:dyDescent="0.2">
      <c r="B55" s="121"/>
      <c r="C55" s="1247" t="s">
        <v>49</v>
      </c>
      <c r="D55" s="1247"/>
      <c r="E55" s="1248"/>
      <c r="F55" s="122">
        <v>388</v>
      </c>
      <c r="G55" s="122">
        <v>708</v>
      </c>
      <c r="H55" s="123">
        <v>647</v>
      </c>
    </row>
    <row r="56" spans="2:8" ht="52.5" customHeight="1" x14ac:dyDescent="0.2">
      <c r="B56" s="124"/>
      <c r="C56" s="1249" t="s">
        <v>50</v>
      </c>
      <c r="D56" s="1249"/>
      <c r="E56" s="1250"/>
      <c r="F56" s="125">
        <v>197</v>
      </c>
      <c r="G56" s="125">
        <v>270</v>
      </c>
      <c r="H56" s="126">
        <v>264</v>
      </c>
    </row>
    <row r="57" spans="2:8" ht="53.25" customHeight="1" x14ac:dyDescent="0.2">
      <c r="B57" s="124"/>
      <c r="C57" s="1251" t="s">
        <v>51</v>
      </c>
      <c r="D57" s="1251"/>
      <c r="E57" s="1252"/>
      <c r="F57" s="127">
        <v>5664</v>
      </c>
      <c r="G57" s="127">
        <v>4818</v>
      </c>
      <c r="H57" s="128">
        <v>4165</v>
      </c>
    </row>
    <row r="58" spans="2:8" ht="45.75" customHeight="1" x14ac:dyDescent="0.2">
      <c r="B58" s="129"/>
      <c r="C58" s="1239" t="s">
        <v>580</v>
      </c>
      <c r="D58" s="1240"/>
      <c r="E58" s="1241"/>
      <c r="F58" s="130">
        <v>5361</v>
      </c>
      <c r="G58" s="130">
        <v>4436</v>
      </c>
      <c r="H58" s="131">
        <v>3799</v>
      </c>
    </row>
    <row r="59" spans="2:8" ht="45.75" customHeight="1" x14ac:dyDescent="0.2">
      <c r="B59" s="129"/>
      <c r="C59" s="1239" t="s">
        <v>581</v>
      </c>
      <c r="D59" s="1240"/>
      <c r="E59" s="1241"/>
      <c r="F59" s="130">
        <v>277</v>
      </c>
      <c r="G59" s="130">
        <v>332</v>
      </c>
      <c r="H59" s="131">
        <v>307</v>
      </c>
    </row>
    <row r="60" spans="2:8" ht="45.75" customHeight="1" x14ac:dyDescent="0.2">
      <c r="B60" s="129"/>
      <c r="C60" s="1239" t="s">
        <v>582</v>
      </c>
      <c r="D60" s="1240"/>
      <c r="E60" s="1241"/>
      <c r="F60" s="130">
        <v>4</v>
      </c>
      <c r="G60" s="130">
        <v>28</v>
      </c>
      <c r="H60" s="131">
        <v>35</v>
      </c>
    </row>
    <row r="61" spans="2:8" ht="45.75" customHeight="1" x14ac:dyDescent="0.2">
      <c r="B61" s="129"/>
      <c r="C61" s="1239" t="s">
        <v>583</v>
      </c>
      <c r="D61" s="1240"/>
      <c r="E61" s="1241"/>
      <c r="F61" s="130">
        <v>17</v>
      </c>
      <c r="G61" s="130">
        <v>17</v>
      </c>
      <c r="H61" s="131">
        <v>17</v>
      </c>
    </row>
    <row r="62" spans="2:8" ht="45.75" customHeight="1" thickBot="1" x14ac:dyDescent="0.25">
      <c r="B62" s="132"/>
      <c r="C62" s="1242" t="s">
        <v>584</v>
      </c>
      <c r="D62" s="1243"/>
      <c r="E62" s="1244"/>
      <c r="F62" s="133">
        <v>4</v>
      </c>
      <c r="G62" s="133">
        <v>4</v>
      </c>
      <c r="H62" s="134">
        <v>4</v>
      </c>
    </row>
    <row r="63" spans="2:8" ht="52.5" customHeight="1" thickBot="1" x14ac:dyDescent="0.25">
      <c r="B63" s="135"/>
      <c r="C63" s="1245" t="s">
        <v>52</v>
      </c>
      <c r="D63" s="1245"/>
      <c r="E63" s="1246"/>
      <c r="F63" s="136">
        <v>6249</v>
      </c>
      <c r="G63" s="136">
        <v>5795</v>
      </c>
      <c r="H63" s="137">
        <v>5075</v>
      </c>
    </row>
    <row r="64" spans="2:8" ht="13.2" x14ac:dyDescent="0.2"/>
  </sheetData>
  <sheetProtection algorithmName="SHA-512" hashValue="Awjr6zgjNVjosTKPCaYjlo+tQhTelr9Buf5sP7PuvDiTa/8/QvEkOvjZe9FIFwvFK0+Ed5fNu9imYr8PyrW8Dw==" saltValue="oRf9F8Je6Th2niQCCD2H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90" zoomScaleNormal="9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604</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605</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560</v>
      </c>
      <c r="BQ50" s="1266"/>
      <c r="BR50" s="1266"/>
      <c r="BS50" s="1266"/>
      <c r="BT50" s="1266"/>
      <c r="BU50" s="1266"/>
      <c r="BV50" s="1266"/>
      <c r="BW50" s="1266"/>
      <c r="BX50" s="1266" t="s">
        <v>561</v>
      </c>
      <c r="BY50" s="1266"/>
      <c r="BZ50" s="1266"/>
      <c r="CA50" s="1266"/>
      <c r="CB50" s="1266"/>
      <c r="CC50" s="1266"/>
      <c r="CD50" s="1266"/>
      <c r="CE50" s="1266"/>
      <c r="CF50" s="1266" t="s">
        <v>562</v>
      </c>
      <c r="CG50" s="1266"/>
      <c r="CH50" s="1266"/>
      <c r="CI50" s="1266"/>
      <c r="CJ50" s="1266"/>
      <c r="CK50" s="1266"/>
      <c r="CL50" s="1266"/>
      <c r="CM50" s="1266"/>
      <c r="CN50" s="1266" t="s">
        <v>563</v>
      </c>
      <c r="CO50" s="1266"/>
      <c r="CP50" s="1266"/>
      <c r="CQ50" s="1266"/>
      <c r="CR50" s="1266"/>
      <c r="CS50" s="1266"/>
      <c r="CT50" s="1266"/>
      <c r="CU50" s="1266"/>
      <c r="CV50" s="1266" t="s">
        <v>564</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606</v>
      </c>
      <c r="AO51" s="1269"/>
      <c r="AP51" s="1269"/>
      <c r="AQ51" s="1269"/>
      <c r="AR51" s="1269"/>
      <c r="AS51" s="1269"/>
      <c r="AT51" s="1269"/>
      <c r="AU51" s="1269"/>
      <c r="AV51" s="1269"/>
      <c r="AW51" s="1269"/>
      <c r="AX51" s="1269"/>
      <c r="AY51" s="1269"/>
      <c r="AZ51" s="1269"/>
      <c r="BA51" s="1269"/>
      <c r="BB51" s="1269" t="s">
        <v>607</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608</v>
      </c>
      <c r="BC53" s="1269"/>
      <c r="BD53" s="1269"/>
      <c r="BE53" s="1269"/>
      <c r="BF53" s="1269"/>
      <c r="BG53" s="1269"/>
      <c r="BH53" s="1269"/>
      <c r="BI53" s="1269"/>
      <c r="BJ53" s="1269"/>
      <c r="BK53" s="1269"/>
      <c r="BL53" s="1269"/>
      <c r="BM53" s="1269"/>
      <c r="BN53" s="1269"/>
      <c r="BO53" s="1269"/>
      <c r="BP53" s="1267">
        <v>62.2</v>
      </c>
      <c r="BQ53" s="1267"/>
      <c r="BR53" s="1267"/>
      <c r="BS53" s="1267"/>
      <c r="BT53" s="1267"/>
      <c r="BU53" s="1267"/>
      <c r="BV53" s="1267"/>
      <c r="BW53" s="1267"/>
      <c r="BX53" s="1267">
        <v>63.1</v>
      </c>
      <c r="BY53" s="1267"/>
      <c r="BZ53" s="1267"/>
      <c r="CA53" s="1267"/>
      <c r="CB53" s="1267"/>
      <c r="CC53" s="1267"/>
      <c r="CD53" s="1267"/>
      <c r="CE53" s="1267"/>
      <c r="CF53" s="1267">
        <v>64.099999999999994</v>
      </c>
      <c r="CG53" s="1267"/>
      <c r="CH53" s="1267"/>
      <c r="CI53" s="1267"/>
      <c r="CJ53" s="1267"/>
      <c r="CK53" s="1267"/>
      <c r="CL53" s="1267"/>
      <c r="CM53" s="1267"/>
      <c r="CN53" s="1267">
        <v>64</v>
      </c>
      <c r="CO53" s="1267"/>
      <c r="CP53" s="1267"/>
      <c r="CQ53" s="1267"/>
      <c r="CR53" s="1267"/>
      <c r="CS53" s="1267"/>
      <c r="CT53" s="1267"/>
      <c r="CU53" s="1267"/>
      <c r="CV53" s="1267">
        <v>62</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609</v>
      </c>
      <c r="AO55" s="1266"/>
      <c r="AP55" s="1266"/>
      <c r="AQ55" s="1266"/>
      <c r="AR55" s="1266"/>
      <c r="AS55" s="1266"/>
      <c r="AT55" s="1266"/>
      <c r="AU55" s="1266"/>
      <c r="AV55" s="1266"/>
      <c r="AW55" s="1266"/>
      <c r="AX55" s="1266"/>
      <c r="AY55" s="1266"/>
      <c r="AZ55" s="1266"/>
      <c r="BA55" s="1266"/>
      <c r="BB55" s="1269" t="s">
        <v>607</v>
      </c>
      <c r="BC55" s="1269"/>
      <c r="BD55" s="1269"/>
      <c r="BE55" s="1269"/>
      <c r="BF55" s="1269"/>
      <c r="BG55" s="1269"/>
      <c r="BH55" s="1269"/>
      <c r="BI55" s="1269"/>
      <c r="BJ55" s="1269"/>
      <c r="BK55" s="1269"/>
      <c r="BL55" s="1269"/>
      <c r="BM55" s="1269"/>
      <c r="BN55" s="1269"/>
      <c r="BO55" s="1269"/>
      <c r="BP55" s="1267">
        <v>7.6</v>
      </c>
      <c r="BQ55" s="1267"/>
      <c r="BR55" s="1267"/>
      <c r="BS55" s="1267"/>
      <c r="BT55" s="1267"/>
      <c r="BU55" s="1267"/>
      <c r="BV55" s="1267"/>
      <c r="BW55" s="1267"/>
      <c r="BX55" s="1267">
        <v>3</v>
      </c>
      <c r="BY55" s="1267"/>
      <c r="BZ55" s="1267"/>
      <c r="CA55" s="1267"/>
      <c r="CB55" s="1267"/>
      <c r="CC55" s="1267"/>
      <c r="CD55" s="1267"/>
      <c r="CE55" s="1267"/>
      <c r="CF55" s="1267">
        <v>3.4</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608</v>
      </c>
      <c r="BC57" s="1269"/>
      <c r="BD57" s="1269"/>
      <c r="BE57" s="1269"/>
      <c r="BF57" s="1269"/>
      <c r="BG57" s="1269"/>
      <c r="BH57" s="1269"/>
      <c r="BI57" s="1269"/>
      <c r="BJ57" s="1269"/>
      <c r="BK57" s="1269"/>
      <c r="BL57" s="1269"/>
      <c r="BM57" s="1269"/>
      <c r="BN57" s="1269"/>
      <c r="BO57" s="1269"/>
      <c r="BP57" s="1267">
        <v>63.4</v>
      </c>
      <c r="BQ57" s="1267"/>
      <c r="BR57" s="1267"/>
      <c r="BS57" s="1267"/>
      <c r="BT57" s="1267"/>
      <c r="BU57" s="1267"/>
      <c r="BV57" s="1267"/>
      <c r="BW57" s="1267"/>
      <c r="BX57" s="1267">
        <v>63.3</v>
      </c>
      <c r="BY57" s="1267"/>
      <c r="BZ57" s="1267"/>
      <c r="CA57" s="1267"/>
      <c r="CB57" s="1267"/>
      <c r="CC57" s="1267"/>
      <c r="CD57" s="1267"/>
      <c r="CE57" s="1267"/>
      <c r="CF57" s="1267">
        <v>62.8</v>
      </c>
      <c r="CG57" s="1267"/>
      <c r="CH57" s="1267"/>
      <c r="CI57" s="1267"/>
      <c r="CJ57" s="1267"/>
      <c r="CK57" s="1267"/>
      <c r="CL57" s="1267"/>
      <c r="CM57" s="1267"/>
      <c r="CN57" s="1267">
        <v>62.6</v>
      </c>
      <c r="CO57" s="1267"/>
      <c r="CP57" s="1267"/>
      <c r="CQ57" s="1267"/>
      <c r="CR57" s="1267"/>
      <c r="CS57" s="1267"/>
      <c r="CT57" s="1267"/>
      <c r="CU57" s="1267"/>
      <c r="CV57" s="1267">
        <v>63</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610</v>
      </c>
    </row>
    <row r="64" spans="1:109" ht="13.2" x14ac:dyDescent="0.2">
      <c r="B64" s="372"/>
      <c r="G64" s="379"/>
      <c r="I64" s="392"/>
      <c r="J64" s="392"/>
      <c r="K64" s="392"/>
      <c r="L64" s="392"/>
      <c r="M64" s="392"/>
      <c r="N64" s="393"/>
      <c r="AM64" s="379"/>
      <c r="AN64" s="379" t="s">
        <v>603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611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605</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560</v>
      </c>
      <c r="BQ72" s="1266"/>
      <c r="BR72" s="1266"/>
      <c r="BS72" s="1266"/>
      <c r="BT72" s="1266"/>
      <c r="BU72" s="1266"/>
      <c r="BV72" s="1266"/>
      <c r="BW72" s="1266"/>
      <c r="BX72" s="1266" t="s">
        <v>561</v>
      </c>
      <c r="BY72" s="1266"/>
      <c r="BZ72" s="1266"/>
      <c r="CA72" s="1266"/>
      <c r="CB72" s="1266"/>
      <c r="CC72" s="1266"/>
      <c r="CD72" s="1266"/>
      <c r="CE72" s="1266"/>
      <c r="CF72" s="1266" t="s">
        <v>562</v>
      </c>
      <c r="CG72" s="1266"/>
      <c r="CH72" s="1266"/>
      <c r="CI72" s="1266"/>
      <c r="CJ72" s="1266"/>
      <c r="CK72" s="1266"/>
      <c r="CL72" s="1266"/>
      <c r="CM72" s="1266"/>
      <c r="CN72" s="1266" t="s">
        <v>563</v>
      </c>
      <c r="CO72" s="1266"/>
      <c r="CP72" s="1266"/>
      <c r="CQ72" s="1266"/>
      <c r="CR72" s="1266"/>
      <c r="CS72" s="1266"/>
      <c r="CT72" s="1266"/>
      <c r="CU72" s="1266"/>
      <c r="CV72" s="1266" t="s">
        <v>564</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606</v>
      </c>
      <c r="AO73" s="1269"/>
      <c r="AP73" s="1269"/>
      <c r="AQ73" s="1269"/>
      <c r="AR73" s="1269"/>
      <c r="AS73" s="1269"/>
      <c r="AT73" s="1269"/>
      <c r="AU73" s="1269"/>
      <c r="AV73" s="1269"/>
      <c r="AW73" s="1269"/>
      <c r="AX73" s="1269"/>
      <c r="AY73" s="1269"/>
      <c r="AZ73" s="1269"/>
      <c r="BA73" s="1269"/>
      <c r="BB73" s="1269" t="s">
        <v>607</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612</v>
      </c>
      <c r="BC75" s="1269"/>
      <c r="BD75" s="1269"/>
      <c r="BE75" s="1269"/>
      <c r="BF75" s="1269"/>
      <c r="BG75" s="1269"/>
      <c r="BH75" s="1269"/>
      <c r="BI75" s="1269"/>
      <c r="BJ75" s="1269"/>
      <c r="BK75" s="1269"/>
      <c r="BL75" s="1269"/>
      <c r="BM75" s="1269"/>
      <c r="BN75" s="1269"/>
      <c r="BO75" s="1269"/>
      <c r="BP75" s="1267">
        <v>12.9</v>
      </c>
      <c r="BQ75" s="1267"/>
      <c r="BR75" s="1267"/>
      <c r="BS75" s="1267"/>
      <c r="BT75" s="1267"/>
      <c r="BU75" s="1267"/>
      <c r="BV75" s="1267"/>
      <c r="BW75" s="1267"/>
      <c r="BX75" s="1267">
        <v>12</v>
      </c>
      <c r="BY75" s="1267"/>
      <c r="BZ75" s="1267"/>
      <c r="CA75" s="1267"/>
      <c r="CB75" s="1267"/>
      <c r="CC75" s="1267"/>
      <c r="CD75" s="1267"/>
      <c r="CE75" s="1267"/>
      <c r="CF75" s="1267">
        <v>10.9</v>
      </c>
      <c r="CG75" s="1267"/>
      <c r="CH75" s="1267"/>
      <c r="CI75" s="1267"/>
      <c r="CJ75" s="1267"/>
      <c r="CK75" s="1267"/>
      <c r="CL75" s="1267"/>
      <c r="CM75" s="1267"/>
      <c r="CN75" s="1267">
        <v>10</v>
      </c>
      <c r="CO75" s="1267"/>
      <c r="CP75" s="1267"/>
      <c r="CQ75" s="1267"/>
      <c r="CR75" s="1267"/>
      <c r="CS75" s="1267"/>
      <c r="CT75" s="1267"/>
      <c r="CU75" s="1267"/>
      <c r="CV75" s="1267">
        <v>9</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609</v>
      </c>
      <c r="AO77" s="1266"/>
      <c r="AP77" s="1266"/>
      <c r="AQ77" s="1266"/>
      <c r="AR77" s="1266"/>
      <c r="AS77" s="1266"/>
      <c r="AT77" s="1266"/>
      <c r="AU77" s="1266"/>
      <c r="AV77" s="1266"/>
      <c r="AW77" s="1266"/>
      <c r="AX77" s="1266"/>
      <c r="AY77" s="1266"/>
      <c r="AZ77" s="1266"/>
      <c r="BA77" s="1266"/>
      <c r="BB77" s="1269" t="s">
        <v>607</v>
      </c>
      <c r="BC77" s="1269"/>
      <c r="BD77" s="1269"/>
      <c r="BE77" s="1269"/>
      <c r="BF77" s="1269"/>
      <c r="BG77" s="1269"/>
      <c r="BH77" s="1269"/>
      <c r="BI77" s="1269"/>
      <c r="BJ77" s="1269"/>
      <c r="BK77" s="1269"/>
      <c r="BL77" s="1269"/>
      <c r="BM77" s="1269"/>
      <c r="BN77" s="1269"/>
      <c r="BO77" s="1269"/>
      <c r="BP77" s="1267">
        <v>7.6</v>
      </c>
      <c r="BQ77" s="1267"/>
      <c r="BR77" s="1267"/>
      <c r="BS77" s="1267"/>
      <c r="BT77" s="1267"/>
      <c r="BU77" s="1267"/>
      <c r="BV77" s="1267"/>
      <c r="BW77" s="1267"/>
      <c r="BX77" s="1267">
        <v>3</v>
      </c>
      <c r="BY77" s="1267"/>
      <c r="BZ77" s="1267"/>
      <c r="CA77" s="1267"/>
      <c r="CB77" s="1267"/>
      <c r="CC77" s="1267"/>
      <c r="CD77" s="1267"/>
      <c r="CE77" s="1267"/>
      <c r="CF77" s="1267">
        <v>3.4</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612</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8.8000000000000007</v>
      </c>
      <c r="BY79" s="1267"/>
      <c r="BZ79" s="1267"/>
      <c r="CA79" s="1267"/>
      <c r="CB79" s="1267"/>
      <c r="CC79" s="1267"/>
      <c r="CD79" s="1267"/>
      <c r="CE79" s="1267"/>
      <c r="CF79" s="1267">
        <v>8.8000000000000007</v>
      </c>
      <c r="CG79" s="1267"/>
      <c r="CH79" s="1267"/>
      <c r="CI79" s="1267"/>
      <c r="CJ79" s="1267"/>
      <c r="CK79" s="1267"/>
      <c r="CL79" s="1267"/>
      <c r="CM79" s="1267"/>
      <c r="CN79" s="1267">
        <v>8.3000000000000007</v>
      </c>
      <c r="CO79" s="1267"/>
      <c r="CP79" s="1267"/>
      <c r="CQ79" s="1267"/>
      <c r="CR79" s="1267"/>
      <c r="CS79" s="1267"/>
      <c r="CT79" s="1267"/>
      <c r="CU79" s="1267"/>
      <c r="CV79" s="1267">
        <v>8.1</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KZRL6N1Q3jAMiJvxU2qOFedP+EniR1hdMqwVt1YWaghgb2CRcXRg4HCMpPdNcbOAqn0fILc8lpxV6VDHkP4VJQ==" saltValue="qYRPtZmT7Q5ACbz93fw8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FNfOrvlI3XOTaWz+A4ftgqHm19oBtHhMth1UqB+2OxlqNReLN6JWw4ON8bT+hG3SVaJmCNuEXEcNRnzVlsjIWQ==" saltValue="lHM670PeuRtqNwm6DswX3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RMpIOMNrcWI+38Dn7GbUW4i4R/VSWFdj+dPwoRmSlBneHEgkbBVsCRFDg/pstuVVcPUa0D0+683P+eWzXuqIPw==" saltValue="RPNOA1UNvx0L+9wR7rJBK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557</v>
      </c>
      <c r="G2" s="151"/>
      <c r="H2" s="152"/>
    </row>
    <row r="3" spans="1:8" x14ac:dyDescent="0.2">
      <c r="A3" s="148" t="s">
        <v>550</v>
      </c>
      <c r="B3" s="153"/>
      <c r="C3" s="154"/>
      <c r="D3" s="155">
        <v>47037</v>
      </c>
      <c r="E3" s="156"/>
      <c r="F3" s="157">
        <v>121449</v>
      </c>
      <c r="G3" s="158"/>
      <c r="H3" s="159"/>
    </row>
    <row r="4" spans="1:8" x14ac:dyDescent="0.2">
      <c r="A4" s="160"/>
      <c r="B4" s="161"/>
      <c r="C4" s="162"/>
      <c r="D4" s="163">
        <v>29322</v>
      </c>
      <c r="E4" s="164"/>
      <c r="F4" s="165">
        <v>62922</v>
      </c>
      <c r="G4" s="166"/>
      <c r="H4" s="167"/>
    </row>
    <row r="5" spans="1:8" x14ac:dyDescent="0.2">
      <c r="A5" s="148" t="s">
        <v>552</v>
      </c>
      <c r="B5" s="153"/>
      <c r="C5" s="154"/>
      <c r="D5" s="155">
        <v>56138</v>
      </c>
      <c r="E5" s="156"/>
      <c r="F5" s="157">
        <v>145139</v>
      </c>
      <c r="G5" s="158"/>
      <c r="H5" s="159"/>
    </row>
    <row r="6" spans="1:8" x14ac:dyDescent="0.2">
      <c r="A6" s="160"/>
      <c r="B6" s="161"/>
      <c r="C6" s="162"/>
      <c r="D6" s="163">
        <v>44510</v>
      </c>
      <c r="E6" s="164"/>
      <c r="F6" s="165">
        <v>83762</v>
      </c>
      <c r="G6" s="166"/>
      <c r="H6" s="167"/>
    </row>
    <row r="7" spans="1:8" x14ac:dyDescent="0.2">
      <c r="A7" s="148" t="s">
        <v>553</v>
      </c>
      <c r="B7" s="153"/>
      <c r="C7" s="154"/>
      <c r="D7" s="155">
        <v>38686</v>
      </c>
      <c r="E7" s="156"/>
      <c r="F7" s="157">
        <v>125391</v>
      </c>
      <c r="G7" s="158"/>
      <c r="H7" s="159"/>
    </row>
    <row r="8" spans="1:8" x14ac:dyDescent="0.2">
      <c r="A8" s="160"/>
      <c r="B8" s="161"/>
      <c r="C8" s="162"/>
      <c r="D8" s="163">
        <v>32186</v>
      </c>
      <c r="E8" s="164"/>
      <c r="F8" s="165">
        <v>68516</v>
      </c>
      <c r="G8" s="166"/>
      <c r="H8" s="167"/>
    </row>
    <row r="9" spans="1:8" x14ac:dyDescent="0.2">
      <c r="A9" s="148" t="s">
        <v>554</v>
      </c>
      <c r="B9" s="153"/>
      <c r="C9" s="154"/>
      <c r="D9" s="155">
        <v>41208</v>
      </c>
      <c r="E9" s="156"/>
      <c r="F9" s="157">
        <v>138402</v>
      </c>
      <c r="G9" s="158"/>
      <c r="H9" s="159"/>
    </row>
    <row r="10" spans="1:8" x14ac:dyDescent="0.2">
      <c r="A10" s="160"/>
      <c r="B10" s="161"/>
      <c r="C10" s="162"/>
      <c r="D10" s="163">
        <v>24813</v>
      </c>
      <c r="E10" s="164"/>
      <c r="F10" s="165">
        <v>70652</v>
      </c>
      <c r="G10" s="166"/>
      <c r="H10" s="167"/>
    </row>
    <row r="11" spans="1:8" x14ac:dyDescent="0.2">
      <c r="A11" s="148" t="s">
        <v>555</v>
      </c>
      <c r="B11" s="153"/>
      <c r="C11" s="154"/>
      <c r="D11" s="155">
        <v>55497</v>
      </c>
      <c r="E11" s="156"/>
      <c r="F11" s="157">
        <v>146367</v>
      </c>
      <c r="G11" s="158"/>
      <c r="H11" s="159"/>
    </row>
    <row r="12" spans="1:8" x14ac:dyDescent="0.2">
      <c r="A12" s="160"/>
      <c r="B12" s="161"/>
      <c r="C12" s="168"/>
      <c r="D12" s="163">
        <v>32020</v>
      </c>
      <c r="E12" s="164"/>
      <c r="F12" s="165">
        <v>79441</v>
      </c>
      <c r="G12" s="166"/>
      <c r="H12" s="167"/>
    </row>
    <row r="13" spans="1:8" x14ac:dyDescent="0.2">
      <c r="A13" s="148"/>
      <c r="B13" s="153"/>
      <c r="C13" s="169"/>
      <c r="D13" s="170">
        <v>47713</v>
      </c>
      <c r="E13" s="171"/>
      <c r="F13" s="172">
        <v>135350</v>
      </c>
      <c r="G13" s="173"/>
      <c r="H13" s="159"/>
    </row>
    <row r="14" spans="1:8" x14ac:dyDescent="0.2">
      <c r="A14" s="160"/>
      <c r="B14" s="161"/>
      <c r="C14" s="162"/>
      <c r="D14" s="163">
        <v>32570</v>
      </c>
      <c r="E14" s="164"/>
      <c r="F14" s="165">
        <v>73059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8.68</v>
      </c>
      <c r="C19" s="174">
        <f>ROUND(VALUE(SUBSTITUTE(実質収支比率等に係る経年分析!G$48,"▲","-")),2)</f>
        <v>8.4499999999999993</v>
      </c>
      <c r="D19" s="174">
        <f>ROUND(VALUE(SUBSTITUTE(実質収支比率等に係る経年分析!H$48,"▲","-")),2)</f>
        <v>7.64</v>
      </c>
      <c r="E19" s="174">
        <f>ROUND(VALUE(SUBSTITUTE(実質収支比率等に係る経年分析!I$48,"▲","-")),2)</f>
        <v>6.28</v>
      </c>
      <c r="F19" s="174">
        <f>ROUND(VALUE(SUBSTITUTE(実質収支比率等に係る経年分析!J$48,"▲","-")),2)</f>
        <v>12.11</v>
      </c>
    </row>
    <row r="20" spans="1:11" x14ac:dyDescent="0.2">
      <c r="A20" s="174" t="s">
        <v>56</v>
      </c>
      <c r="B20" s="174">
        <f>ROUND(VALUE(SUBSTITUTE(実質収支比率等に係る経年分析!F$47,"▲","-")),2)</f>
        <v>19.93</v>
      </c>
      <c r="C20" s="174">
        <f>ROUND(VALUE(SUBSTITUTE(実質収支比率等に係る経年分析!G$47,"▲","-")),2)</f>
        <v>20.97</v>
      </c>
      <c r="D20" s="174">
        <f>ROUND(VALUE(SUBSTITUTE(実質収支比率等に係る経年分析!H$47,"▲","-")),2)</f>
        <v>14.51</v>
      </c>
      <c r="E20" s="174">
        <f>ROUND(VALUE(SUBSTITUTE(実質収支比率等に係る経年分析!I$47,"▲","-")),2)</f>
        <v>24.65</v>
      </c>
      <c r="F20" s="174">
        <f>ROUND(VALUE(SUBSTITUTE(実質収支比率等に係る経年分析!J$47,"▲","-")),2)</f>
        <v>22.76</v>
      </c>
    </row>
    <row r="21" spans="1:11" x14ac:dyDescent="0.2">
      <c r="A21" s="174" t="s">
        <v>57</v>
      </c>
      <c r="B21" s="174">
        <f>IF(ISNUMBER(VALUE(SUBSTITUTE(実質収支比率等に係る経年分析!F$49,"▲","-"))),ROUND(VALUE(SUBSTITUTE(実質収支比率等に係る経年分析!F$49,"▲","-")),2),NA())</f>
        <v>-3.94</v>
      </c>
      <c r="C21" s="174">
        <f>IF(ISNUMBER(VALUE(SUBSTITUTE(実質収支比率等に係る経年分析!G$49,"▲","-"))),ROUND(VALUE(SUBSTITUTE(実質収支比率等に係る経年分析!G$49,"▲","-")),2),NA())</f>
        <v>0.36</v>
      </c>
      <c r="D21" s="174">
        <f>IF(ISNUMBER(VALUE(SUBSTITUTE(実質収支比率等に係る経年分析!H$49,"▲","-"))),ROUND(VALUE(SUBSTITUTE(実質収支比率等に係る経年分析!H$49,"▲","-")),2),NA())</f>
        <v>-5.78</v>
      </c>
      <c r="E21" s="174">
        <f>IF(ISNUMBER(VALUE(SUBSTITUTE(実質収支比率等に係る経年分析!I$49,"▲","-"))),ROUND(VALUE(SUBSTITUTE(実質収支比率等に係る経年分析!I$49,"▲","-")),2),NA())</f>
        <v>10.29</v>
      </c>
      <c r="F21" s="174">
        <f>IF(ISNUMBER(VALUE(SUBSTITUTE(実質収支比率等に係る経年分析!J$49,"▲","-"))),ROUND(VALUE(SUBSTITUTE(実質収支比率等に係る経年分析!J$49,"▲","-")),2),NA())</f>
        <v>3.61</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土地取得特別会計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2">
      <c r="A34" s="175" t="str">
        <f>IF(連結実質赤字比率に係る赤字・黒字の構成分析!C$36="",NA(),連結実質赤字比率に係る赤字・黒字の構成分析!C$36)</f>
        <v>農業集落排水特別会計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8.3800000000000008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478</v>
      </c>
      <c r="E42" s="176"/>
      <c r="F42" s="176"/>
      <c r="G42" s="176">
        <f>'実質公債費比率（分子）の構造'!L$52</f>
        <v>443</v>
      </c>
      <c r="H42" s="176"/>
      <c r="I42" s="176"/>
      <c r="J42" s="176">
        <f>'実質公債費比率（分子）の構造'!M$52</f>
        <v>432</v>
      </c>
      <c r="K42" s="176"/>
      <c r="L42" s="176"/>
      <c r="M42" s="176">
        <f>'実質公債費比率（分子）の構造'!N$52</f>
        <v>429</v>
      </c>
      <c r="N42" s="176"/>
      <c r="O42" s="176"/>
      <c r="P42" s="176">
        <f>'実質公債費比率（分子）の構造'!O$52</f>
        <v>419</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31</v>
      </c>
      <c r="C44" s="176"/>
      <c r="D44" s="176"/>
      <c r="E44" s="176">
        <f>'実質公債費比率（分子）の構造'!L$50</f>
        <v>31</v>
      </c>
      <c r="F44" s="176"/>
      <c r="G44" s="176"/>
      <c r="H44" s="176">
        <f>'実質公債費比率（分子）の構造'!M$50</f>
        <v>26</v>
      </c>
      <c r="I44" s="176"/>
      <c r="J44" s="176"/>
      <c r="K44" s="176">
        <f>'実質公債費比率（分子）の構造'!N$50</f>
        <v>25</v>
      </c>
      <c r="L44" s="176"/>
      <c r="M44" s="176"/>
      <c r="N44" s="176">
        <f>'実質公債費比率（分子）の構造'!O$50</f>
        <v>21</v>
      </c>
      <c r="O44" s="176"/>
      <c r="P44" s="176"/>
    </row>
    <row r="45" spans="1:16" x14ac:dyDescent="0.2">
      <c r="A45" s="176" t="s">
        <v>67</v>
      </c>
      <c r="B45" s="176">
        <f>'実質公債費比率（分子）の構造'!K$49</f>
        <v>52</v>
      </c>
      <c r="C45" s="176"/>
      <c r="D45" s="176"/>
      <c r="E45" s="176">
        <f>'実質公債費比率（分子）の構造'!L$49</f>
        <v>9</v>
      </c>
      <c r="F45" s="176"/>
      <c r="G45" s="176"/>
      <c r="H45" s="176">
        <f>'実質公債費比率（分子）の構造'!M$49</f>
        <v>10</v>
      </c>
      <c r="I45" s="176"/>
      <c r="J45" s="176"/>
      <c r="K45" s="176">
        <f>'実質公債費比率（分子）の構造'!N$49</f>
        <v>10</v>
      </c>
      <c r="L45" s="176"/>
      <c r="M45" s="176"/>
      <c r="N45" s="176">
        <f>'実質公債費比率（分子）の構造'!O$49</f>
        <v>9</v>
      </c>
      <c r="O45" s="176"/>
      <c r="P45" s="176"/>
    </row>
    <row r="46" spans="1:16" x14ac:dyDescent="0.2">
      <c r="A46" s="176" t="s">
        <v>68</v>
      </c>
      <c r="B46" s="176">
        <f>'実質公債費比率（分子）の構造'!K$48</f>
        <v>235</v>
      </c>
      <c r="C46" s="176"/>
      <c r="D46" s="176"/>
      <c r="E46" s="176">
        <f>'実質公債費比率（分子）の構造'!L$48</f>
        <v>254</v>
      </c>
      <c r="F46" s="176"/>
      <c r="G46" s="176"/>
      <c r="H46" s="176">
        <f>'実質公債費比率（分子）の構造'!M$48</f>
        <v>250</v>
      </c>
      <c r="I46" s="176"/>
      <c r="J46" s="176"/>
      <c r="K46" s="176">
        <f>'実質公債費比率（分子）の構造'!N$48</f>
        <v>265</v>
      </c>
      <c r="L46" s="176"/>
      <c r="M46" s="176"/>
      <c r="N46" s="176">
        <f>'実質公債費比率（分子）の構造'!O$48</f>
        <v>245</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415</v>
      </c>
      <c r="C49" s="176"/>
      <c r="D49" s="176"/>
      <c r="E49" s="176">
        <f>'実質公債費比率（分子）の構造'!L$45</f>
        <v>384</v>
      </c>
      <c r="F49" s="176"/>
      <c r="G49" s="176"/>
      <c r="H49" s="176">
        <f>'実質公債費比率（分子）の構造'!M$45</f>
        <v>371</v>
      </c>
      <c r="I49" s="176"/>
      <c r="J49" s="176"/>
      <c r="K49" s="176">
        <f>'実質公債費比率（分子）の構造'!N$45</f>
        <v>360</v>
      </c>
      <c r="L49" s="176"/>
      <c r="M49" s="176"/>
      <c r="N49" s="176">
        <f>'実質公債費比率（分子）の構造'!O$45</f>
        <v>340</v>
      </c>
      <c r="O49" s="176"/>
      <c r="P49" s="176"/>
    </row>
    <row r="50" spans="1:16" x14ac:dyDescent="0.2">
      <c r="A50" s="176" t="s">
        <v>72</v>
      </c>
      <c r="B50" s="176" t="e">
        <f>NA()</f>
        <v>#N/A</v>
      </c>
      <c r="C50" s="176">
        <f>IF(ISNUMBER('実質公債費比率（分子）の構造'!K$53),'実質公債費比率（分子）の構造'!K$53,NA())</f>
        <v>255</v>
      </c>
      <c r="D50" s="176" t="e">
        <f>NA()</f>
        <v>#N/A</v>
      </c>
      <c r="E50" s="176" t="e">
        <f>NA()</f>
        <v>#N/A</v>
      </c>
      <c r="F50" s="176">
        <f>IF(ISNUMBER('実質公債費比率（分子）の構造'!L$53),'実質公債費比率（分子）の構造'!L$53,NA())</f>
        <v>235</v>
      </c>
      <c r="G50" s="176" t="e">
        <f>NA()</f>
        <v>#N/A</v>
      </c>
      <c r="H50" s="176" t="e">
        <f>NA()</f>
        <v>#N/A</v>
      </c>
      <c r="I50" s="176">
        <f>IF(ISNUMBER('実質公債費比率（分子）の構造'!M$53),'実質公債費比率（分子）の構造'!M$53,NA())</f>
        <v>225</v>
      </c>
      <c r="J50" s="176" t="e">
        <f>NA()</f>
        <v>#N/A</v>
      </c>
      <c r="K50" s="176" t="e">
        <f>NA()</f>
        <v>#N/A</v>
      </c>
      <c r="L50" s="176">
        <f>IF(ISNUMBER('実質公債費比率（分子）の構造'!N$53),'実質公債費比率（分子）の構造'!N$53,NA())</f>
        <v>231</v>
      </c>
      <c r="M50" s="176" t="e">
        <f>NA()</f>
        <v>#N/A</v>
      </c>
      <c r="N50" s="176" t="e">
        <f>NA()</f>
        <v>#N/A</v>
      </c>
      <c r="O50" s="176">
        <f>IF(ISNUMBER('実質公債費比率（分子）の構造'!O$53),'実質公債費比率（分子）の構造'!O$53,NA())</f>
        <v>196</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4923</v>
      </c>
      <c r="E56" s="175"/>
      <c r="F56" s="175"/>
      <c r="G56" s="175">
        <f>'将来負担比率（分子）の構造'!J$52</f>
        <v>4667</v>
      </c>
      <c r="H56" s="175"/>
      <c r="I56" s="175"/>
      <c r="J56" s="175">
        <f>'将来負担比率（分子）の構造'!K$52</f>
        <v>4504</v>
      </c>
      <c r="K56" s="175"/>
      <c r="L56" s="175"/>
      <c r="M56" s="175">
        <f>'将来負担比率（分子）の構造'!L$52</f>
        <v>4355</v>
      </c>
      <c r="N56" s="175"/>
      <c r="O56" s="175"/>
      <c r="P56" s="175">
        <f>'将来負担比率（分子）の構造'!M$52</f>
        <v>4026</v>
      </c>
    </row>
    <row r="57" spans="1:16" x14ac:dyDescent="0.2">
      <c r="A57" s="175" t="s">
        <v>43</v>
      </c>
      <c r="B57" s="175"/>
      <c r="C57" s="175"/>
      <c r="D57" s="175">
        <f>'将来負担比率（分子）の構造'!I$51</f>
        <v>295</v>
      </c>
      <c r="E57" s="175"/>
      <c r="F57" s="175"/>
      <c r="G57" s="175">
        <f>'将来負担比率（分子）の構造'!J$51</f>
        <v>225</v>
      </c>
      <c r="H57" s="175"/>
      <c r="I57" s="175"/>
      <c r="J57" s="175">
        <f>'将来負担比率（分子）の構造'!K$51</f>
        <v>177</v>
      </c>
      <c r="K57" s="175"/>
      <c r="L57" s="175"/>
      <c r="M57" s="175">
        <f>'将来負担比率（分子）の構造'!L$51</f>
        <v>133</v>
      </c>
      <c r="N57" s="175"/>
      <c r="O57" s="175"/>
      <c r="P57" s="175">
        <f>'将来負担比率（分子）の構造'!M$51</f>
        <v>97</v>
      </c>
    </row>
    <row r="58" spans="1:16" x14ac:dyDescent="0.2">
      <c r="A58" s="175" t="s">
        <v>42</v>
      </c>
      <c r="B58" s="175"/>
      <c r="C58" s="175"/>
      <c r="D58" s="175">
        <f>'将来負担比率（分子）の構造'!I$50</f>
        <v>4349</v>
      </c>
      <c r="E58" s="175"/>
      <c r="F58" s="175"/>
      <c r="G58" s="175">
        <f>'将来負担比率（分子）の構造'!J$50</f>
        <v>5503</v>
      </c>
      <c r="H58" s="175"/>
      <c r="I58" s="175"/>
      <c r="J58" s="175">
        <f>'将来負担比率（分子）の構造'!K$50</f>
        <v>6334</v>
      </c>
      <c r="K58" s="175"/>
      <c r="L58" s="175"/>
      <c r="M58" s="175">
        <f>'将来負担比率（分子）の構造'!L$50</f>
        <v>5880</v>
      </c>
      <c r="N58" s="175"/>
      <c r="O58" s="175"/>
      <c r="P58" s="175">
        <f>'将来負担比率（分子）の構造'!M$50</f>
        <v>5160</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202</v>
      </c>
      <c r="C62" s="175"/>
      <c r="D62" s="175"/>
      <c r="E62" s="175">
        <f>'将来負担比率（分子）の構造'!J$45</f>
        <v>169</v>
      </c>
      <c r="F62" s="175"/>
      <c r="G62" s="175"/>
      <c r="H62" s="175">
        <f>'将来負担比率（分子）の構造'!K$45</f>
        <v>128</v>
      </c>
      <c r="I62" s="175"/>
      <c r="J62" s="175"/>
      <c r="K62" s="175">
        <f>'将来負担比率（分子）の構造'!L$45</f>
        <v>78</v>
      </c>
      <c r="L62" s="175"/>
      <c r="M62" s="175"/>
      <c r="N62" s="175">
        <f>'将来負担比率（分子）の構造'!M$45</f>
        <v>91</v>
      </c>
      <c r="O62" s="175"/>
      <c r="P62" s="175"/>
    </row>
    <row r="63" spans="1:16" x14ac:dyDescent="0.2">
      <c r="A63" s="175" t="s">
        <v>35</v>
      </c>
      <c r="B63" s="175">
        <f>'将来負担比率（分子）の構造'!I$44</f>
        <v>39</v>
      </c>
      <c r="C63" s="175"/>
      <c r="D63" s="175"/>
      <c r="E63" s="175">
        <f>'将来負担比率（分子）の構造'!J$44</f>
        <v>227</v>
      </c>
      <c r="F63" s="175"/>
      <c r="G63" s="175"/>
      <c r="H63" s="175">
        <f>'将来負担比率（分子）の構造'!K$44</f>
        <v>216</v>
      </c>
      <c r="I63" s="175"/>
      <c r="J63" s="175"/>
      <c r="K63" s="175">
        <f>'将来負担比率（分子）の構造'!L$44</f>
        <v>215</v>
      </c>
      <c r="L63" s="175"/>
      <c r="M63" s="175"/>
      <c r="N63" s="175">
        <f>'将来負担比率（分子）の構造'!M$44</f>
        <v>627</v>
      </c>
      <c r="O63" s="175"/>
      <c r="P63" s="175"/>
    </row>
    <row r="64" spans="1:16" x14ac:dyDescent="0.2">
      <c r="A64" s="175" t="s">
        <v>34</v>
      </c>
      <c r="B64" s="175">
        <f>'将来負担比率（分子）の構造'!I$43</f>
        <v>2760</v>
      </c>
      <c r="C64" s="175"/>
      <c r="D64" s="175"/>
      <c r="E64" s="175">
        <f>'将来負担比率（分子）の構造'!J$43</f>
        <v>2655</v>
      </c>
      <c r="F64" s="175"/>
      <c r="G64" s="175"/>
      <c r="H64" s="175">
        <f>'将来負担比率（分子）の構造'!K$43</f>
        <v>2537</v>
      </c>
      <c r="I64" s="175"/>
      <c r="J64" s="175"/>
      <c r="K64" s="175">
        <f>'将来負担比率（分子）の構造'!L$43</f>
        <v>2493</v>
      </c>
      <c r="L64" s="175"/>
      <c r="M64" s="175"/>
      <c r="N64" s="175">
        <f>'将来負担比率（分子）の構造'!M$43</f>
        <v>2342</v>
      </c>
      <c r="O64" s="175"/>
      <c r="P64" s="175"/>
    </row>
    <row r="65" spans="1:16" x14ac:dyDescent="0.2">
      <c r="A65" s="175" t="s">
        <v>33</v>
      </c>
      <c r="B65" s="175">
        <f>'将来負担比率（分子）の構造'!I$42</f>
        <v>168</v>
      </c>
      <c r="C65" s="175"/>
      <c r="D65" s="175"/>
      <c r="E65" s="175">
        <f>'将来負担比率（分子）の構造'!J$42</f>
        <v>136</v>
      </c>
      <c r="F65" s="175"/>
      <c r="G65" s="175"/>
      <c r="H65" s="175">
        <f>'将来負担比率（分子）の構造'!K$42</f>
        <v>108</v>
      </c>
      <c r="I65" s="175"/>
      <c r="J65" s="175"/>
      <c r="K65" s="175">
        <f>'将来負担比率（分子）の構造'!L$42</f>
        <v>84</v>
      </c>
      <c r="L65" s="175"/>
      <c r="M65" s="175"/>
      <c r="N65" s="175">
        <f>'将来負担比率（分子）の構造'!M$42</f>
        <v>60</v>
      </c>
      <c r="O65" s="175"/>
      <c r="P65" s="175"/>
    </row>
    <row r="66" spans="1:16" x14ac:dyDescent="0.2">
      <c r="A66" s="175" t="s">
        <v>32</v>
      </c>
      <c r="B66" s="175">
        <f>'将来負担比率（分子）の構造'!I$41</f>
        <v>3306</v>
      </c>
      <c r="C66" s="175"/>
      <c r="D66" s="175"/>
      <c r="E66" s="175">
        <f>'将来負担比率（分子）の構造'!J$41</f>
        <v>3174</v>
      </c>
      <c r="F66" s="175"/>
      <c r="G66" s="175"/>
      <c r="H66" s="175">
        <f>'将来負担比率（分子）の構造'!K$41</f>
        <v>3040</v>
      </c>
      <c r="I66" s="175"/>
      <c r="J66" s="175"/>
      <c r="K66" s="175">
        <f>'将来負担比率（分子）の構造'!L$41</f>
        <v>2978</v>
      </c>
      <c r="L66" s="175"/>
      <c r="M66" s="175"/>
      <c r="N66" s="175">
        <f>'将来負担比率（分子）の構造'!M$41</f>
        <v>2786</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388</v>
      </c>
      <c r="C72" s="179">
        <f>基金残高に係る経年分析!G55</f>
        <v>708</v>
      </c>
      <c r="D72" s="179">
        <f>基金残高に係る経年分析!H55</f>
        <v>647</v>
      </c>
    </row>
    <row r="73" spans="1:16" x14ac:dyDescent="0.2">
      <c r="A73" s="178" t="s">
        <v>79</v>
      </c>
      <c r="B73" s="179">
        <f>基金残高に係る経年分析!F56</f>
        <v>197</v>
      </c>
      <c r="C73" s="179">
        <f>基金残高に係る経年分析!G56</f>
        <v>270</v>
      </c>
      <c r="D73" s="179">
        <f>基金残高に係る経年分析!H56</f>
        <v>264</v>
      </c>
    </row>
    <row r="74" spans="1:16" x14ac:dyDescent="0.2">
      <c r="A74" s="178" t="s">
        <v>80</v>
      </c>
      <c r="B74" s="179">
        <f>基金残高に係る経年分析!F57</f>
        <v>5664</v>
      </c>
      <c r="C74" s="179">
        <f>基金残高に係る経年分析!G57</f>
        <v>4818</v>
      </c>
      <c r="D74" s="179">
        <f>基金残高に係る経年分析!H57</f>
        <v>4165</v>
      </c>
    </row>
  </sheetData>
  <sheetProtection algorithmName="SHA-512" hashValue="U542djzytaRHTVm+ZGOlLTWU3CtZey51lV3lqYAwurC4acUjJOb1K7b8l3ALzqYSQFteokGdWpCSvyrsr2Iz1w==" saltValue="P1iqwOQW/nECtWDflrkT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2024-09-26T08:17:17Z</cp:lastPrinted>
  <dcterms:created xsi:type="dcterms:W3CDTF">2024-02-05T03:31:24Z</dcterms:created>
  <dcterms:modified xsi:type="dcterms:W3CDTF">2024-09-26T08:17:39Z</dcterms:modified>
  <cp:category/>
</cp:coreProperties>
</file>