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246247\Desktop\財政状況医療集\"/>
    </mc:Choice>
  </mc:AlternateContent>
  <xr:revisionPtr revIDLastSave="0" documentId="13_ncr:101_{38F9E5B3-A215-45D1-91D4-61B962927A01}"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AM34" i="10"/>
  <c r="C34" i="10"/>
  <c r="C35"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l="1"/>
  <c r="BW36" i="10" s="1"/>
  <c r="BW37" i="10" s="1"/>
  <c r="BW38" i="10" s="1"/>
  <c r="BW39" i="10" s="1"/>
  <c r="BW40" i="10" s="1"/>
  <c r="BW41" i="10" s="1"/>
  <c r="BW42" i="10" s="1"/>
  <c r="BW43" i="10" s="1"/>
  <c r="CO34" i="10"/>
</calcChain>
</file>

<file path=xl/sharedStrings.xml><?xml version="1.0" encoding="utf-8"?>
<sst xmlns="http://schemas.openxmlformats.org/spreadsheetml/2006/main" count="1108" uniqueCount="604">
  <si>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</si>
  <si>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</si>
  <si>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</si>
  <si>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</si>
  <si>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</si>
  <si>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</si>
  <si>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</si>
  <si>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</si>
  <si>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</si>
  <si>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</si>
  <si>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</si>
  <si>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</si>
  <si>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</si>
  <si>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</si>
  <si>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</si>
  <si>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</si>
  <si>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</si>
  <si>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</si>
  <si>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</si>
  <si>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</si>
  <si>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</si>
  <si>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</si>
  <si>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</si>
  <si>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</si>
  <si>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</si>
  <si>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</si>
  <si>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</si>
  <si>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</si>
  <si>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</si>
  <si>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</si>
  <si>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</si>
  <si>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</si>
  <si>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</si>
  <si>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</si>
  <si>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</si>
  <si>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</si>
  <si>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</si>
  <si>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</si>
  <si>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</si>
  <si>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</si>
  <si>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</si>
  <si>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</si>
  <si>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</si>
  <si>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</si>
  <si>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</si>
  <si>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</si>
  <si>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</si>
  <si>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</si>
  <si>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</si>
  <si>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</si>
  <si>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</si>
  <si>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</si>
  <si>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</si>
  <si>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</si>
  <si>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</si>
  <si>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</si>
  <si>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</si>
  <si>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</si>
  <si>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</si>
  <si>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</si>
  <si>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</si>
  <si>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</si>
  <si>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</si>
  <si>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</si>
  <si>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</si>
  <si>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</si>
  <si>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</si>
  <si>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</si>
  <si>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</si>
  <si>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</si>
  <si>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</si>
  <si>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</si>
  <si>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</si>
  <si>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</si>
  <si>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</si>
  <si>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</si>
  <si>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</si>
  <si>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</si>
  <si>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</si>
  <si>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</si>
  <si>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</si>
  <si>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</si>
  <si>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</si>
  <si>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</si>
  <si>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</si>
  <si>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</si>
  <si>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</si>
  <si>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</si>
  <si>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</si>
  <si>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</si>
  <si>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</si>
  <si>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</si>
  <si>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</si>
  <si>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</si>
  <si>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</si>
  <si>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</si>
  <si>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</si>
  <si>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</si>
  <si>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</si>
  <si>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</si>
  <si>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</si>
  <si>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</si>
  <si>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</si>
  <si>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</si>
  <si>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</si>
  <si>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</si>
  <si>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</si>
  <si>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</si>
  <si>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</si>
  <si>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</si>
  <si>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</si>
  <si>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</si>
  <si>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</si>
  <si>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</si>
  <si>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</si>
  <si>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</si>
  <si>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</si>
  <si>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</si>
  <si>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</si>
  <si>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</si>
  <si>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</si>
  <si>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</si>
  <si>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</si>
  <si>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</si>
  <si>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</si>
  <si>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</si>
  <si>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</si>
  <si>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</si>
  <si>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</si>
  <si>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</si>
  <si>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</si>
  <si>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</si>
  <si>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</si>
  <si>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</si>
  <si>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</si>
  <si>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</si>
  <si>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</si>
  <si>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</si>
  <si>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</si>
  <si>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</si>
  <si>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</si>
  <si>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</si>
  <si>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</si>
  <si>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</si>
  <si>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</si>
  <si>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</si>
  <si>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</si>
  <si>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</si>
  <si>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</si>
  <si>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</si>
  <si>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</si>
  <si>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</si>
  <si>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</si>
  <si>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</si>
  <si>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</si>
  <si>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</si>
  <si>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</si>
  <si>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</si>
  <si>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</si>
  <si>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</si>
  <si>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</si>
  <si>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</si>
  <si>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</si>
  <si>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</si>
  <si>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</si>
  <si>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</si>
  <si>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</si>
  <si>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</si>
  <si>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</si>
  <si>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</si>
  <si>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</si>
  <si>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</si>
  <si>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</si>
  <si>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</si>
  <si>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</si>
  <si>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</si>
  <si>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</si>
  <si>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</si>
  <si>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</si>
  <si>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</si>
  <si>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</si>
  <si>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</si>
  <si>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</si>
  <si>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</si>
  <si>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</si>
  <si>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</si>
  <si>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</si>
  <si>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</si>
  <si>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</si>
  <si>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</si>
  <si>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</si>
  <si>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</si>
  <si>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</si>
  <si>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</si>
  <si>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</si>
  <si>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</si>
  <si>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</si>
  <si>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</si>
  <si>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</si>
  <si>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</si>
  <si>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</si>
  <si>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</si>
  <si>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</si>
  <si>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</si>
  <si>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</si>
  <si>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</si>
  <si>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</si>
  <si>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</si>
  <si>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</si>
  <si>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</si>
  <si>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</si>
  <si>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</si>
  <si>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</si>
  <si>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</si>
  <si>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</si>
  <si>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佐賀県江北町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</si>
  <si>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</si>
  <si>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</si>
  <si>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</si>
  <si>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</si>
  <si>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</si>
  <si>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</si>
  <si>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</si>
  <si>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</si>
  <si>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</si>
  <si>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</si>
  <si>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</si>
  <si>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</si>
  <si>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</si>
  <si>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</si>
  <si>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</si>
  <si>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</si>
  <si>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</si>
  <si>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</si>
  <si>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</si>
  <si>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</si>
  <si>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</si>
  <si>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</si>
  <si>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</si>
  <si>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</si>
  <si>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</si>
  <si>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</si>
  <si>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</si>
  <si>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</si>
  <si>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</si>
  <si>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</si>
  <si>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</si>
  <si>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</si>
  <si>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</si>
  <si>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</si>
  <si>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</si>
  <si>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</si>
  <si>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</si>
  <si>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</si>
  <si>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</si>
  <si>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</si>
  <si>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</si>
  <si>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</si>
  <si>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</si>
  <si>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</si>
  <si>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</si>
  <si>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</si>
  <si>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</si>
  <si>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</si>
  <si>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</si>
  <si>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</si>
  <si>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</si>
  <si>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</si>
  <si>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</si>
  <si>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</si>
  <si>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</si>
  <si>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</si>
  <si>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</si>
  <si>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</si>
  <si>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</si>
  <si>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</si>
  <si>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</si>
  <si>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</si>
  <si>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</si>
  <si>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</si>
  <si>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</si>
  <si>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</si>
  <si>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</si>
  <si>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</si>
  <si>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</si>
  <si>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</si>
  <si>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</si>
  <si>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</si>
  <si>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</si>
  <si>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</si>
  <si>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</si>
  <si>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</si>
  <si>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</si>
  <si>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</si>
  <si>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</si>
  <si>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</si>
  <si>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</si>
  <si>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</si>
  <si>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</si>
  <si>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</si>
  <si>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</si>
  <si>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</si>
  <si>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</si>
  <si>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</si>
  <si>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</si>
  <si>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</si>
  <si>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</si>
  <si>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</si>
  <si>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</si>
  <si>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</si>
  <si>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</si>
  <si>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</si>
  <si>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</si>
  <si>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</si>
  <si>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</si>
  <si>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</si>
  <si>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</si>
  <si>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</si>
  <si>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</si>
  <si>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</si>
  <si>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</si>
  <si>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</si>
  <si>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</si>
  <si>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</si>
  <si>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</si>
  <si>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</si>
  <si>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</si>
  <si>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</si>
  <si>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</si>
  <si>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</si>
  <si>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</si>
  <si>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</si>
  <si>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</si>
  <si>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</si>
  <si>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</si>
  <si>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</si>
  <si>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</si>
  <si>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</si>
  <si>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</si>
  <si>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</si>
  <si>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</si>
  <si>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</si>
  <si>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</si>
  <si>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</si>
  <si>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</si>
  <si>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</si>
  <si>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</si>
  <si>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</si>
  <si>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</si>
  <si>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</si>
  <si>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</si>
  <si>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</si>
  <si>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</si>
  <si>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</si>
  <si>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</si>
  <si>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</si>
  <si>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</si>
  <si>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</si>
  <si>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</si>
  <si>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</si>
  <si>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</si>
  <si>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</si>
  <si>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</si>
  <si>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</si>
  <si>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</si>
  <si>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</si>
  <si>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</si>
  <si>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佐賀県江北町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</si>
  <si>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</si>
  <si>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</si>
  <si>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</si>
  <si>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</si>
  <si>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</si>
  <si>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</si>
  <si>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</si>
  <si>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</si>
  <si>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</si>
  <si>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</si>
  <si>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</si>
  <si>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</si>
  <si>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</si>
  <si>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</si>
  <si>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</si>
  <si>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</si>
  <si>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</si>
  <si>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</si>
  <si>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</si>
  <si>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</si>
  <si>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江北町無資力臨鉱ポンプ等維持管理事業特別会計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</si>
  <si>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</si>
  <si>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</si>
  <si>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</si>
  <si>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</si>
  <si>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</si>
  <si>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</si>
  <si>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</si>
  <si>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</si>
  <si>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</si>
  <si>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</si>
  <si>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</si>
  <si>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</si>
  <si>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</si>
  <si>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江北町国民健康保険事業特別会計</t>
    <phoneticPr fontId="5"/>
  </si>
  <si>
    <t>江北町後期高齢者医療特別会計</t>
    <phoneticPr fontId="5"/>
  </si>
  <si>
    <t>江北町下水道事業特別会計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</si>
  <si>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</si>
  <si>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</si>
  <si>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</si>
  <si>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</si>
  <si>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</si>
  <si>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</si>
  <si>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</si>
  <si>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</si>
  <si>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</si>
  <si>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</si>
  <si>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</si>
  <si>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</si>
  <si>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</si>
  <si>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</si>
  <si>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</si>
  <si>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</si>
  <si>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</si>
  <si>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</si>
  <si>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</si>
  <si>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</si>
  <si>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</si>
  <si>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</si>
  <si>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</si>
  <si>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</si>
  <si>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</si>
  <si>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</si>
  <si>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</si>
  <si>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</si>
  <si>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</si>
  <si>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</si>
  <si>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</si>
  <si>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</si>
  <si>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</si>
  <si>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</si>
  <si>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</si>
  <si>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</si>
  <si>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</si>
  <si>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</si>
  <si>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</si>
  <si>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</si>
  <si>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</si>
  <si>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</si>
  <si>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</si>
  <si>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</si>
  <si>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</si>
  <si>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</si>
  <si>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</si>
  <si>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</si>
  <si>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</si>
  <si>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</si>
  <si>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</si>
  <si>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</si>
  <si>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</si>
  <si>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</si>
  <si>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</si>
  <si>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江北町下水道事業特別会計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</si>
  <si>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</si>
  <si>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</si>
  <si>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</si>
  <si>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</si>
  <si>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</si>
  <si>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</si>
  <si>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</si>
  <si>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</si>
  <si>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</si>
  <si>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</si>
  <si>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</si>
  <si>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</si>
  <si>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</si>
  <si>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</si>
  <si>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</si>
  <si>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</si>
  <si>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</si>
  <si>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</si>
  <si>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</si>
  <si>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</si>
  <si>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</si>
  <si>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</si>
  <si>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</si>
  <si>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</si>
  <si>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</si>
  <si>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</si>
  <si>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</si>
  <si>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</si>
  <si>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</si>
  <si>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</si>
  <si>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</si>
  <si>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</si>
  <si>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</si>
  <si>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</si>
  <si>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</si>
  <si>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</si>
  <si>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</si>
  <si>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</si>
  <si>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</si>
  <si>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</si>
  <si>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</si>
  <si>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</si>
  <si>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</si>
  <si>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</si>
  <si>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</si>
  <si>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</si>
  <si>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</si>
  <si>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</si>
  <si>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</si>
  <si>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</si>
  <si>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</si>
  <si>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</si>
  <si>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</si>
  <si>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</si>
  <si>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</si>
  <si>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</si>
  <si>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</si>
  <si>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</si>
  <si>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</si>
  <si>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</si>
  <si>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</si>
  <si>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</si>
  <si>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</si>
  <si>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</si>
  <si>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</si>
  <si>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</si>
  <si>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</si>
  <si>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</si>
  <si>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</si>
  <si>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</si>
  <si>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</si>
  <si>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</si>
  <si>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</si>
  <si>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</si>
  <si>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</si>
  <si>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</si>
  <si>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</si>
  <si>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</si>
  <si>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</si>
  <si>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</si>
  <si>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</si>
  <si>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</si>
  <si>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</si>
  <si>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</si>
  <si>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</si>
  <si>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</si>
  <si>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</si>
  <si>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</si>
  <si>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2.38</t>
  </si>
  <si>
    <t>▲ 4.84</t>
  </si>
  <si>
    <t>▲ 1.66</t>
  </si>
  <si>
    <t>▲ 1.21</t>
  </si>
  <si>
    <t>▲ 1.22</t>
  </si>
  <si>
    <t>一般会計</t>
  </si>
  <si>
    <t>江北町国民健康保険事業特別会計</t>
  </si>
  <si>
    <t>江北町下水道事業特別会計</t>
  </si>
  <si>
    <t>江北町無資力臨鉱ポンプ等維持管理事業特別会計</t>
  </si>
  <si>
    <t>江北町後期高齢者医療特別会計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</si>
  <si>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</si>
  <si>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</si>
  <si>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</si>
  <si>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</si>
  <si>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</si>
  <si>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</si>
  <si>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</si>
  <si>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</si>
  <si>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杵藤地区広域市町村圏組合　一般会計</t>
    <rPh sb="0" eb="2">
      <t>キトウ</t>
    </rPh>
    <rPh sb="2" eb="4">
      <t>チク</t>
    </rPh>
    <rPh sb="4" eb="6">
      <t>コウイキ</t>
    </rPh>
    <rPh sb="6" eb="9">
      <t>シチョウソン</t>
    </rPh>
    <rPh sb="9" eb="10">
      <t>ケン</t>
    </rPh>
    <rPh sb="10" eb="12">
      <t>クミアイ</t>
    </rPh>
    <rPh sb="13" eb="15">
      <t>イッパン</t>
    </rPh>
    <rPh sb="15" eb="17">
      <t>カイケイ</t>
    </rPh>
    <phoneticPr fontId="2"/>
  </si>
  <si>
    <t>杵藤地区広域市町村圏組合　特別会計</t>
    <rPh sb="13" eb="15">
      <t>トクベツ</t>
    </rPh>
    <phoneticPr fontId="2"/>
  </si>
  <si>
    <t>-</t>
    <phoneticPr fontId="2"/>
  </si>
  <si>
    <t>佐賀西部広域水道企業団　水道用水供給事業会計</t>
    <rPh sb="0" eb="2">
      <t>サガ</t>
    </rPh>
    <rPh sb="2" eb="4">
      <t>セイブ</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</si>
  <si>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法適</t>
    <rPh sb="0" eb="1">
      <t>ホウ</t>
    </rPh>
    <rPh sb="1" eb="2">
      <t>テキ</t>
    </rPh>
    <phoneticPr fontId="2"/>
  </si>
  <si>
    <t>佐賀西部広域水道企業団　水道事業会計</t>
    <rPh sb="0" eb="2">
      <t>サガ</t>
    </rPh>
    <rPh sb="2" eb="4">
      <t>セイブ</t>
    </rPh>
    <rPh sb="4" eb="6">
      <t>コウイキ</t>
    </rPh>
    <rPh sb="6" eb="8">
      <t>スイドウ</t>
    </rPh>
    <rPh sb="8" eb="10">
      <t>キギョウ</t>
    </rPh>
    <rPh sb="10" eb="11">
      <t>ダン</t>
    </rPh>
    <rPh sb="12" eb="14">
      <t>スイドウ</t>
    </rPh>
    <rPh sb="14" eb="16">
      <t>ジギョウ</t>
    </rPh>
    <rPh sb="16" eb="18">
      <t>カイケイ</t>
    </rPh>
    <phoneticPr fontId="2"/>
  </si>
  <si>
    <t>杵島工業用水道企業団</t>
    <rPh sb="0" eb="2">
      <t>キシマ</t>
    </rPh>
    <rPh sb="2" eb="5">
      <t>コウギョウヨウ</t>
    </rPh>
    <rPh sb="5" eb="7">
      <t>スイドウ</t>
    </rPh>
    <rPh sb="7" eb="9">
      <t>キギョウ</t>
    </rPh>
    <rPh sb="9" eb="10">
      <t>ダン</t>
    </rPh>
    <phoneticPr fontId="2"/>
  </si>
  <si>
    <t>杵東地区衛生処理場組合</t>
    <rPh sb="0" eb="1">
      <t>キネ</t>
    </rPh>
    <rPh sb="1" eb="2">
      <t>ヒガシ</t>
    </rPh>
    <rPh sb="2" eb="9">
      <t>チクエイセイショリジョウ</t>
    </rPh>
    <rPh sb="9" eb="11">
      <t>クミアイ</t>
    </rPh>
    <phoneticPr fontId="2"/>
  </si>
  <si>
    <t>佐賀県後期高齢者医療広域連合　一般会計</t>
    <rPh sb="15" eb="17">
      <t>イッパン</t>
    </rPh>
    <rPh sb="17" eb="19">
      <t>カイケイ</t>
    </rPh>
    <phoneticPr fontId="2"/>
  </si>
  <si>
    <t>佐賀県後期高齢者医療広域連合　特別会計</t>
    <rPh sb="15" eb="17">
      <t>トクベツ</t>
    </rPh>
    <rPh sb="17" eb="19">
      <t>カイケイ</t>
    </rPh>
    <phoneticPr fontId="2"/>
  </si>
  <si>
    <t>佐賀県西部広域環境組合</t>
    <rPh sb="0" eb="3">
      <t>サガケン</t>
    </rPh>
    <rPh sb="3" eb="5">
      <t>セイブ</t>
    </rPh>
    <rPh sb="5" eb="7">
      <t>コウイキ</t>
    </rPh>
    <rPh sb="7" eb="9">
      <t>カンキョウ</t>
    </rPh>
    <rPh sb="9" eb="11">
      <t>クミアイ</t>
    </rPh>
    <phoneticPr fontId="2"/>
  </si>
  <si>
    <t>佐賀県市町総合事務組合　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</si>
  <si>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佐賀県市町総合事務組合　特別会計</t>
    <rPh sb="0" eb="3">
      <t>サガケン</t>
    </rPh>
    <rPh sb="3" eb="4">
      <t>シ</t>
    </rPh>
    <rPh sb="4" eb="5">
      <t>マチ</t>
    </rPh>
    <rPh sb="5" eb="7">
      <t>ソウゴウ</t>
    </rPh>
    <rPh sb="7" eb="9">
      <t>ジム</t>
    </rPh>
    <rPh sb="9" eb="11">
      <t>クミアイ</t>
    </rPh>
    <rPh sb="12" eb="14">
      <t>トクベツ</t>
    </rPh>
    <rPh sb="14" eb="16">
      <t>カイケイ</t>
    </rPh>
    <phoneticPr fontId="2"/>
  </si>
  <si>
    <t>-</t>
    <phoneticPr fontId="2"/>
  </si>
  <si>
    <t>-</t>
    <phoneticPr fontId="2"/>
  </si>
  <si>
    <t>-</t>
    <phoneticPr fontId="2"/>
  </si>
  <si>
    <t>○</t>
    <phoneticPr fontId="2"/>
  </si>
  <si>
    <t>江北町土地開発公社</t>
    <rPh sb="0" eb="3">
      <t>コウホクマチ</t>
    </rPh>
    <rPh sb="3" eb="5">
      <t>トチ</t>
    </rPh>
    <rPh sb="5" eb="7">
      <t>カイハツ</t>
    </rPh>
    <rPh sb="7" eb="9">
      <t>コウシャ</t>
    </rPh>
    <phoneticPr fontId="2"/>
  </si>
  <si>
    <t>(鉱害復旧施設等維持管理基金(R04年度末現在))</t>
    <rPh sb="1" eb="3">
      <t>コウガイ</t>
    </rPh>
    <rPh sb="3" eb="5">
      <t>フッキュウ</t>
    </rPh>
    <rPh sb="5" eb="7">
      <t>シセツ</t>
    </rPh>
    <rPh sb="7" eb="8">
      <t>トウ</t>
    </rPh>
    <rPh sb="8" eb="10">
      <t>イジ</t>
    </rPh>
    <rPh sb="10" eb="12">
      <t>カンリ</t>
    </rPh>
    <rPh sb="12" eb="14">
      <t>キキン</t>
    </rPh>
    <phoneticPr fontId="5"/>
  </si>
  <si>
    <t>(ふるさと振興基金(R04年度末現在))</t>
    <rPh sb="5" eb="7">
      <t>シンコウ</t>
    </rPh>
    <rPh sb="7" eb="9">
      <t>キキン</t>
    </rPh>
    <phoneticPr fontId="2"/>
  </si>
  <si>
    <t>(ふるさと応援基金(R04年度末現在))</t>
    <rPh sb="5" eb="7">
      <t>オウエン</t>
    </rPh>
    <rPh sb="7" eb="9">
      <t>キキン</t>
    </rPh>
    <phoneticPr fontId="2"/>
  </si>
  <si>
    <t>(地域福祉基金(R04年度末現在))</t>
    <rPh sb="1" eb="3">
      <t>チイキ</t>
    </rPh>
    <rPh sb="3" eb="5">
      <t>フクシ</t>
    </rPh>
    <rPh sb="5" eb="7">
      <t>キキン</t>
    </rPh>
    <phoneticPr fontId="2"/>
  </si>
  <si>
    <t>(町営住宅基金(R04年度末現在))</t>
    <rPh sb="1" eb="3">
      <t>チョウエイ</t>
    </rPh>
    <rPh sb="3" eb="5">
      <t>ジュウタク</t>
    </rPh>
    <rPh sb="5" eb="7">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</si>
  <si>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</si>
  <si>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</si>
  <si>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充当可能財源が将来負担額を上回っているため、将来負担比率が算出されていない状況である。
　本町の有形固定資産の多くは整備後30年以上を経過している状況であることから、令和5年3月に改訂した公共施設等総合管理計画や令和2年度に策定した個別施設計画に基づき維持管理や修繕、長寿命化等を計画的に行っていくことと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</si>
  <si>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</si>
  <si>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</si>
  <si>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</si>
  <si>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</si>
  <si>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</si>
  <si>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</si>
  <si>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充当可能財源が将来負担額を上回っているため、将来負担比率が算出されていない状況である。
　実質公債費比率については、前年度より0.4ポイント減少したものの、類似団体内平均値と比較して高い傾向で推移している。大型事業実施による起債の償還開始に伴い、今後も実質公債費比率は上昇していくものと想定している。今後は地方債の新規発行を抑えるなど、これまで以上に公債費の適正化に取り組んでいく必要がある。</t>
    <rPh sb="59" eb="62">
      <t>ゼンネンド</t>
    </rPh>
    <rPh sb="71" eb="73">
      <t>ゲンショウ</t>
    </rPh>
    <rPh sb="108" eb="110">
      <t>ジッシ</t>
    </rPh>
    <rPh sb="113" eb="115">
      <t>キサイ</t>
    </rPh>
    <phoneticPr fontId="5"/>
  </si>
  <si>
    <t>将来負担比率</t>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</si>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</sst>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82A9-4E30-8BA3-4CC3E318CB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93347</c:v>
                </c:pt>
                <c:pt idx="1">
                  <c:v>106558</c:v>
                </c:pt>
                <c:pt idx="2">
                  <c:v>69353</c:v>
                </c:pt>
                <c:pt idx="3">
                  <c:v>99467</c:v>
                </c:pt>
                <c:pt idx="4">
                  <c:v>44239</c:v>
                </c:pt>
              </c:numCache>
            </c:numRef>
          </c:val>
          <c:smooth val="0"/>
          <c:extLst>
            <c:ext xmlns:c16="http://schemas.microsoft.com/office/drawing/2014/chart" uri="{C3380CC4-5D6E-409C-BE32-E72D297353CC}">
              <c16:uniqueId val="{00000001-82A9-4E30-8BA3-4CC3E318CB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6.8</c:v>
                </c:pt>
                <c:pt idx="1">
                  <c:v>6.06</c:v>
                </c:pt>
                <c:pt idx="2">
                  <c:v>6.89</c:v>
                </c:pt>
                <c:pt idx="3">
                  <c:v>8.06</c:v>
                </c:pt>
                <c:pt idx="4">
                  <c:v>9.94</c:v>
                </c:pt>
              </c:numCache>
            </c:numRef>
          </c:val>
          <c:extLst>
            <c:ext xmlns:c16="http://schemas.microsoft.com/office/drawing/2014/chart" uri="{C3380CC4-5D6E-409C-BE32-E72D297353CC}">
              <c16:uniqueId val="{00000000-67D5-45F0-9093-4B6550B1E9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28.09</c:v>
                </c:pt>
                <c:pt idx="1">
                  <c:v>27.74</c:v>
                </c:pt>
                <c:pt idx="2">
                  <c:v>26.28</c:v>
                </c:pt>
                <c:pt idx="3">
                  <c:v>24.45</c:v>
                </c:pt>
                <c:pt idx="4">
                  <c:v>26.48</c:v>
                </c:pt>
              </c:numCache>
            </c:numRef>
          </c:val>
          <c:extLst>
            <c:ext xmlns:c16="http://schemas.microsoft.com/office/drawing/2014/chart" uri="{C3380CC4-5D6E-409C-BE32-E72D297353CC}">
              <c16:uniqueId val="{00000001-67D5-45F0-9093-4B6550B1E9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-2.38</c:v>
                </c:pt>
                <c:pt idx="1">
                  <c:v>-4.84</c:v>
                </c:pt>
                <c:pt idx="2">
                  <c:v>-1.66</c:v>
                </c:pt>
                <c:pt idx="3">
                  <c:v>-1.21</c:v>
                </c:pt>
                <c:pt idx="4">
                  <c:v>-1.22</c:v>
                </c:pt>
              </c:numCache>
            </c:numRef>
          </c:val>
          <c:smooth val="0"/>
          <c:extLst>
            <c:ext xmlns:c16="http://schemas.microsoft.com/office/drawing/2014/chart" uri="{C3380CC4-5D6E-409C-BE32-E72D297353CC}">
              <c16:uniqueId val="{00000002-67D5-45F0-9093-4B6550B1E9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12.37</c:v>
                </c:pt>
                <c:pt idx="2">
                  <c:v>#N/A</c:v>
                </c:pt>
                <c:pt idx="3">
                  <c:v>11.4</c:v>
                </c:pt>
                <c:pt idx="4">
                  <c:v>0</c:v>
                </c:pt>
                <c:pt idx="5">
                  <c:v>0</c:v>
                </c:pt>
                <c:pt idx="6">
                  <c:v>0</c:v>
                </c:pt>
                <c:pt idx="7">
                  <c:v>0</c:v>
                </c:pt>
                <c:pt idx="8">
                  <c:v>0</c:v>
                </c:pt>
                <c:pt idx="9">
                  <c:v>0</c:v>
                </c:pt>
              </c:numCache>
            </c:numRef>
          </c:val>
          <c:extLst>
            <c:ext xmlns:c16="http://schemas.microsoft.com/office/drawing/2014/chart" uri="{C3380CC4-5D6E-409C-BE32-E72D297353CC}">
              <c16:uniqueId val="{00000000-3A72-4219-9664-4B3609E5A1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72-4219-9664-4B3609E5A1B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A72-4219-9664-4B3609E5A1B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A72-4219-9664-4B3609E5A1B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A72-4219-9664-4B3609E5A1BC}"/>
            </c:ext>
          </c:extLst>
        </c:ser>
        <c:ser>
          <c:idx val="5"/>
          <c:order val="5"/>
          <c:tx>
            <c:strRef>
              <c:f>データシート!$A$32</c:f>
              <c:strCache>
                <c:ptCount val="1"/>
                <c:pt idx="0">
                  <c:v>江北町後期高齢者医療特別会計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0.04</c:v>
                </c:pt>
                <c:pt idx="8">
                  <c:v>#N/A</c:v>
                </c:pt>
                <c:pt idx="9">
                  <c:v>0.01</c:v>
                </c:pt>
              </c:numCache>
            </c:numRef>
          </c:val>
          <c:extLst>
            <c:ext xmlns:c16="http://schemas.microsoft.com/office/drawing/2014/chart" uri="{C3380CC4-5D6E-409C-BE32-E72D297353CC}">
              <c16:uniqueId val="{00000005-3A72-4219-9664-4B3609E5A1BC}"/>
            </c:ext>
          </c:extLst>
        </c:ser>
        <c:ser>
          <c:idx val="6"/>
          <c:order val="6"/>
          <c:tx>
            <c:strRef>
              <c:f>データシート!$A$33</c:f>
              <c:strCache>
                <c:ptCount val="1"/>
                <c:pt idx="0">
                  <c:v>江北町無資力臨鉱ポンプ等維持管理事業特別会計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0.17</c:v>
                </c:pt>
                <c:pt idx="2">
                  <c:v>#N/A</c:v>
                </c:pt>
                <c:pt idx="3">
                  <c:v>0.08</c:v>
                </c:pt>
                <c:pt idx="4">
                  <c:v>#N/A</c:v>
                </c:pt>
                <c:pt idx="5">
                  <c:v>0.08</c:v>
                </c:pt>
                <c:pt idx="6">
                  <c:v>#N/A</c:v>
                </c:pt>
                <c:pt idx="7">
                  <c:v>0.08</c:v>
                </c:pt>
                <c:pt idx="8">
                  <c:v>#N/A</c:v>
                </c:pt>
                <c:pt idx="9">
                  <c:v>7.0000000000000007E-2</c:v>
                </c:pt>
              </c:numCache>
            </c:numRef>
          </c:val>
          <c:extLst>
            <c:ext xmlns:c16="http://schemas.microsoft.com/office/drawing/2014/chart" uri="{C3380CC4-5D6E-409C-BE32-E72D297353CC}">
              <c16:uniqueId val="{00000006-3A72-4219-9664-4B3609E5A1BC}"/>
            </c:ext>
          </c:extLst>
        </c:ser>
        <c:ser>
          <c:idx val="7"/>
          <c:order val="7"/>
          <c:tx>
            <c:strRef>
              <c:f>データシート!$A$34</c:f>
              <c:strCache>
                <c:ptCount val="1"/>
                <c:pt idx="0">
                  <c:v>江北町下水道事業特別会計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0.56000000000000005</c:v>
                </c:pt>
                <c:pt idx="2">
                  <c:v>#N/A</c:v>
                </c:pt>
                <c:pt idx="3">
                  <c:v>0.31</c:v>
                </c:pt>
                <c:pt idx="4">
                  <c:v>#N/A</c:v>
                </c:pt>
                <c:pt idx="5">
                  <c:v>0.39</c:v>
                </c:pt>
                <c:pt idx="6">
                  <c:v>#N/A</c:v>
                </c:pt>
                <c:pt idx="7">
                  <c:v>0.41</c:v>
                </c:pt>
                <c:pt idx="8">
                  <c:v>#N/A</c:v>
                </c:pt>
                <c:pt idx="9">
                  <c:v>0.51</c:v>
                </c:pt>
              </c:numCache>
            </c:numRef>
          </c:val>
          <c:extLst>
            <c:ext xmlns:c16="http://schemas.microsoft.com/office/drawing/2014/chart" uri="{C3380CC4-5D6E-409C-BE32-E72D297353CC}">
              <c16:uniqueId val="{00000007-3A72-4219-9664-4B3609E5A1BC}"/>
            </c:ext>
          </c:extLst>
        </c:ser>
        <c:ser>
          <c:idx val="8"/>
          <c:order val="8"/>
          <c:tx>
            <c:strRef>
              <c:f>データシート!$A$35</c:f>
              <c:strCache>
                <c:ptCount val="1"/>
                <c:pt idx="0">
                  <c:v>江北町国民健康保険事業特別会計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1.88</c:v>
                </c:pt>
                <c:pt idx="2">
                  <c:v>#N/A</c:v>
                </c:pt>
                <c:pt idx="3">
                  <c:v>1.68</c:v>
                </c:pt>
                <c:pt idx="4">
                  <c:v>#N/A</c:v>
                </c:pt>
                <c:pt idx="5">
                  <c:v>2.82</c:v>
                </c:pt>
                <c:pt idx="6">
                  <c:v>#N/A</c:v>
                </c:pt>
                <c:pt idx="7">
                  <c:v>2</c:v>
                </c:pt>
                <c:pt idx="8">
                  <c:v>#N/A</c:v>
                </c:pt>
                <c:pt idx="9">
                  <c:v>1.74</c:v>
                </c:pt>
              </c:numCache>
            </c:numRef>
          </c:val>
          <c:extLst>
            <c:ext xmlns:c16="http://schemas.microsoft.com/office/drawing/2014/chart" uri="{C3380CC4-5D6E-409C-BE32-E72D297353CC}">
              <c16:uniqueId val="{00000008-3A72-4219-9664-4B3609E5A1B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6.62</c:v>
                </c:pt>
                <c:pt idx="2">
                  <c:v>#N/A</c:v>
                </c:pt>
                <c:pt idx="3">
                  <c:v>5.97</c:v>
                </c:pt>
                <c:pt idx="4">
                  <c:v>#N/A</c:v>
                </c:pt>
                <c:pt idx="5">
                  <c:v>6.8</c:v>
                </c:pt>
                <c:pt idx="6">
                  <c:v>#N/A</c:v>
                </c:pt>
                <c:pt idx="7">
                  <c:v>7.97</c:v>
                </c:pt>
                <c:pt idx="8">
                  <c:v>#N/A</c:v>
                </c:pt>
                <c:pt idx="9">
                  <c:v>9.86</c:v>
                </c:pt>
              </c:numCache>
            </c:numRef>
          </c:val>
          <c:extLst>
            <c:ext xmlns:c16="http://schemas.microsoft.com/office/drawing/2014/chart" uri="{C3380CC4-5D6E-409C-BE32-E72D297353CC}">
              <c16:uniqueId val="{00000009-3A72-4219-9664-4B3609E5A1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563</c:v>
                </c:pt>
                <c:pt idx="5">
                  <c:v>567</c:v>
                </c:pt>
                <c:pt idx="8">
                  <c:v>556</c:v>
                </c:pt>
                <c:pt idx="11">
                  <c:v>550</c:v>
                </c:pt>
                <c:pt idx="14">
                  <c:v>547</c:v>
                </c:pt>
              </c:numCache>
            </c:numRef>
          </c:val>
          <c:extLst>
            <c:ext xmlns:c16="http://schemas.microsoft.com/office/drawing/2014/chart" uri="{C3380CC4-5D6E-409C-BE32-E72D297353CC}">
              <c16:uniqueId val="{00000000-7ADC-4A46-982A-FD047D3D72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DC-4A46-982A-FD047D3D72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ADC-4A46-982A-FD047D3D72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42</c:v>
                </c:pt>
                <c:pt idx="3">
                  <c:v>52</c:v>
                </c:pt>
                <c:pt idx="6">
                  <c:v>50</c:v>
                </c:pt>
                <c:pt idx="9">
                  <c:v>52</c:v>
                </c:pt>
                <c:pt idx="12">
                  <c:v>54</c:v>
                </c:pt>
              </c:numCache>
            </c:numRef>
          </c:val>
          <c:extLst>
            <c:ext xmlns:c16="http://schemas.microsoft.com/office/drawing/2014/chart" uri="{C3380CC4-5D6E-409C-BE32-E72D297353CC}">
              <c16:uniqueId val="{00000003-7ADC-4A46-982A-FD047D3D72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377</c:v>
                </c:pt>
                <c:pt idx="3">
                  <c:v>384</c:v>
                </c:pt>
                <c:pt idx="6">
                  <c:v>395</c:v>
                </c:pt>
                <c:pt idx="9">
                  <c:v>384</c:v>
                </c:pt>
                <c:pt idx="12">
                  <c:v>401</c:v>
                </c:pt>
              </c:numCache>
            </c:numRef>
          </c:val>
          <c:extLst>
            <c:ext xmlns:c16="http://schemas.microsoft.com/office/drawing/2014/chart" uri="{C3380CC4-5D6E-409C-BE32-E72D297353CC}">
              <c16:uniqueId val="{00000004-7ADC-4A46-982A-FD047D3D72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DC-4A46-982A-FD047D3D72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DC-4A46-982A-FD047D3D72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417</c:v>
                </c:pt>
                <c:pt idx="3">
                  <c:v>431</c:v>
                </c:pt>
                <c:pt idx="6">
                  <c:v>429</c:v>
                </c:pt>
                <c:pt idx="9">
                  <c:v>426</c:v>
                </c:pt>
                <c:pt idx="12">
                  <c:v>419</c:v>
                </c:pt>
              </c:numCache>
            </c:numRef>
          </c:val>
          <c:extLst>
            <c:ext xmlns:c16="http://schemas.microsoft.com/office/drawing/2014/chart" uri="{C3380CC4-5D6E-409C-BE32-E72D297353CC}">
              <c16:uniqueId val="{00000007-7ADC-4A46-982A-FD047D3D72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273</c:v>
                </c:pt>
                <c:pt idx="2">
                  <c:v>#N/A</c:v>
                </c:pt>
                <c:pt idx="3">
                  <c:v>#N/A</c:v>
                </c:pt>
                <c:pt idx="4">
                  <c:v>300</c:v>
                </c:pt>
                <c:pt idx="5">
                  <c:v>#N/A</c:v>
                </c:pt>
                <c:pt idx="6">
                  <c:v>#N/A</c:v>
                </c:pt>
                <c:pt idx="7">
                  <c:v>318</c:v>
                </c:pt>
                <c:pt idx="8">
                  <c:v>#N/A</c:v>
                </c:pt>
                <c:pt idx="9">
                  <c:v>#N/A</c:v>
                </c:pt>
                <c:pt idx="10">
                  <c:v>312</c:v>
                </c:pt>
                <c:pt idx="11">
                  <c:v>#N/A</c:v>
                </c:pt>
                <c:pt idx="12">
                  <c:v>#N/A</c:v>
                </c:pt>
                <c:pt idx="13">
                  <c:v>327</c:v>
                </c:pt>
                <c:pt idx="14">
                  <c:v>#N/A</c:v>
                </c:pt>
              </c:numCache>
            </c:numRef>
          </c:val>
          <c:smooth val="0"/>
          <c:extLst>
            <c:ext xmlns:c16="http://schemas.microsoft.com/office/drawing/2014/chart" uri="{C3380CC4-5D6E-409C-BE32-E72D297353CC}">
              <c16:uniqueId val="{00000008-7ADC-4A46-982A-FD047D3D72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5767</c:v>
                </c:pt>
                <c:pt idx="5">
                  <c:v>5445</c:v>
                </c:pt>
                <c:pt idx="8">
                  <c:v>5485</c:v>
                </c:pt>
                <c:pt idx="11">
                  <c:v>6024</c:v>
                </c:pt>
                <c:pt idx="14">
                  <c:v>5706</c:v>
                </c:pt>
              </c:numCache>
            </c:numRef>
          </c:val>
          <c:extLst>
            <c:ext xmlns:c16="http://schemas.microsoft.com/office/drawing/2014/chart" uri="{C3380CC4-5D6E-409C-BE32-E72D297353CC}">
              <c16:uniqueId val="{00000000-7ACC-4A12-863A-FF5425C0BD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29</c:v>
                </c:pt>
                <c:pt idx="5">
                  <c:v>98</c:v>
                </c:pt>
                <c:pt idx="8">
                  <c:v>85</c:v>
                </c:pt>
                <c:pt idx="11">
                  <c:v>64</c:v>
                </c:pt>
                <c:pt idx="14">
                  <c:v>38</c:v>
                </c:pt>
              </c:numCache>
            </c:numRef>
          </c:val>
          <c:extLst>
            <c:ext xmlns:c16="http://schemas.microsoft.com/office/drawing/2014/chart" uri="{C3380CC4-5D6E-409C-BE32-E72D297353CC}">
              <c16:uniqueId val="{00000001-7ACC-4A12-863A-FF5425C0BD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12793</c:v>
                </c:pt>
                <c:pt idx="5">
                  <c:v>12619</c:v>
                </c:pt>
                <c:pt idx="8">
                  <c:v>12759</c:v>
                </c:pt>
                <c:pt idx="11">
                  <c:v>13217</c:v>
                </c:pt>
                <c:pt idx="14">
                  <c:v>13756</c:v>
                </c:pt>
              </c:numCache>
            </c:numRef>
          </c:val>
          <c:extLst>
            <c:ext xmlns:c16="http://schemas.microsoft.com/office/drawing/2014/chart" uri="{C3380CC4-5D6E-409C-BE32-E72D297353CC}">
              <c16:uniqueId val="{00000002-7ACC-4A12-863A-FF5425C0BD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CC-4A12-863A-FF5425C0BD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CC-4A12-863A-FF5425C0BD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CC-4A12-863A-FF5425C0BD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800</c:v>
                </c:pt>
                <c:pt idx="3">
                  <c:v>763</c:v>
                </c:pt>
                <c:pt idx="6">
                  <c:v>735</c:v>
                </c:pt>
                <c:pt idx="9">
                  <c:v>696</c:v>
                </c:pt>
                <c:pt idx="12">
                  <c:v>688</c:v>
                </c:pt>
              </c:numCache>
            </c:numRef>
          </c:val>
          <c:extLst>
            <c:ext xmlns:c16="http://schemas.microsoft.com/office/drawing/2014/chart" uri="{C3380CC4-5D6E-409C-BE32-E72D297353CC}">
              <c16:uniqueId val="{00000006-7ACC-4A12-863A-FF5425C0BD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553</c:v>
                </c:pt>
                <c:pt idx="3">
                  <c:v>505</c:v>
                </c:pt>
                <c:pt idx="6">
                  <c:v>457</c:v>
                </c:pt>
                <c:pt idx="9">
                  <c:v>465</c:v>
                </c:pt>
                <c:pt idx="12">
                  <c:v>504</c:v>
                </c:pt>
              </c:numCache>
            </c:numRef>
          </c:val>
          <c:extLst>
            <c:ext xmlns:c16="http://schemas.microsoft.com/office/drawing/2014/chart" uri="{C3380CC4-5D6E-409C-BE32-E72D297353CC}">
              <c16:uniqueId val="{00000007-7ACC-4A12-863A-FF5425C0BD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5127</c:v>
                </c:pt>
                <c:pt idx="3">
                  <c:v>4934</c:v>
                </c:pt>
                <c:pt idx="6">
                  <c:v>4854</c:v>
                </c:pt>
                <c:pt idx="9">
                  <c:v>4500</c:v>
                </c:pt>
                <c:pt idx="12">
                  <c:v>4212</c:v>
                </c:pt>
              </c:numCache>
            </c:numRef>
          </c:val>
          <c:extLst>
            <c:ext xmlns:c16="http://schemas.microsoft.com/office/drawing/2014/chart" uri="{C3380CC4-5D6E-409C-BE32-E72D297353CC}">
              <c16:uniqueId val="{00000008-7ACC-4A12-863A-FF5425C0BD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9-7ACC-4A12-863A-FF5425C0BD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4411</c:v>
                </c:pt>
                <c:pt idx="3">
                  <c:v>4698</c:v>
                </c:pt>
                <c:pt idx="6">
                  <c:v>4870</c:v>
                </c:pt>
                <c:pt idx="9">
                  <c:v>5189</c:v>
                </c:pt>
                <c:pt idx="12">
                  <c:v>5061</c:v>
                </c:pt>
              </c:numCache>
            </c:numRef>
          </c:val>
          <c:extLst>
            <c:ext xmlns:c16="http://schemas.microsoft.com/office/drawing/2014/chart" uri="{C3380CC4-5D6E-409C-BE32-E72D297353CC}">
              <c16:uniqueId val="{0000000A-7ACC-4A12-863A-FF5425C0BD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ACC-4A12-863A-FF5425C0BD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798</c:v>
                </c:pt>
                <c:pt idx="1">
                  <c:v>806</c:v>
                </c:pt>
                <c:pt idx="2">
                  <c:v>860</c:v>
                </c:pt>
              </c:numCache>
            </c:numRef>
          </c:val>
          <c:extLst>
            <c:ext xmlns:c16="http://schemas.microsoft.com/office/drawing/2014/chart" uri="{C3380CC4-5D6E-409C-BE32-E72D297353CC}">
              <c16:uniqueId val="{00000000-7F2A-45A9-B172-34AFC67A48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902</c:v>
                </c:pt>
                <c:pt idx="1">
                  <c:v>1041</c:v>
                </c:pt>
                <c:pt idx="2">
                  <c:v>1150</c:v>
                </c:pt>
              </c:numCache>
            </c:numRef>
          </c:val>
          <c:extLst>
            <c:ext xmlns:c16="http://schemas.microsoft.com/office/drawing/2014/chart" uri="{C3380CC4-5D6E-409C-BE32-E72D297353CC}">
              <c16:uniqueId val="{00000001-7F2A-45A9-B172-34AFC67A48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10302</c:v>
                </c:pt>
                <c:pt idx="1">
                  <c:v>10604</c:v>
                </c:pt>
                <c:pt idx="2">
                  <c:v>10972</c:v>
                </c:pt>
              </c:numCache>
            </c:numRef>
          </c:val>
          <c:extLst>
            <c:ext xmlns:c16="http://schemas.microsoft.com/office/drawing/2014/chart" uri="{C3380CC4-5D6E-409C-BE32-E72D297353CC}">
              <c16:uniqueId val="{00000002-7F2A-45A9-B172-34AFC67A48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{BF7B8727-3B81-45D0-822E-919A2D17D11A}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AAB-4883-8F57-EFD31B7E5C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{BB63E9A7-9B7F-4565-B3CF-AF935E2766ED}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AB-4883-8F57-EFD31B7E5C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{1F732C5D-CEA0-4B5A-93F8-8D1B3F2CDBED}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AB-4883-8F57-EFD31B7E5C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{4EB73F36-D3C2-4D64-97DF-911C18A426FA}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AB-4883-8F57-EFD31B7E5C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{03F1C512-2B9E-44F5-9583-75683C8D762E}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AB-4883-8F57-EFD31B7E5CF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{A4F2FCC0-0954-43DD-9B60-9CB26DA604F4}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AAB-4883-8F57-EFD31B7E5CF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{00899B5D-BBA4-44B1-AAB2-069AC21A15A7}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AAB-4883-8F57-EFD31B7E5CF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{691C95E8-FC57-4E5F-B117-7FA0A6B3BB07}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AAB-4883-8F57-EFD31B7E5CF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{29BB19CE-B06A-4182-918D-DB5E95A04E19}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AAB-4883-8F57-EFD31B7E5C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62.5</c:v>
                </c:pt>
                <c:pt idx="8">
                  <c:v>62.8</c:v>
                </c:pt>
                <c:pt idx="16">
                  <c:v>64</c:v>
                </c:pt>
                <c:pt idx="24">
                  <c:v>65.3</c:v>
                </c:pt>
                <c:pt idx="32">
                  <c:v>66.8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AAB-4883-8F57-EFD31B7E5C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{2CC5456C-F2C3-43DC-B981-6FA0D85C9EC8}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AAB-4883-8F57-EFD31B7E5C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{C69039D7-B136-4790-88D1-DD9309D7B6AD}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AB-4883-8F57-EFD31B7E5C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{E1979612-119B-43E8-9A7C-A3DE916D6C3A}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AB-4883-8F57-EFD31B7E5C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{97025B6C-099C-481D-BFE4-BB017E3B261A}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AB-4883-8F57-EFD31B7E5C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{1E6153CE-6215-489D-BC58-2EF740910180}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AB-4883-8F57-EFD31B7E5CF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{B1281C81-6720-4400-ACAA-9B708CA40247}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AAB-4883-8F57-EFD31B7E5CF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{500BB0D8-F5C2-4D10-9318-6A6894176ECD}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AAB-4883-8F57-EFD31B7E5CF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{773DA244-47D8-4057-98AC-98853485DFF6}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AAB-4883-8F57-EFD31B7E5CF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{6A5D7467-EFA7-48D5-887B-C8FBC6A45EA5}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AAB-4883-8F57-EFD31B7E5C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1AAB-4883-8F57-EFD31B7E5CF2}"/>
            </c:ext>
          </c:extLst>
        </c:ser>
        <c:dLbls>
          <c:showLegendKey val="0"/>
          <c:showVal val="1"/>
          <c:showCatName val="0"/>
          <c:showSerName val="0"/>
          <c:showPercent val="0"/>
          <c:showBubbleSize val="0"/>
        </c:dLbls>
        <c:axId val="46179840"/>
        <c:axId val="46181760"/>
      </c:scatterChart>
      <c:valAx>
        <c:axId val="46179840"/>
        <c:scaling>
          <c:orientation val="maxMin"/>
          <c:max val="63.5"/>
          <c:min val="62.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{8CFD3CF8-79EA-405B-B18A-71AB78A088C2}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EE0-4B53-938A-A20D68D301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{036CDDBD-FB37-4B05-AA80-9FA0BCB5E3E8}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E0-4B53-938A-A20D68D301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{595442EA-9A4A-4646-ADEB-803F4756CB89}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E0-4B53-938A-A20D68D301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{AA9FC361-D25E-4588-97A2-057F52D13EC0}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E0-4B53-938A-A20D68D301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{1E6F9127-4034-4E15-A9C2-31AA30CA259B}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E0-4B53-938A-A20D68D3016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{2C9337F4-6D62-4624-BE80-36E17E26D9EE}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EE0-4B53-938A-A20D68D3016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{7498EA69-8E29-4B78-8BD8-71E37EFDA47F}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EE0-4B53-938A-A20D68D3016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{EDE9CB74-8274-446D-9DC1-4381CA9C3128}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EE0-4B53-938A-A20D68D3016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{2F38C817-B9F6-4C57-851D-2FC9F53A20DC}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EE0-4B53-938A-A20D68D301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11.4</c:v>
                </c:pt>
                <c:pt idx="16">
                  <c:v>12.4</c:v>
                </c:pt>
                <c:pt idx="24">
                  <c:v>12.3</c:v>
                </c:pt>
                <c:pt idx="32">
                  <c:v>11.9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EE0-4B53-938A-A20D68D3016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{02600151-E916-4AA0-BBE1-D17295067291}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EE0-4B53-938A-A20D68D3016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{0DF5DEBE-1960-4D45-B36A-6D28BABAD857}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E0-4B53-938A-A20D68D301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{D3F0C90A-7AC7-4651-83AE-C03B7209A535}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E0-4B53-938A-A20D68D301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{E2249C15-C1E5-418B-A8D8-86AED464680B}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E0-4B53-938A-A20D68D301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{016C807A-5834-490C-9316-78011E7D505B}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E0-4B53-938A-A20D68D30162}"/>
                </c:ext>
              </c:extLst>
            </c:dLbl>
            <c:dLbl>
              <c:idx val="8"/>
              <c:layout>
                <c:manualLayout>
                  <c:x val="-4.4905057365901141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{416B82D1-B1F4-450A-8976-F98374C6F716}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EE0-4B53-938A-A20D68D30162}"/>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{6A288D6A-8005-473A-8634-FFEECA4659E2}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EE0-4B53-938A-A20D68D3016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{F7BBB0C3-FF34-4FCA-B44F-7931501D10C0}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EE0-4B53-938A-A20D68D3016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{33FBBDF4-23C8-449E-AD10-ADBED142E4C2}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EE0-4B53-938A-A20D68D301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BEE0-4B53-938A-A20D68D30162}"/>
            </c:ext>
          </c:extLst>
        </c:ser>
        <c:dLbls>
          <c:showLegendKey val="0"/>
          <c:showVal val="1"/>
          <c:showCatName val="0"/>
          <c:showSerName val="0"/>
          <c:showPercent val="0"/>
          <c:showBubbleSize val="0"/>
        </c:dLbls>
        <c:axId val="84219776"/>
        <c:axId val="84234240"/>
      </c:scatterChart>
      <c:valAx>
        <c:axId val="84219776"/>
        <c:scaling>
          <c:orientation val="maxMin"/>
          <c:max val="8.9"/>
          <c:min val="7.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9,609
9,544
24.88
7,239,617
6,854,520
322,585
3,245,923
5,060,561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は、ほぼ横ばいで推移しており、類似団体平均値と同水準である。人口はほぼ横ばいで推移しており、今後も大幅な税収増は見込めない中、大型事業で発行した地方債の償還等により歳出の増加が見込まれるため、財政力指数は下降すると見込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事業の見直し及び施策の重点化等により歳出の削減等を行い財政の健全化を図る。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37798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26307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756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3326</xdr:rowOff>
    </xdr:from>
    <xdr:to>
      <xdr:col>15</xdr:col>
      <xdr:colOff>82550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26307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3525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123976</xdr:rowOff>
    </xdr:from>
    <xdr:to>
      <xdr:col>15</xdr:col>
      <xdr:colOff>133350</xdr:colOff>
      <xdr:row>43</xdr:row>
      <xdr:rowOff>54126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年度の経常収支比率は扶助費等の増加により昨年度より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今後も税収の大幅な増加は見込めない中でさらに扶助費及び公債費の増加が見込まれるため、経常収支比率は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％台で推移するものと見込まれるため、既存事業の見直しを行うなどの経常的経費の縮減に努める。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148336</xdr:rowOff>
    </xdr:from>
    <xdr:to>
      <xdr:col>23</xdr:col>
      <xdr:colOff>133350</xdr:colOff>
      <xdr:row>63</xdr:row>
      <xdr:rowOff>75692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06786"/>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148336</xdr:rowOff>
    </xdr:from>
    <xdr:to>
      <xdr:col>19</xdr:col>
      <xdr:colOff>133350</xdr:colOff>
      <xdr:row>64</xdr:row>
      <xdr:rowOff>150368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606786"/>
          <a:ext cx="889000" cy="5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131064</xdr:rowOff>
    </xdr:from>
    <xdr:to>
      <xdr:col>15</xdr:col>
      <xdr:colOff>82550</xdr:colOff>
      <xdr:row>64</xdr:row>
      <xdr:rowOff>150368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038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64</xdr:row>
      <xdr:rowOff>131064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4460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41419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97536</xdr:rowOff>
    </xdr:from>
    <xdr:to>
      <xdr:col>19</xdr:col>
      <xdr:colOff>184150</xdr:colOff>
      <xdr:row>62</xdr:row>
      <xdr:rowOff>27686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37863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99568</xdr:rowOff>
    </xdr:from>
    <xdr:to>
      <xdr:col>15</xdr:col>
      <xdr:colOff>133350</xdr:colOff>
      <xdr:row>65</xdr:row>
      <xdr:rowOff>29718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14495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225,911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32,397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円の増となった。主な要因は、ふるさと納税の寄附額増加に向けた取組み等により、物件費が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29,377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増である。類似団体平均値よりも下回っているものの、県平均値と比較すると依然として高い水準にある。今後は施設の老朽化に伴う維持管理費の増加も見込まれるため、事務の見直し等を行い、最小の経費で最大の行政サービスが提供でき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71625</xdr:rowOff>
    </xdr:from>
    <xdr:to>
      <xdr:col>23</xdr:col>
      <xdr:colOff>133350</xdr:colOff>
      <xdr:row>80</xdr:row>
      <xdr:rowOff>136770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787625"/>
          <a:ext cx="838200" cy="6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58206</xdr:rowOff>
    </xdr:from>
    <xdr:to>
      <xdr:col>19</xdr:col>
      <xdr:colOff>133350</xdr:colOff>
      <xdr:row>80</xdr:row>
      <xdr:rowOff>71625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74206"/>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13582</xdr:rowOff>
    </xdr:from>
    <xdr:to>
      <xdr:col>15</xdr:col>
      <xdr:colOff>82550</xdr:colOff>
      <xdr:row>80</xdr:row>
      <xdr:rowOff>58206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29582"/>
          <a:ext cx="889000" cy="4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13582</xdr:rowOff>
    </xdr:from>
    <xdr:to>
      <xdr:col>11</xdr:col>
      <xdr:colOff>31750</xdr:colOff>
      <xdr:row>80</xdr:row>
      <xdr:rowOff>55759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729582"/>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85970</xdr:rowOff>
    </xdr:from>
    <xdr:to>
      <xdr:col>23</xdr:col>
      <xdr:colOff>184150</xdr:colOff>
      <xdr:row>81</xdr:row>
      <xdr:rowOff>16120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102497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4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20825</xdr:rowOff>
    </xdr:from>
    <xdr:to>
      <xdr:col>19</xdr:col>
      <xdr:colOff>184150</xdr:colOff>
      <xdr:row>80</xdr:row>
      <xdr:rowOff>122425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132602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0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7406</xdr:rowOff>
    </xdr:from>
    <xdr:to>
      <xdr:col>15</xdr:col>
      <xdr:colOff>133350</xdr:colOff>
      <xdr:row>80</xdr:row>
      <xdr:rowOff>109006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119183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9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134232</xdr:rowOff>
    </xdr:from>
    <xdr:to>
      <xdr:col>11</xdr:col>
      <xdr:colOff>82550</xdr:colOff>
      <xdr:row>80</xdr:row>
      <xdr:rowOff>64382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67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74559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4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4959</xdr:rowOff>
    </xdr:from>
    <xdr:to>
      <xdr:col>7</xdr:col>
      <xdr:colOff>31750</xdr:colOff>
      <xdr:row>80</xdr:row>
      <xdr:rowOff>106559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116736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89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ラスパイレス指数は、類似団体平均値及び全国町村平均値ともに上回っている。今後も県に準じ、給与制度の適正化に努める。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56545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4971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79527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4971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87</xdr:row>
      <xdr:rowOff>125488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956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113998</xdr:rowOff>
    </xdr:from>
    <xdr:to>
      <xdr:col>68</xdr:col>
      <xdr:colOff>152400</xdr:colOff>
      <xdr:row>87</xdr:row>
      <xdr:rowOff>125488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3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5745</xdr:rowOff>
    </xdr:from>
    <xdr:to>
      <xdr:col>81</xdr:col>
      <xdr:colOff>95250</xdr:colOff>
      <xdr:row>87</xdr:row>
      <xdr:rowOff>107345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149272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9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74688</xdr:rowOff>
    </xdr:from>
    <xdr:to>
      <xdr:col>68</xdr:col>
      <xdr:colOff>203200</xdr:colOff>
      <xdr:row>88</xdr:row>
      <xdr:rowOff>4838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161065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63198</xdr:rowOff>
    </xdr:from>
    <xdr:to>
      <xdr:col>64</xdr:col>
      <xdr:colOff>152400</xdr:colOff>
      <xdr:row>87</xdr:row>
      <xdr:rowOff>164798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149575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人口千人当たり職員数は、類似団体平均値と比較して</a:t>
          </a:r>
          <a:r>
            <a:rPr kumimoji="1" lang="en-US" altLang="ja-JP" sz="1100">
              <a:latin typeface="ＭＳ Ｐゴシック" panose="020B0600070205080204" pitchFamily="50" charset="-128"/>
              <a:ea typeface="ＭＳ Ｐゴシック" panose="020B0600070205080204" pitchFamily="50" charset="-128"/>
            </a:rPr>
            <a:t>4.28</a:t>
          </a:r>
          <a:r>
            <a:rPr kumimoji="1" lang="ja-JP" altLang="en-US" sz="1100">
              <a:latin typeface="ＭＳ Ｐゴシック" panose="020B0600070205080204" pitchFamily="50" charset="-128"/>
              <a:ea typeface="ＭＳ Ｐゴシック" panose="020B0600070205080204" pitchFamily="50" charset="-128"/>
            </a:rPr>
            <a:t>人少ない状況である。</a:t>
          </a:r>
        </a:p>
        <a:p>
          <a:r>
            <a:rPr kumimoji="1" lang="ja-JP" altLang="en-US" sz="1100">
              <a:latin typeface="ＭＳ Ｐゴシック" panose="020B0600070205080204" pitchFamily="50" charset="-128"/>
              <a:ea typeface="ＭＳ Ｐゴシック" panose="020B0600070205080204" pitchFamily="50" charset="-128"/>
            </a:rPr>
            <a:t>県平均値と比較すると</a:t>
          </a:r>
          <a:r>
            <a:rPr kumimoji="1" lang="en-US" altLang="ja-JP" sz="1100">
              <a:latin typeface="ＭＳ Ｐゴシック" panose="020B0600070205080204" pitchFamily="50" charset="-128"/>
              <a:ea typeface="ＭＳ Ｐゴシック" panose="020B0600070205080204" pitchFamily="50" charset="-128"/>
            </a:rPr>
            <a:t>1.74</a:t>
          </a:r>
          <a:r>
            <a:rPr kumimoji="1" lang="ja-JP" altLang="en-US" sz="1100">
              <a:latin typeface="ＭＳ Ｐゴシック" panose="020B0600070205080204" pitchFamily="50" charset="-128"/>
              <a:ea typeface="ＭＳ Ｐゴシック" panose="020B0600070205080204" pitchFamily="50" charset="-128"/>
            </a:rPr>
            <a:t>人多い状況であるため、再任用職員及び会計年度任用職員制度の有効活用を行い、住民サービスの低下にならないよう努めながら、適切な定員管理を行っていく。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71247</xdr:rowOff>
    </xdr:from>
    <xdr:to>
      <xdr:col>81</xdr:col>
      <xdr:colOff>44450</xdr:colOff>
      <xdr:row>60</xdr:row>
      <xdr:rowOff>75269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358247"/>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72051</xdr:rowOff>
    </xdr:from>
    <xdr:to>
      <xdr:col>77</xdr:col>
      <xdr:colOff>44450</xdr:colOff>
      <xdr:row>60</xdr:row>
      <xdr:rowOff>75269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59051"/>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60791</xdr:rowOff>
    </xdr:from>
    <xdr:to>
      <xdr:col>72</xdr:col>
      <xdr:colOff>203200</xdr:colOff>
      <xdr:row>60</xdr:row>
      <xdr:rowOff>72051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47791"/>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7705</xdr:rowOff>
    </xdr:from>
    <xdr:to>
      <xdr:col>68</xdr:col>
      <xdr:colOff>152400</xdr:colOff>
      <xdr:row>60</xdr:row>
      <xdr:rowOff>60791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94705"/>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113174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22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24469</xdr:rowOff>
    </xdr:from>
    <xdr:to>
      <xdr:col>77</xdr:col>
      <xdr:colOff>95250</xdr:colOff>
      <xdr:row>60</xdr:row>
      <xdr:rowOff>126069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136246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8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21251</xdr:rowOff>
    </xdr:from>
    <xdr:to>
      <xdr:col>73</xdr:col>
      <xdr:colOff>44450</xdr:colOff>
      <xdr:row>60</xdr:row>
      <xdr:rowOff>122851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0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133028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7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9991</xdr:rowOff>
    </xdr:from>
    <xdr:to>
      <xdr:col>68</xdr:col>
      <xdr:colOff>203200</xdr:colOff>
      <xdr:row>60</xdr:row>
      <xdr:rowOff>111591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121768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6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128355</xdr:rowOff>
    </xdr:from>
    <xdr:to>
      <xdr:col>64</xdr:col>
      <xdr:colOff>152400</xdr:colOff>
      <xdr:row>60</xdr:row>
      <xdr:rowOff>58505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68682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実質公債費比率は、依然として類似団体平均値及び県平均値を上回っている。起債依存型の事業が多いことや、下水道事業債償還金が増加していること等が要因である。さらに令和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年度にかけて地方債償還金が増加する見込みであることから、今後控えている大規模な事業計画の整理・縮小を図りつつ、交付税算入率が高い地方債を活用するなど、財政運営の健全化に努める。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37338</xdr:rowOff>
    </xdr:from>
    <xdr:to>
      <xdr:col>81</xdr:col>
      <xdr:colOff>44450</xdr:colOff>
      <xdr:row>43</xdr:row>
      <xdr:rowOff>75946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40968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75946</xdr:rowOff>
    </xdr:from>
    <xdr:to>
      <xdr:col>77</xdr:col>
      <xdr:colOff>44450</xdr:colOff>
      <xdr:row>43</xdr:row>
      <xdr:rowOff>85598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4482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160528</xdr:rowOff>
    </xdr:from>
    <xdr:to>
      <xdr:col>72</xdr:col>
      <xdr:colOff>203200</xdr:colOff>
      <xdr:row>43</xdr:row>
      <xdr:rowOff>85598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614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35052</xdr:rowOff>
    </xdr:from>
    <xdr:to>
      <xdr:col>68</xdr:col>
      <xdr:colOff>152400</xdr:colOff>
      <xdr:row>42</xdr:row>
      <xdr:rowOff>160528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3595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157988</xdr:rowOff>
    </xdr:from>
    <xdr:to>
      <xdr:col>81</xdr:col>
      <xdr:colOff>95250</xdr:colOff>
      <xdr:row>43</xdr:row>
      <xdr:rowOff>88138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130065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25146</xdr:rowOff>
    </xdr:from>
    <xdr:to>
      <xdr:col>77</xdr:col>
      <xdr:colOff>95250</xdr:colOff>
      <xdr:row>43</xdr:row>
      <xdr:rowOff>126746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111523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8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34798</xdr:rowOff>
    </xdr:from>
    <xdr:to>
      <xdr:col>73</xdr:col>
      <xdr:colOff>44450</xdr:colOff>
      <xdr:row>43</xdr:row>
      <xdr:rowOff>136398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121175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将来負担比率は、将来負担額を充当可能な財源等が大きく上回っているため、令和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年度においても算定されなかった。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9,609
9,544
24.88
7,239,617
6,854,520
322,585
3,245,923
5,060,561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人件費は、類似団体平均値よりもやや低い水準で推移しており、昨年度から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ポイント増加した。今後も、再任用職員及び会計年度任用職員等の効果的な活用を行いながら、適正な人員管理に努める。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620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620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物件費は類似団体平均値より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ポイント下回っているが、昨年度と比較して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燃料費高騰による、光熱水費の増加等が要因である。</a:t>
          </a:r>
        </a:p>
        <a:p>
          <a:r>
            <a:rPr kumimoji="1" lang="ja-JP" altLang="en-US" sz="1300">
              <a:latin typeface="ＭＳ Ｐゴシック" panose="020B0600070205080204" pitchFamily="50" charset="-128"/>
              <a:ea typeface="ＭＳ Ｐゴシック" panose="020B0600070205080204" pitchFamily="50" charset="-128"/>
            </a:rPr>
            <a:t>必要備品や設備の調達をリース方式で行っており今後の物件費は微増傾向で推移すると見込まれるため、節減意識を持って費用の抑制に努める。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53848</xdr:rowOff>
    </xdr:from>
    <xdr:to>
      <xdr:col>82</xdr:col>
      <xdr:colOff>107950</xdr:colOff>
      <xdr:row>16</xdr:row>
      <xdr:rowOff>94996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970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53848</xdr:rowOff>
    </xdr:from>
    <xdr:to>
      <xdr:col>78</xdr:col>
      <xdr:colOff>69850</xdr:colOff>
      <xdr:row>16</xdr:row>
      <xdr:rowOff>131572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970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131572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016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xdr:rowOff>
    </xdr:from>
    <xdr:to>
      <xdr:col>69</xdr:col>
      <xdr:colOff>92075</xdr:colOff>
      <xdr:row>16</xdr:row>
      <xdr:rowOff>58420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513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60723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xdr:rowOff>
    </xdr:from>
    <xdr:to>
      <xdr:col>78</xdr:col>
      <xdr:colOff>120650</xdr:colOff>
      <xdr:row>16</xdr:row>
      <xdr:rowOff>104648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114825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15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128778</xdr:rowOff>
    </xdr:from>
    <xdr:to>
      <xdr:col>65</xdr:col>
      <xdr:colOff>53975</xdr:colOff>
      <xdr:row>16</xdr:row>
      <xdr:rowOff>58928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69105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扶助費は、昨年度から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今後も、民間保育所等運営負担金や障害者自立支援関連経費、未熟児医療給費等による扶助費の増加が見込まれる状況であるため、推移を注視するとともに、住民ニーズを的確に把握し事業の見直し等の検討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60</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9949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994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59</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10128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59</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033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38100</xdr:rowOff>
    </xdr:from>
    <xdr:to>
      <xdr:col>11</xdr:col>
      <xdr:colOff>60325</xdr:colOff>
      <xdr:row>59</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その他の経費は、昨年度より</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ポイント増加し、依然として類似団体平均値及び県平均値を大幅に上回っている。</a:t>
          </a:r>
        </a:p>
        <a:p>
          <a:r>
            <a:rPr kumimoji="1" lang="ja-JP" altLang="en-US" sz="1300">
              <a:latin typeface="ＭＳ Ｐゴシック" panose="020B0600070205080204" pitchFamily="50" charset="-128"/>
              <a:ea typeface="ＭＳ Ｐゴシック" panose="020B0600070205080204" pitchFamily="50" charset="-128"/>
            </a:rPr>
            <a:t>主な要因は各事業への繰出金である。特に下水道事業は一般会計からの繰入金に依存した運営が続いている状況であることから、下水道事業へは独立採算の原則に立ち返った料金値上げによる健全化や接続率の向上等を要請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299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61</xdr:row>
      <xdr:rowOff>107950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2997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85090</xdr:rowOff>
    </xdr:from>
    <xdr:to>
      <xdr:col>73</xdr:col>
      <xdr:colOff>180975</xdr:colOff>
      <xdr:row>61</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54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24130</xdr:rowOff>
    </xdr:from>
    <xdr:to>
      <xdr:col>69</xdr:col>
      <xdr:colOff>92075</xdr:colOff>
      <xdr:row>61</xdr:row>
      <xdr:rowOff>85090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482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30480</xdr:rowOff>
    </xdr:from>
    <xdr:to>
      <xdr:col>82</xdr:col>
      <xdr:colOff>158750</xdr:colOff>
      <xdr:row>60</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110507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57150</xdr:rowOff>
    </xdr:from>
    <xdr:to>
      <xdr:col>74</xdr:col>
      <xdr:colOff>31750</xdr:colOff>
      <xdr:row>61</xdr:row>
      <xdr:rowOff>158750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143527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34290</xdr:rowOff>
    </xdr:from>
    <xdr:to>
      <xdr:col>69</xdr:col>
      <xdr:colOff>142875</xdr:colOff>
      <xdr:row>61</xdr:row>
      <xdr:rowOff>135890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120667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57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144780</xdr:rowOff>
    </xdr:from>
    <xdr:to>
      <xdr:col>65</xdr:col>
      <xdr:colOff>53975</xdr:colOff>
      <xdr:row>61</xdr:row>
      <xdr:rowOff>74930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59707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補助費は、類似団体平均値、県平均値共に下回っているが、昨年度より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消防やごみ処理等の一部事務組合への負担金は同規模の負担が続く見込みであるため、町単独の補助金等については、事業効果や初期の目的が達成された事業等について検証、見直しを行い、費用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170434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208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120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35</xdr:row>
      <xdr:rowOff>161290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公債費は、類似団体平均値より低い水準でほぼ横ばいで推移している。</a:t>
          </a:r>
        </a:p>
        <a:p>
          <a:r>
            <a:rPr kumimoji="1" lang="ja-JP" altLang="en-US" sz="1300">
              <a:latin typeface="ＭＳ Ｐゴシック" panose="020B0600070205080204" pitchFamily="50" charset="-128"/>
              <a:ea typeface="ＭＳ Ｐゴシック" panose="020B0600070205080204" pitchFamily="50" charset="-128"/>
            </a:rPr>
            <a:t>近年、地方債を活用した道路事業や大型事業が集中したことから、令和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年度にかけて、公債費の増大が見込まれる。</a:t>
          </a:r>
        </a:p>
        <a:p>
          <a:r>
            <a:rPr kumimoji="1" lang="ja-JP" altLang="en-US" sz="1300">
              <a:latin typeface="ＭＳ Ｐゴシック" panose="020B0600070205080204" pitchFamily="50" charset="-128"/>
              <a:ea typeface="ＭＳ Ｐゴシック" panose="020B0600070205080204" pitchFamily="50" charset="-128"/>
            </a:rPr>
            <a:t>今後は事業の優先順位や緊急性を整理し、地方債を発行する際は交付税参入の高い地方債を活用するなど、町の負担軽減を図っていく。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111760</xdr:rowOff>
    </xdr:from>
    <xdr:to>
      <xdr:col>24</xdr:col>
      <xdr:colOff>25400</xdr:colOff>
      <xdr:row>75</xdr:row>
      <xdr:rowOff>115570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705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111760</xdr:rowOff>
    </xdr:from>
    <xdr:to>
      <xdr:col>19</xdr:col>
      <xdr:colOff>187325</xdr:colOff>
      <xdr:row>75</xdr:row>
      <xdr:rowOff>168911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70510"/>
          <a:ext cx="8890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276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8889</xdr:rowOff>
    </xdr:from>
    <xdr:to>
      <xdr:col>11</xdr:col>
      <xdr:colOff>9525</xdr:colOff>
      <xdr:row>76</xdr:row>
      <xdr:rowOff>16511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390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60960</xdr:rowOff>
    </xdr:from>
    <xdr:to>
      <xdr:col>20</xdr:col>
      <xdr:colOff>38100</xdr:colOff>
      <xdr:row>75</xdr:row>
      <xdr:rowOff>162561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8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137160</xdr:rowOff>
    </xdr:from>
    <xdr:to>
      <xdr:col>11</xdr:col>
      <xdr:colOff>60325</xdr:colOff>
      <xdr:row>76</xdr:row>
      <xdr:rowOff>67311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77487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129540</xdr:rowOff>
    </xdr:from>
    <xdr:to>
      <xdr:col>6</xdr:col>
      <xdr:colOff>171450</xdr:colOff>
      <xdr:row>76</xdr:row>
      <xdr:rowOff>59689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69867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公債費以外の経常収支比率は、類似団体平均をやや上回る水準となった。</a:t>
          </a:r>
        </a:p>
        <a:p>
          <a:r>
            <a:rPr kumimoji="1" lang="ja-JP" altLang="en-US" sz="1300">
              <a:latin typeface="ＭＳ Ｐゴシック" panose="020B0600070205080204" pitchFamily="50" charset="-128"/>
              <a:ea typeface="ＭＳ Ｐゴシック" panose="020B0600070205080204" pitchFamily="50" charset="-128"/>
            </a:rPr>
            <a:t>今後も人件費や扶助費、物件費の増加が見込まれることから、人件費及び物件費等の固定経費の削減に努めつつ、下水道事業へは健全化の要請を行っていく。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31750</xdr:rowOff>
    </xdr:from>
    <xdr:to>
      <xdr:col>82</xdr:col>
      <xdr:colOff>107950</xdr:colOff>
      <xdr:row>78</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334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31750</xdr:rowOff>
    </xdr:from>
    <xdr:to>
      <xdr:col>78</xdr:col>
      <xdr:colOff>69850</xdr:colOff>
      <xdr:row>79</xdr:row>
      <xdr:rowOff>39370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3340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5080</xdr:rowOff>
    </xdr:from>
    <xdr:to>
      <xdr:col>73</xdr:col>
      <xdr:colOff>180975</xdr:colOff>
      <xdr:row>79</xdr:row>
      <xdr:rowOff>39370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549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5080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315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162577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152400</xdr:rowOff>
    </xdr:from>
    <xdr:to>
      <xdr:col>78</xdr:col>
      <xdr:colOff>120650</xdr:colOff>
      <xdr:row>77</xdr:row>
      <xdr:rowOff>82550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160020</xdr:rowOff>
    </xdr:from>
    <xdr:to>
      <xdr:col>74</xdr:col>
      <xdr:colOff>31750</xdr:colOff>
      <xdr:row>79</xdr:row>
      <xdr:rowOff>90170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74947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125730</xdr:rowOff>
    </xdr:from>
    <xdr:to>
      <xdr:col>69</xdr:col>
      <xdr:colOff>142875</xdr:colOff>
      <xdr:row>79</xdr:row>
      <xdr:rowOff>55880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40657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3975</xdr:rowOff>
    </xdr:from>
    <xdr:to>
      <xdr:col>29</xdr:col>
      <xdr:colOff>127000</xdr:colOff>
      <xdr:row>18</xdr:row>
      <xdr:rowOff>45763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37700"/>
          <a:ext cx="647700" cy="41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34668</xdr:rowOff>
    </xdr:from>
    <xdr:to>
      <xdr:col>26</xdr:col>
      <xdr:colOff>50800</xdr:colOff>
      <xdr:row>18</xdr:row>
      <xdr:rowOff>45763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68393"/>
          <a:ext cx="698500" cy="11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34668</xdr:rowOff>
    </xdr:from>
    <xdr:to>
      <xdr:col>22</xdr:col>
      <xdr:colOff>114300</xdr:colOff>
      <xdr:row>18</xdr:row>
      <xdr:rowOff>84945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68393"/>
          <a:ext cx="698500" cy="50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84945</xdr:rowOff>
    </xdr:from>
    <xdr:to>
      <xdr:col>18</xdr:col>
      <xdr:colOff>177800</xdr:colOff>
      <xdr:row>18</xdr:row>
      <xdr:rowOff>105184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18670"/>
          <a:ext cx="698500" cy="20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124625</xdr:rowOff>
    </xdr:from>
    <xdr:to>
      <xdr:col>29</xdr:col>
      <xdr:colOff>177800</xdr:colOff>
      <xdr:row>18</xdr:row>
      <xdr:rowOff>54775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86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96702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166413</xdr:rowOff>
    </xdr:from>
    <xdr:to>
      <xdr:col>26</xdr:col>
      <xdr:colOff>101600</xdr:colOff>
      <xdr:row>18</xdr:row>
      <xdr:rowOff>96563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8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81340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15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155318</xdr:rowOff>
    </xdr:from>
    <xdr:to>
      <xdr:col>22</xdr:col>
      <xdr:colOff>165100</xdr:colOff>
      <xdr:row>18</xdr:row>
      <xdr:rowOff>85468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17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70245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0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34145</xdr:rowOff>
    </xdr:from>
    <xdr:to>
      <xdr:col>19</xdr:col>
      <xdr:colOff>38100</xdr:colOff>
      <xdr:row>18</xdr:row>
      <xdr:rowOff>135745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67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120522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54384</xdr:rowOff>
    </xdr:from>
    <xdr:to>
      <xdr:col>15</xdr:col>
      <xdr:colOff>101600</xdr:colOff>
      <xdr:row>18</xdr:row>
      <xdr:rowOff>155984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8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140761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104875</xdr:rowOff>
    </xdr:from>
    <xdr:to>
      <xdr:col>29</xdr:col>
      <xdr:colOff>127000</xdr:colOff>
      <xdr:row>36</xdr:row>
      <xdr:rowOff>131474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58125"/>
          <a:ext cx="647700" cy="26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121416</xdr:rowOff>
    </xdr:from>
    <xdr:to>
      <xdr:col>26</xdr:col>
      <xdr:colOff>50800</xdr:colOff>
      <xdr:row>36</xdr:row>
      <xdr:rowOff>131474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074666"/>
          <a:ext cx="698500" cy="1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121416</xdr:rowOff>
    </xdr:from>
    <xdr:to>
      <xdr:col>22</xdr:col>
      <xdr:colOff>114300</xdr:colOff>
      <xdr:row>36</xdr:row>
      <xdr:rowOff>151901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74666"/>
          <a:ext cx="698500" cy="30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7619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151901</xdr:rowOff>
    </xdr:from>
    <xdr:to>
      <xdr:col>18</xdr:col>
      <xdr:colOff>177800</xdr:colOff>
      <xdr:row>37</xdr:row>
      <xdr:rowOff>26089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05151"/>
          <a:ext cx="698500" cy="45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54075</xdr:rowOff>
    </xdr:from>
    <xdr:to>
      <xdr:col>29</xdr:col>
      <xdr:colOff>177800</xdr:colOff>
      <xdr:row>36</xdr:row>
      <xdr:rowOff>155675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07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26152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7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80674</xdr:rowOff>
    </xdr:from>
    <xdr:to>
      <xdr:col>26</xdr:col>
      <xdr:colOff>101600</xdr:colOff>
      <xdr:row>37</xdr:row>
      <xdr:rowOff>10824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3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167051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70616</xdr:rowOff>
    </xdr:from>
    <xdr:to>
      <xdr:col>22</xdr:col>
      <xdr:colOff>165100</xdr:colOff>
      <xdr:row>37</xdr:row>
      <xdr:rowOff>766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23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182393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9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101101</xdr:rowOff>
    </xdr:from>
    <xdr:to>
      <xdr:col>19</xdr:col>
      <xdr:colOff>38100</xdr:colOff>
      <xdr:row>37</xdr:row>
      <xdr:rowOff>31251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54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16028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4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146739</xdr:rowOff>
    </xdr:from>
    <xdr:to>
      <xdr:col>15</xdr:col>
      <xdr:colOff>101600</xdr:colOff>
      <xdr:row>37</xdr:row>
      <xdr:rowOff>76889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99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61666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8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9,609
9,544
24.88
7,239,617
6,854,520
322,585
3,245,923
5,060,561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35009</xdr:rowOff>
    </xdr:from>
    <xdr:to>
      <xdr:col>24</xdr:col>
      <xdr:colOff>63500</xdr:colOff>
      <xdr:row>37</xdr:row>
      <xdr:rowOff>61923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8659"/>
          <a:ext cx="838200" cy="2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54120</xdr:rowOff>
    </xdr:from>
    <xdr:to>
      <xdr:col>19</xdr:col>
      <xdr:colOff>177800</xdr:colOff>
      <xdr:row>37</xdr:row>
      <xdr:rowOff>61923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97770"/>
          <a:ext cx="8890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54120</xdr:rowOff>
    </xdr:from>
    <xdr:to>
      <xdr:col>15</xdr:col>
      <xdr:colOff>50800</xdr:colOff>
      <xdr:row>37</xdr:row>
      <xdr:rowOff>163619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7770"/>
          <a:ext cx="889000" cy="10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163619</xdr:rowOff>
    </xdr:from>
    <xdr:to>
      <xdr:col>10</xdr:col>
      <xdr:colOff>114300</xdr:colOff>
      <xdr:row>37</xdr:row>
      <xdr:rowOff>167666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07269"/>
          <a:ext cx="889000" cy="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155659</xdr:rowOff>
    </xdr:from>
    <xdr:to>
      <xdr:col>24</xdr:col>
      <xdr:colOff>114300</xdr:colOff>
      <xdr:row>37</xdr:row>
      <xdr:rowOff>85809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134086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11123</xdr:rowOff>
    </xdr:from>
    <xdr:to>
      <xdr:col>20</xdr:col>
      <xdr:colOff>38100</xdr:colOff>
      <xdr:row>37</xdr:row>
      <xdr:rowOff>112723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103850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3320</xdr:rowOff>
    </xdr:from>
    <xdr:to>
      <xdr:col>15</xdr:col>
      <xdr:colOff>101600</xdr:colOff>
      <xdr:row>37</xdr:row>
      <xdr:rowOff>104920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96047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112819</xdr:rowOff>
    </xdr:from>
    <xdr:to>
      <xdr:col>10</xdr:col>
      <xdr:colOff>165100</xdr:colOff>
      <xdr:row>38</xdr:row>
      <xdr:rowOff>42969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34096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4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116865</xdr:rowOff>
    </xdr:from>
    <xdr:to>
      <xdr:col>6</xdr:col>
      <xdr:colOff>38100</xdr:colOff>
      <xdr:row>38</xdr:row>
      <xdr:rowOff>47016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05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38143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128367</xdr:rowOff>
    </xdr:from>
    <xdr:to>
      <xdr:col>24</xdr:col>
      <xdr:colOff>63500</xdr:colOff>
      <xdr:row>58</xdr:row>
      <xdr:rowOff>16403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01017"/>
          <a:ext cx="838200" cy="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16403</xdr:rowOff>
    </xdr:from>
    <xdr:to>
      <xdr:col>19</xdr:col>
      <xdr:colOff>177800</xdr:colOff>
      <xdr:row>58</xdr:row>
      <xdr:rowOff>30014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60503"/>
          <a:ext cx="889000" cy="1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30014</xdr:rowOff>
    </xdr:from>
    <xdr:to>
      <xdr:col>15</xdr:col>
      <xdr:colOff>50800</xdr:colOff>
      <xdr:row>58</xdr:row>
      <xdr:rowOff>45065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74114"/>
          <a:ext cx="889000" cy="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4729</xdr:rowOff>
    </xdr:from>
    <xdr:to>
      <xdr:col>10</xdr:col>
      <xdr:colOff>114300</xdr:colOff>
      <xdr:row>58</xdr:row>
      <xdr:rowOff>45065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48829"/>
          <a:ext cx="889000" cy="4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77567</xdr:rowOff>
    </xdr:from>
    <xdr:to>
      <xdr:col>24</xdr:col>
      <xdr:colOff>114300</xdr:colOff>
      <xdr:row>58</xdr:row>
      <xdr:rowOff>7717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5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55994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2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137053</xdr:rowOff>
    </xdr:from>
    <xdr:to>
      <xdr:col>20</xdr:col>
      <xdr:colOff>38100</xdr:colOff>
      <xdr:row>58</xdr:row>
      <xdr:rowOff>67203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0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58330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1000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150664</xdr:rowOff>
    </xdr:from>
    <xdr:to>
      <xdr:col>15</xdr:col>
      <xdr:colOff>101600</xdr:colOff>
      <xdr:row>58</xdr:row>
      <xdr:rowOff>80814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71941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165715</xdr:rowOff>
    </xdr:from>
    <xdr:to>
      <xdr:col>10</xdr:col>
      <xdr:colOff>165100</xdr:colOff>
      <xdr:row>58</xdr:row>
      <xdr:rowOff>95865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3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86992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3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125379</xdr:rowOff>
    </xdr:from>
    <xdr:to>
      <xdr:col>6</xdr:col>
      <xdr:colOff>38100</xdr:colOff>
      <xdr:row>58</xdr:row>
      <xdr:rowOff>55529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9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46656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99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163664</xdr:rowOff>
    </xdr:from>
    <xdr:to>
      <xdr:col>24</xdr:col>
      <xdr:colOff>63500</xdr:colOff>
      <xdr:row>79</xdr:row>
      <xdr:rowOff>20295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36764"/>
          <a:ext cx="838200" cy="2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163664</xdr:rowOff>
    </xdr:from>
    <xdr:to>
      <xdr:col>19</xdr:col>
      <xdr:colOff>177800</xdr:colOff>
      <xdr:row>78</xdr:row>
      <xdr:rowOff>167684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36764"/>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167684</xdr:rowOff>
    </xdr:from>
    <xdr:to>
      <xdr:col>15</xdr:col>
      <xdr:colOff>50800</xdr:colOff>
      <xdr:row>79</xdr:row>
      <xdr:rowOff>14942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40784"/>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160007</xdr:rowOff>
    </xdr:from>
    <xdr:to>
      <xdr:col>10</xdr:col>
      <xdr:colOff>114300</xdr:colOff>
      <xdr:row>79</xdr:row>
      <xdr:rowOff>14942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33107"/>
          <a:ext cx="889000" cy="2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140945</xdr:rowOff>
    </xdr:from>
    <xdr:to>
      <xdr:col>24</xdr:col>
      <xdr:colOff>114300</xdr:colOff>
      <xdr:row>79</xdr:row>
      <xdr:rowOff>71095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55872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2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112864</xdr:rowOff>
    </xdr:from>
    <xdr:to>
      <xdr:col>20</xdr:col>
      <xdr:colOff>38100</xdr:colOff>
      <xdr:row>79</xdr:row>
      <xdr:rowOff>43014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34141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7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116884</xdr:rowOff>
    </xdr:from>
    <xdr:to>
      <xdr:col>15</xdr:col>
      <xdr:colOff>101600</xdr:colOff>
      <xdr:row>79</xdr:row>
      <xdr:rowOff>47034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38161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8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135592</xdr:rowOff>
    </xdr:from>
    <xdr:to>
      <xdr:col>10</xdr:col>
      <xdr:colOff>165100</xdr:colOff>
      <xdr:row>79</xdr:row>
      <xdr:rowOff>65742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0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56869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0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109207</xdr:rowOff>
    </xdr:from>
    <xdr:to>
      <xdr:col>6</xdr:col>
      <xdr:colOff>38100</xdr:colOff>
      <xdr:row>79</xdr:row>
      <xdr:rowOff>39357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30484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7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102307</xdr:rowOff>
    </xdr:from>
    <xdr:to>
      <xdr:col>24</xdr:col>
      <xdr:colOff>63500</xdr:colOff>
      <xdr:row>94</xdr:row>
      <xdr:rowOff>33347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047157"/>
          <a:ext cx="838200" cy="10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7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102307</xdr:rowOff>
    </xdr:from>
    <xdr:to>
      <xdr:col>19</xdr:col>
      <xdr:colOff>177800</xdr:colOff>
      <xdr:row>95</xdr:row>
      <xdr:rowOff>100371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047157"/>
          <a:ext cx="889000" cy="34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100371</xdr:rowOff>
    </xdr:from>
    <xdr:to>
      <xdr:col>15</xdr:col>
      <xdr:colOff>50800</xdr:colOff>
      <xdr:row>95</xdr:row>
      <xdr:rowOff>127105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88121"/>
          <a:ext cx="889000" cy="2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46166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127105</xdr:rowOff>
    </xdr:from>
    <xdr:to>
      <xdr:col>10</xdr:col>
      <xdr:colOff>114300</xdr:colOff>
      <xdr:row>96</xdr:row>
      <xdr:rowOff>104975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14855"/>
          <a:ext cx="889000" cy="14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56267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153997</xdr:rowOff>
    </xdr:from>
    <xdr:to>
      <xdr:col>24</xdr:col>
      <xdr:colOff>114300</xdr:colOff>
      <xdr:row>94</xdr:row>
      <xdr:rowOff>84147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09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5424</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5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51507</xdr:rowOff>
    </xdr:from>
    <xdr:to>
      <xdr:col>20</xdr:col>
      <xdr:colOff>38100</xdr:colOff>
      <xdr:row>93</xdr:row>
      <xdr:rowOff>153107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99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169634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771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49571</xdr:rowOff>
    </xdr:from>
    <xdr:to>
      <xdr:col>15</xdr:col>
      <xdr:colOff>101600</xdr:colOff>
      <xdr:row>95</xdr:row>
      <xdr:rowOff>151171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167698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11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76305</xdr:rowOff>
    </xdr:from>
    <xdr:to>
      <xdr:col>10</xdr:col>
      <xdr:colOff>165100</xdr:colOff>
      <xdr:row>96</xdr:row>
      <xdr:rowOff>6455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6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22982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3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54175</xdr:rowOff>
    </xdr:from>
    <xdr:to>
      <xdr:col>6</xdr:col>
      <xdr:colOff>38100</xdr:colOff>
      <xdr:row>96</xdr:row>
      <xdr:rowOff>155775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121036</xdr:rowOff>
    </xdr:from>
    <xdr:to>
      <xdr:col>55</xdr:col>
      <xdr:colOff>0</xdr:colOff>
      <xdr:row>37</xdr:row>
      <xdr:rowOff>129530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64686"/>
          <a:ext cx="838200" cy="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15877</xdr:rowOff>
    </xdr:from>
    <xdr:to>
      <xdr:col>50</xdr:col>
      <xdr:colOff>114300</xdr:colOff>
      <xdr:row>37</xdr:row>
      <xdr:rowOff>129530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188077"/>
          <a:ext cx="889000" cy="28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15877</xdr:rowOff>
    </xdr:from>
    <xdr:to>
      <xdr:col>45</xdr:col>
      <xdr:colOff>177800</xdr:colOff>
      <xdr:row>38</xdr:row>
      <xdr:rowOff>61502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188077"/>
          <a:ext cx="889000" cy="38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61502</xdr:rowOff>
    </xdr:from>
    <xdr:to>
      <xdr:col>41</xdr:col>
      <xdr:colOff>50800</xdr:colOff>
      <xdr:row>38</xdr:row>
      <xdr:rowOff>89757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76602"/>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70236</xdr:rowOff>
    </xdr:from>
    <xdr:to>
      <xdr:col>55</xdr:col>
      <xdr:colOff>50800</xdr:colOff>
      <xdr:row>38</xdr:row>
      <xdr:rowOff>386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1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156613</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2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78730</xdr:rowOff>
    </xdr:from>
    <xdr:to>
      <xdr:col>50</xdr:col>
      <xdr:colOff>165100</xdr:colOff>
      <xdr:row>38</xdr:row>
      <xdr:rowOff>8880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2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1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136527</xdr:rowOff>
    </xdr:from>
    <xdr:to>
      <xdr:col>46</xdr:col>
      <xdr:colOff>38100</xdr:colOff>
      <xdr:row>36</xdr:row>
      <xdr:rowOff>66677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13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57804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23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10702</xdr:rowOff>
    </xdr:from>
    <xdr:to>
      <xdr:col>41</xdr:col>
      <xdr:colOff>101600</xdr:colOff>
      <xdr:row>38</xdr:row>
      <xdr:rowOff>112302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103429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1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38957</xdr:rowOff>
    </xdr:from>
    <xdr:to>
      <xdr:col>36</xdr:col>
      <xdr:colOff>165100</xdr:colOff>
      <xdr:row>38</xdr:row>
      <xdr:rowOff>140557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131684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4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89577</xdr:rowOff>
    </xdr:from>
    <xdr:to>
      <xdr:col>55</xdr:col>
      <xdr:colOff>0</xdr:colOff>
      <xdr:row>58</xdr:row>
      <xdr:rowOff>159717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33677"/>
          <a:ext cx="838200" cy="7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89577</xdr:rowOff>
    </xdr:from>
    <xdr:to>
      <xdr:col>50</xdr:col>
      <xdr:colOff>114300</xdr:colOff>
      <xdr:row>58</xdr:row>
      <xdr:rowOff>127822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33677"/>
          <a:ext cx="88900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80571</xdr:rowOff>
    </xdr:from>
    <xdr:to>
      <xdr:col>45</xdr:col>
      <xdr:colOff>177800</xdr:colOff>
      <xdr:row>58</xdr:row>
      <xdr:rowOff>127822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24671"/>
          <a:ext cx="889000" cy="4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80571</xdr:rowOff>
    </xdr:from>
    <xdr:to>
      <xdr:col>41</xdr:col>
      <xdr:colOff>50800</xdr:colOff>
      <xdr:row>58</xdr:row>
      <xdr:rowOff>97349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24671"/>
          <a:ext cx="889000" cy="1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108917</xdr:rowOff>
    </xdr:from>
    <xdr:to>
      <xdr:col>55</xdr:col>
      <xdr:colOff>50800</xdr:colOff>
      <xdr:row>59</xdr:row>
      <xdr:rowOff>39067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5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23844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6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38777</xdr:rowOff>
    </xdr:from>
    <xdr:to>
      <xdr:col>50</xdr:col>
      <xdr:colOff>165100</xdr:colOff>
      <xdr:row>58</xdr:row>
      <xdr:rowOff>140377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8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131504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7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77022</xdr:rowOff>
    </xdr:from>
    <xdr:to>
      <xdr:col>46</xdr:col>
      <xdr:colOff>38100</xdr:colOff>
      <xdr:row>59</xdr:row>
      <xdr:rowOff>7172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2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169749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1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29771</xdr:rowOff>
    </xdr:from>
    <xdr:to>
      <xdr:col>41</xdr:col>
      <xdr:colOff>101600</xdr:colOff>
      <xdr:row>58</xdr:row>
      <xdr:rowOff>131371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7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122498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1006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46549</xdr:rowOff>
    </xdr:from>
    <xdr:to>
      <xdr:col>36</xdr:col>
      <xdr:colOff>165100</xdr:colOff>
      <xdr:row>58</xdr:row>
      <xdr:rowOff>148149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9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139276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8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28640</xdr:rowOff>
    </xdr:from>
    <xdr:to>
      <xdr:col>55</xdr:col>
      <xdr:colOff>0</xdr:colOff>
      <xdr:row>79</xdr:row>
      <xdr:rowOff>30262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73190"/>
          <a:ext cx="838200" cy="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30262</xdr:rowOff>
    </xdr:from>
    <xdr:to>
      <xdr:col>50</xdr:col>
      <xdr:colOff>114300</xdr:colOff>
      <xdr:row>79</xdr:row>
      <xdr:rowOff>43503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74812"/>
          <a:ext cx="889000" cy="1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160643</xdr:rowOff>
    </xdr:from>
    <xdr:to>
      <xdr:col>45</xdr:col>
      <xdr:colOff>177800</xdr:colOff>
      <xdr:row>79</xdr:row>
      <xdr:rowOff>43503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33743"/>
          <a:ext cx="889000" cy="5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160643</xdr:rowOff>
    </xdr:from>
    <xdr:to>
      <xdr:col>41</xdr:col>
      <xdr:colOff>50800</xdr:colOff>
      <xdr:row>79</xdr:row>
      <xdr:rowOff>27215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33743"/>
          <a:ext cx="889000" cy="3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149290</xdr:rowOff>
    </xdr:from>
    <xdr:to>
      <xdr:col>55</xdr:col>
      <xdr:colOff>50800</xdr:colOff>
      <xdr:row>79</xdr:row>
      <xdr:rowOff>79440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150912</xdr:rowOff>
    </xdr:from>
    <xdr:to>
      <xdr:col>50</xdr:col>
      <xdr:colOff>165100</xdr:colOff>
      <xdr:row>79</xdr:row>
      <xdr:rowOff>81062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2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72189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61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164153</xdr:rowOff>
    </xdr:from>
    <xdr:to>
      <xdr:col>46</xdr:col>
      <xdr:colOff>38100</xdr:colOff>
      <xdr:row>79</xdr:row>
      <xdr:rowOff>94303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85430</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61017" y="1362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109843</xdr:rowOff>
    </xdr:from>
    <xdr:to>
      <xdr:col>41</xdr:col>
      <xdr:colOff>101600</xdr:colOff>
      <xdr:row>79</xdr:row>
      <xdr:rowOff>39993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31120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7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147865</xdr:rowOff>
    </xdr:from>
    <xdr:to>
      <xdr:col>36</xdr:col>
      <xdr:colOff>165100</xdr:colOff>
      <xdr:row>79</xdr:row>
      <xdr:rowOff>78015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2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69142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61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4345</xdr:rowOff>
    </xdr:from>
    <xdr:to>
      <xdr:col>55</xdr:col>
      <xdr:colOff>0</xdr:colOff>
      <xdr:row>98</xdr:row>
      <xdr:rowOff>101558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806445"/>
          <a:ext cx="838200" cy="9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165826</xdr:rowOff>
    </xdr:from>
    <xdr:to>
      <xdr:col>50</xdr:col>
      <xdr:colOff>114300</xdr:colOff>
      <xdr:row>98</xdr:row>
      <xdr:rowOff>4345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796476"/>
          <a:ext cx="889000" cy="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165826</xdr:rowOff>
    </xdr:from>
    <xdr:to>
      <xdr:col>45</xdr:col>
      <xdr:colOff>177800</xdr:colOff>
      <xdr:row>98</xdr:row>
      <xdr:rowOff>15224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796476"/>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15224</xdr:rowOff>
    </xdr:from>
    <xdr:to>
      <xdr:col>41</xdr:col>
      <xdr:colOff>50800</xdr:colOff>
      <xdr:row>98</xdr:row>
      <xdr:rowOff>78729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817324"/>
          <a:ext cx="889000" cy="6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50758</xdr:rowOff>
    </xdr:from>
    <xdr:to>
      <xdr:col>55</xdr:col>
      <xdr:colOff>50800</xdr:colOff>
      <xdr:row>98</xdr:row>
      <xdr:rowOff>152358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137135</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6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124995</xdr:rowOff>
    </xdr:from>
    <xdr:to>
      <xdr:col>50</xdr:col>
      <xdr:colOff>165100</xdr:colOff>
      <xdr:row>98</xdr:row>
      <xdr:rowOff>55145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46272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115026</xdr:rowOff>
    </xdr:from>
    <xdr:to>
      <xdr:col>46</xdr:col>
      <xdr:colOff>38100</xdr:colOff>
      <xdr:row>98</xdr:row>
      <xdr:rowOff>45176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4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36303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3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135874</xdr:rowOff>
    </xdr:from>
    <xdr:to>
      <xdr:col>41</xdr:col>
      <xdr:colOff>101600</xdr:colOff>
      <xdr:row>98</xdr:row>
      <xdr:rowOff>66024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6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57151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5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27929</xdr:rowOff>
    </xdr:from>
    <xdr:to>
      <xdr:col>36</xdr:col>
      <xdr:colOff>165100</xdr:colOff>
      <xdr:row>98</xdr:row>
      <xdr:rowOff>129529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3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120656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2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150924</xdr:rowOff>
    </xdr:from>
    <xdr:to>
      <xdr:col>85</xdr:col>
      <xdr:colOff>127000</xdr:colOff>
      <xdr:row>39</xdr:row>
      <xdr:rowOff>12827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66024"/>
          <a:ext cx="8382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80022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95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143571</xdr:rowOff>
    </xdr:from>
    <xdr:to>
      <xdr:col>81</xdr:col>
      <xdr:colOff>50800</xdr:colOff>
      <xdr:row>39</xdr:row>
      <xdr:rowOff>12827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8671"/>
          <a:ext cx="889000" cy="4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143571</xdr:rowOff>
    </xdr:from>
    <xdr:to>
      <xdr:col>76</xdr:col>
      <xdr:colOff>114300</xdr:colOff>
      <xdr:row>38</xdr:row>
      <xdr:rowOff>162050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58671"/>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162050</xdr:rowOff>
    </xdr:from>
    <xdr:to>
      <xdr:col>71</xdr:col>
      <xdr:colOff>177800</xdr:colOff>
      <xdr:row>39</xdr:row>
      <xdr:rowOff>5321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77150"/>
          <a:ext cx="889000" cy="1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100124</xdr:rowOff>
    </xdr:from>
    <xdr:to>
      <xdr:col>85</xdr:col>
      <xdr:colOff>177800</xdr:colOff>
      <xdr:row>39</xdr:row>
      <xdr:rowOff>30274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1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59501</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4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133477</xdr:rowOff>
    </xdr:from>
    <xdr:to>
      <xdr:col>81</xdr:col>
      <xdr:colOff>101600</xdr:colOff>
      <xdr:row>39</xdr:row>
      <xdr:rowOff>63627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54754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4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92771</xdr:rowOff>
    </xdr:from>
    <xdr:to>
      <xdr:col>76</xdr:col>
      <xdr:colOff>165100</xdr:colOff>
      <xdr:row>39</xdr:row>
      <xdr:rowOff>22921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14048</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0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111250</xdr:rowOff>
    </xdr:from>
    <xdr:to>
      <xdr:col>72</xdr:col>
      <xdr:colOff>38100</xdr:colOff>
      <xdr:row>39</xdr:row>
      <xdr:rowOff>41400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2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32527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1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125971</xdr:rowOff>
    </xdr:from>
    <xdr:to>
      <xdr:col>67</xdr:col>
      <xdr:colOff>101600</xdr:colOff>
      <xdr:row>39</xdr:row>
      <xdr:rowOff>56121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47248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48081</xdr:rowOff>
    </xdr:from>
    <xdr:to>
      <xdr:col>85</xdr:col>
      <xdr:colOff>127000</xdr:colOff>
      <xdr:row>78</xdr:row>
      <xdr:rowOff>49845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421181"/>
          <a:ext cx="8382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47437</xdr:rowOff>
    </xdr:from>
    <xdr:to>
      <xdr:col>81</xdr:col>
      <xdr:colOff>50800</xdr:colOff>
      <xdr:row>78</xdr:row>
      <xdr:rowOff>48081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420537"/>
          <a:ext cx="88900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47117</xdr:rowOff>
    </xdr:from>
    <xdr:to>
      <xdr:col>76</xdr:col>
      <xdr:colOff>114300</xdr:colOff>
      <xdr:row>78</xdr:row>
      <xdr:rowOff>47437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20217"/>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47117</xdr:rowOff>
    </xdr:from>
    <xdr:to>
      <xdr:col>71</xdr:col>
      <xdr:colOff>177800</xdr:colOff>
      <xdr:row>78</xdr:row>
      <xdr:rowOff>51884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20217"/>
          <a:ext cx="8890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170495</xdr:rowOff>
    </xdr:from>
    <xdr:to>
      <xdr:col>85</xdr:col>
      <xdr:colOff>177800</xdr:colOff>
      <xdr:row>78</xdr:row>
      <xdr:rowOff>100645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7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148922</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168731</xdr:rowOff>
    </xdr:from>
    <xdr:to>
      <xdr:col>81</xdr:col>
      <xdr:colOff>101600</xdr:colOff>
      <xdr:row>78</xdr:row>
      <xdr:rowOff>98881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7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90008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6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168087</xdr:rowOff>
    </xdr:from>
    <xdr:to>
      <xdr:col>76</xdr:col>
      <xdr:colOff>165100</xdr:colOff>
      <xdr:row>78</xdr:row>
      <xdr:rowOff>98237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89364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6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167767</xdr:rowOff>
    </xdr:from>
    <xdr:to>
      <xdr:col>72</xdr:col>
      <xdr:colOff>38100</xdr:colOff>
      <xdr:row>78</xdr:row>
      <xdr:rowOff>97917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89044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6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1084</xdr:rowOff>
    </xdr:from>
    <xdr:to>
      <xdr:col>67</xdr:col>
      <xdr:colOff>101600</xdr:colOff>
      <xdr:row>78</xdr:row>
      <xdr:rowOff>102684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7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93811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6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61224</xdr:rowOff>
    </xdr:from>
    <xdr:to>
      <xdr:col>85</xdr:col>
      <xdr:colOff>127000</xdr:colOff>
      <xdr:row>98</xdr:row>
      <xdr:rowOff>75707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863324"/>
          <a:ext cx="838200" cy="1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0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75707</xdr:rowOff>
    </xdr:from>
    <xdr:to>
      <xdr:col>81</xdr:col>
      <xdr:colOff>50800</xdr:colOff>
      <xdr:row>98</xdr:row>
      <xdr:rowOff>159874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77807"/>
          <a:ext cx="889000" cy="8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159874</xdr:rowOff>
    </xdr:from>
    <xdr:to>
      <xdr:col>76</xdr:col>
      <xdr:colOff>114300</xdr:colOff>
      <xdr:row>98</xdr:row>
      <xdr:rowOff>160654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61974"/>
          <a:ext cx="88900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136300</xdr:rowOff>
    </xdr:from>
    <xdr:to>
      <xdr:col>71</xdr:col>
      <xdr:colOff>177800</xdr:colOff>
      <xdr:row>98</xdr:row>
      <xdr:rowOff>160654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38400"/>
          <a:ext cx="889000" cy="2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10424</xdr:rowOff>
    </xdr:from>
    <xdr:to>
      <xdr:col>85</xdr:col>
      <xdr:colOff>177800</xdr:colOff>
      <xdr:row>98</xdr:row>
      <xdr:rowOff>112024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1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33301</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6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24907</xdr:rowOff>
    </xdr:from>
    <xdr:to>
      <xdr:col>81</xdr:col>
      <xdr:colOff>101600</xdr:colOff>
      <xdr:row>98</xdr:row>
      <xdr:rowOff>126507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117634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1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109074</xdr:rowOff>
    </xdr:from>
    <xdr:to>
      <xdr:col>76</xdr:col>
      <xdr:colOff>165100</xdr:colOff>
      <xdr:row>99</xdr:row>
      <xdr:rowOff>39224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1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30351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109854</xdr:rowOff>
    </xdr:from>
    <xdr:to>
      <xdr:col>72</xdr:col>
      <xdr:colOff>38100</xdr:colOff>
      <xdr:row>99</xdr:row>
      <xdr:rowOff>40004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1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31131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0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85500</xdr:rowOff>
    </xdr:from>
    <xdr:to>
      <xdr:col>67</xdr:col>
      <xdr:colOff>101600</xdr:colOff>
      <xdr:row>99</xdr:row>
      <xdr:rowOff>15650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6777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9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95717</xdr:rowOff>
    </xdr:from>
    <xdr:to>
      <xdr:col>116</xdr:col>
      <xdr:colOff>63500</xdr:colOff>
      <xdr:row>38</xdr:row>
      <xdr:rowOff>111399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10817"/>
          <a:ext cx="8382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95717</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10817"/>
          <a:ext cx="889000" cy="4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134900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0000"/>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132019</xdr:rowOff>
    </xdr:from>
    <xdr:to>
      <xdr:col>102</xdr:col>
      <xdr:colOff>114300</xdr:colOff>
      <xdr:row>38</xdr:row>
      <xdr:rowOff>134900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47119"/>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60599</xdr:rowOff>
    </xdr:from>
    <xdr:to>
      <xdr:col>116</xdr:col>
      <xdr:colOff>114300</xdr:colOff>
      <xdr:row>38</xdr:row>
      <xdr:rowOff>162199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5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44917</xdr:rowOff>
    </xdr:from>
    <xdr:to>
      <xdr:col>112</xdr:col>
      <xdr:colOff>38100</xdr:colOff>
      <xdr:row>38</xdr:row>
      <xdr:rowOff>146517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56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137644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65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84100</xdr:rowOff>
    </xdr:from>
    <xdr:to>
      <xdr:col>102</xdr:col>
      <xdr:colOff>165100</xdr:colOff>
      <xdr:row>39</xdr:row>
      <xdr:rowOff>14250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5377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6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81219</xdr:rowOff>
    </xdr:from>
    <xdr:to>
      <xdr:col>98</xdr:col>
      <xdr:colOff>38100</xdr:colOff>
      <xdr:row>39</xdr:row>
      <xdr:rowOff>11369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9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2496</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689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134705</xdr:rowOff>
    </xdr:from>
    <xdr:to>
      <xdr:col>116</xdr:col>
      <xdr:colOff>63500</xdr:colOff>
      <xdr:row>58</xdr:row>
      <xdr:rowOff>134735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78805"/>
          <a:ext cx="8382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134735</xdr:rowOff>
    </xdr:from>
    <xdr:to>
      <xdr:col>111</xdr:col>
      <xdr:colOff>177800</xdr:colOff>
      <xdr:row>58</xdr:row>
      <xdr:rowOff>134755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78835"/>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134755</xdr:rowOff>
    </xdr:from>
    <xdr:to>
      <xdr:col>107</xdr:col>
      <xdr:colOff>50800</xdr:colOff>
      <xdr:row>58</xdr:row>
      <xdr:rowOff>134772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78855"/>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134739</xdr:rowOff>
    </xdr:from>
    <xdr:to>
      <xdr:col>102</xdr:col>
      <xdr:colOff>114300</xdr:colOff>
      <xdr:row>58</xdr:row>
      <xdr:rowOff>134772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78839"/>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83905</xdr:rowOff>
    </xdr:from>
    <xdr:to>
      <xdr:col>116</xdr:col>
      <xdr:colOff>114300</xdr:colOff>
      <xdr:row>59</xdr:row>
      <xdr:rowOff>14055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83935</xdr:rowOff>
    </xdr:from>
    <xdr:to>
      <xdr:col>112</xdr:col>
      <xdr:colOff>38100</xdr:colOff>
      <xdr:row>59</xdr:row>
      <xdr:rowOff>14085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5212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83955</xdr:rowOff>
    </xdr:from>
    <xdr:to>
      <xdr:col>107</xdr:col>
      <xdr:colOff>101600</xdr:colOff>
      <xdr:row>59</xdr:row>
      <xdr:rowOff>14105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5232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83972</xdr:rowOff>
    </xdr:from>
    <xdr:to>
      <xdr:col>102</xdr:col>
      <xdr:colOff>165100</xdr:colOff>
      <xdr:row>59</xdr:row>
      <xdr:rowOff>14122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5249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2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83939</xdr:rowOff>
    </xdr:from>
    <xdr:to>
      <xdr:col>98</xdr:col>
      <xdr:colOff>38100</xdr:colOff>
      <xdr:row>59</xdr:row>
      <xdr:rowOff>14089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5216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2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153238</xdr:rowOff>
    </xdr:from>
    <xdr:to>
      <xdr:col>116</xdr:col>
      <xdr:colOff>63500</xdr:colOff>
      <xdr:row>73</xdr:row>
      <xdr:rowOff>25895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497638"/>
          <a:ext cx="838200" cy="4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107086</xdr:rowOff>
    </xdr:from>
    <xdr:to>
      <xdr:col>111</xdr:col>
      <xdr:colOff>177800</xdr:colOff>
      <xdr:row>73</xdr:row>
      <xdr:rowOff>25895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451486"/>
          <a:ext cx="889000" cy="9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107086</xdr:rowOff>
    </xdr:from>
    <xdr:to>
      <xdr:col>107</xdr:col>
      <xdr:colOff>50800</xdr:colOff>
      <xdr:row>72</xdr:row>
      <xdr:rowOff>130442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451486"/>
          <a:ext cx="889000" cy="2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130442</xdr:rowOff>
    </xdr:from>
    <xdr:to>
      <xdr:col>102</xdr:col>
      <xdr:colOff>114300</xdr:colOff>
      <xdr:row>72</xdr:row>
      <xdr:rowOff>167386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474842"/>
          <a:ext cx="889000" cy="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140403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102438</xdr:rowOff>
    </xdr:from>
    <xdr:to>
      <xdr:col>116</xdr:col>
      <xdr:colOff>114300</xdr:colOff>
      <xdr:row>73</xdr:row>
      <xdr:rowOff>32588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125315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29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146545</xdr:rowOff>
    </xdr:from>
    <xdr:to>
      <xdr:col>112</xdr:col>
      <xdr:colOff>38100</xdr:colOff>
      <xdr:row>73</xdr:row>
      <xdr:rowOff>76695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4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93222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26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56286</xdr:rowOff>
    </xdr:from>
    <xdr:to>
      <xdr:col>107</xdr:col>
      <xdr:colOff>101600</xdr:colOff>
      <xdr:row>72</xdr:row>
      <xdr:rowOff>157886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4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2963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17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79642</xdr:rowOff>
    </xdr:from>
    <xdr:to>
      <xdr:col>102</xdr:col>
      <xdr:colOff>165100</xdr:colOff>
      <xdr:row>73</xdr:row>
      <xdr:rowOff>9792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42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26319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19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116586</xdr:rowOff>
    </xdr:from>
    <xdr:to>
      <xdr:col>98</xdr:col>
      <xdr:colOff>38100</xdr:colOff>
      <xdr:row>73</xdr:row>
      <xdr:rowOff>46736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46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63263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23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歳出決算総額は、住民一人当たりコストで</a:t>
          </a:r>
          <a:r>
            <a:rPr kumimoji="1" lang="en-US" altLang="ja-JP" sz="1300">
              <a:latin typeface="ＭＳ Ｐゴシック" panose="020B0600070205080204" pitchFamily="50" charset="-128"/>
              <a:ea typeface="ＭＳ Ｐゴシック" panose="020B0600070205080204" pitchFamily="50" charset="-128"/>
            </a:rPr>
            <a:t>713,344</a:t>
          </a:r>
          <a:r>
            <a:rPr kumimoji="1" lang="ja-JP" altLang="en-US" sz="1300">
              <a:latin typeface="ＭＳ Ｐゴシック" panose="020B0600070205080204" pitchFamily="50" charset="-128"/>
              <a:ea typeface="ＭＳ Ｐゴシック" panose="020B0600070205080204" pitchFamily="50" charset="-128"/>
            </a:rPr>
            <a:t>円となり、昨年度より</a:t>
          </a:r>
          <a:r>
            <a:rPr kumimoji="1" lang="en-US" altLang="ja-JP" sz="1300">
              <a:latin typeface="ＭＳ Ｐゴシック" panose="020B0600070205080204" pitchFamily="50" charset="-128"/>
              <a:ea typeface="ＭＳ Ｐゴシック" panose="020B0600070205080204" pitchFamily="50" charset="-128"/>
            </a:rPr>
            <a:t>14,441</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減少の要因は普通建設事業費の減少（保育所等整備事業、防災行政無線デジタル化事業、駅の賑わい創出事業）や扶助費の減少（新型コロナウイルス感染症対策に係る各種給付金等の減少）によるものが大きい。</a:t>
          </a:r>
        </a:p>
        <a:p>
          <a:r>
            <a:rPr kumimoji="1" lang="ja-JP" altLang="en-US" sz="1300">
              <a:latin typeface="ＭＳ Ｐゴシック" panose="020B0600070205080204" pitchFamily="50" charset="-128"/>
              <a:ea typeface="ＭＳ Ｐゴシック" panose="020B0600070205080204" pitchFamily="50" charset="-128"/>
            </a:rPr>
            <a:t>類似団体と比較して一人当たりのコストが高い状況となっているものは、繰出金である。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下水道事業への繰出金は今後も増加傾向となる見込みであるため下水道使用料の見直し等により下水道事業の健全化を図ることで繰出金の抑制へつなげたい。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9,609
9,544
24.88
7,239,617
6,854,520
322,585
3,245,923
5,060,561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66548</xdr:rowOff>
    </xdr:from>
    <xdr:to>
      <xdr:col>24</xdr:col>
      <xdr:colOff>63500</xdr:colOff>
      <xdr:row>37</xdr:row>
      <xdr:rowOff>91313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10198"/>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85027</xdr:rowOff>
    </xdr:from>
    <xdr:to>
      <xdr:col>19</xdr:col>
      <xdr:colOff>177800</xdr:colOff>
      <xdr:row>37</xdr:row>
      <xdr:rowOff>91313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28677"/>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84836</xdr:rowOff>
    </xdr:from>
    <xdr:to>
      <xdr:col>15</xdr:col>
      <xdr:colOff>50800</xdr:colOff>
      <xdr:row>37</xdr:row>
      <xdr:rowOff>85027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2848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55118</xdr:rowOff>
    </xdr:from>
    <xdr:to>
      <xdr:col>10</xdr:col>
      <xdr:colOff>114300</xdr:colOff>
      <xdr:row>37</xdr:row>
      <xdr:rowOff>84836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9876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15748</xdr:rowOff>
    </xdr:from>
    <xdr:to>
      <xdr:col>24</xdr:col>
      <xdr:colOff>114300</xdr:colOff>
      <xdr:row>37</xdr:row>
      <xdr:rowOff>117348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165625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40513</xdr:rowOff>
    </xdr:from>
    <xdr:to>
      <xdr:col>20</xdr:col>
      <xdr:colOff>38100</xdr:colOff>
      <xdr:row>37</xdr:row>
      <xdr:rowOff>142113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133240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7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34227</xdr:rowOff>
    </xdr:from>
    <xdr:to>
      <xdr:col>15</xdr:col>
      <xdr:colOff>101600</xdr:colOff>
      <xdr:row>37</xdr:row>
      <xdr:rowOff>135827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126954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7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34036</xdr:rowOff>
    </xdr:from>
    <xdr:to>
      <xdr:col>10</xdr:col>
      <xdr:colOff>165100</xdr:colOff>
      <xdr:row>37</xdr:row>
      <xdr:rowOff>135636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126763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4318</xdr:rowOff>
    </xdr:from>
    <xdr:to>
      <xdr:col>6</xdr:col>
      <xdr:colOff>38100</xdr:colOff>
      <xdr:row>37</xdr:row>
      <xdr:rowOff>105918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97045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4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67563</xdr:rowOff>
    </xdr:from>
    <xdr:to>
      <xdr:col>24</xdr:col>
      <xdr:colOff>63500</xdr:colOff>
      <xdr:row>58</xdr:row>
      <xdr:rowOff>101209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11663"/>
          <a:ext cx="838200" cy="3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71398</xdr:rowOff>
    </xdr:from>
    <xdr:to>
      <xdr:col>19</xdr:col>
      <xdr:colOff>177800</xdr:colOff>
      <xdr:row>58</xdr:row>
      <xdr:rowOff>101209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15498"/>
          <a:ext cx="889000" cy="2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71398</xdr:rowOff>
    </xdr:from>
    <xdr:to>
      <xdr:col>15</xdr:col>
      <xdr:colOff>50800</xdr:colOff>
      <xdr:row>58</xdr:row>
      <xdr:rowOff>147370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15498"/>
          <a:ext cx="889000" cy="7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102740</xdr:rowOff>
    </xdr:from>
    <xdr:to>
      <xdr:col>10</xdr:col>
      <xdr:colOff>114300</xdr:colOff>
      <xdr:row>58</xdr:row>
      <xdr:rowOff>147370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46840"/>
          <a:ext cx="889000" cy="4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16763</xdr:rowOff>
    </xdr:from>
    <xdr:to>
      <xdr:col>24</xdr:col>
      <xdr:colOff>114300</xdr:colOff>
      <xdr:row>58</xdr:row>
      <xdr:rowOff>118363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50409</xdr:rowOff>
    </xdr:from>
    <xdr:to>
      <xdr:col>20</xdr:col>
      <xdr:colOff>38100</xdr:colOff>
      <xdr:row>58</xdr:row>
      <xdr:rowOff>152009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143136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8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20598</xdr:rowOff>
    </xdr:from>
    <xdr:to>
      <xdr:col>15</xdr:col>
      <xdr:colOff>101600</xdr:colOff>
      <xdr:row>58</xdr:row>
      <xdr:rowOff>122198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113325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5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96570</xdr:rowOff>
    </xdr:from>
    <xdr:to>
      <xdr:col>10</xdr:col>
      <xdr:colOff>165100</xdr:colOff>
      <xdr:row>59</xdr:row>
      <xdr:rowOff>26720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17847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3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51940</xdr:rowOff>
    </xdr:from>
    <xdr:to>
      <xdr:col>6</xdr:col>
      <xdr:colOff>38100</xdr:colOff>
      <xdr:row>58</xdr:row>
      <xdr:rowOff>153540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144667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8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49847</xdr:rowOff>
    </xdr:from>
    <xdr:to>
      <xdr:col>24</xdr:col>
      <xdr:colOff>63500</xdr:colOff>
      <xdr:row>76</xdr:row>
      <xdr:rowOff>50643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08597"/>
          <a:ext cx="838200" cy="17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49847</xdr:rowOff>
    </xdr:from>
    <xdr:to>
      <xdr:col>19</xdr:col>
      <xdr:colOff>177800</xdr:colOff>
      <xdr:row>77</xdr:row>
      <xdr:rowOff>42742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08597"/>
          <a:ext cx="889000" cy="33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42742</xdr:rowOff>
    </xdr:from>
    <xdr:to>
      <xdr:col>15</xdr:col>
      <xdr:colOff>50800</xdr:colOff>
      <xdr:row>77</xdr:row>
      <xdr:rowOff>52753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44392"/>
          <a:ext cx="889000" cy="1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139529</xdr:rowOff>
    </xdr:from>
    <xdr:to>
      <xdr:col>10</xdr:col>
      <xdr:colOff>114300</xdr:colOff>
      <xdr:row>77</xdr:row>
      <xdr:rowOff>52753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169729"/>
          <a:ext cx="889000" cy="8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171293</xdr:rowOff>
    </xdr:from>
    <xdr:to>
      <xdr:col>24</xdr:col>
      <xdr:colOff>114300</xdr:colOff>
      <xdr:row>76</xdr:row>
      <xdr:rowOff>101443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149720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0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170497</xdr:rowOff>
    </xdr:from>
    <xdr:to>
      <xdr:col>20</xdr:col>
      <xdr:colOff>38100</xdr:colOff>
      <xdr:row>75</xdr:row>
      <xdr:rowOff>100647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117174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3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163392</xdr:rowOff>
    </xdr:from>
    <xdr:to>
      <xdr:col>15</xdr:col>
      <xdr:colOff>101600</xdr:colOff>
      <xdr:row>77</xdr:row>
      <xdr:rowOff>93542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84669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8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1953</xdr:rowOff>
    </xdr:from>
    <xdr:to>
      <xdr:col>10</xdr:col>
      <xdr:colOff>165100</xdr:colOff>
      <xdr:row>77</xdr:row>
      <xdr:rowOff>103553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0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94680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9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88729</xdr:rowOff>
    </xdr:from>
    <xdr:to>
      <xdr:col>6</xdr:col>
      <xdr:colOff>38100</xdr:colOff>
      <xdr:row>77</xdr:row>
      <xdr:rowOff>18879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1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35407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9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124175</xdr:rowOff>
    </xdr:from>
    <xdr:to>
      <xdr:col>24</xdr:col>
      <xdr:colOff>63500</xdr:colOff>
      <xdr:row>98</xdr:row>
      <xdr:rowOff>144405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26275"/>
          <a:ext cx="838200" cy="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124175</xdr:rowOff>
    </xdr:from>
    <xdr:to>
      <xdr:col>19</xdr:col>
      <xdr:colOff>177800</xdr:colOff>
      <xdr:row>98</xdr:row>
      <xdr:rowOff>147834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26275"/>
          <a:ext cx="8890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147834</xdr:rowOff>
    </xdr:from>
    <xdr:to>
      <xdr:col>15</xdr:col>
      <xdr:colOff>50800</xdr:colOff>
      <xdr:row>98</xdr:row>
      <xdr:rowOff>170635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49934"/>
          <a:ext cx="889000" cy="2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170635</xdr:rowOff>
    </xdr:from>
    <xdr:to>
      <xdr:col>10</xdr:col>
      <xdr:colOff>114300</xdr:colOff>
      <xdr:row>99</xdr:row>
      <xdr:rowOff>6696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72735"/>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93605</xdr:rowOff>
    </xdr:from>
    <xdr:to>
      <xdr:col>24</xdr:col>
      <xdr:colOff>114300</xdr:colOff>
      <xdr:row>99</xdr:row>
      <xdr:rowOff>23755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73375</xdr:rowOff>
    </xdr:from>
    <xdr:to>
      <xdr:col>20</xdr:col>
      <xdr:colOff>38100</xdr:colOff>
      <xdr:row>99</xdr:row>
      <xdr:rowOff>3525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166102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97034</xdr:rowOff>
    </xdr:from>
    <xdr:to>
      <xdr:col>15</xdr:col>
      <xdr:colOff>101600</xdr:colOff>
      <xdr:row>99</xdr:row>
      <xdr:rowOff>27184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9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18311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9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119835</xdr:rowOff>
    </xdr:from>
    <xdr:to>
      <xdr:col>10</xdr:col>
      <xdr:colOff>165100</xdr:colOff>
      <xdr:row>99</xdr:row>
      <xdr:rowOff>49985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2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41112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127346</xdr:rowOff>
    </xdr:from>
    <xdr:to>
      <xdr:col>6</xdr:col>
      <xdr:colOff>38100</xdr:colOff>
      <xdr:row>99</xdr:row>
      <xdr:rowOff>57496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2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48623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2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115925</xdr:rowOff>
    </xdr:from>
    <xdr:to>
      <xdr:col>55</xdr:col>
      <xdr:colOff>0</xdr:colOff>
      <xdr:row>38</xdr:row>
      <xdr:rowOff>116063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31025"/>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116063</xdr:rowOff>
    </xdr:from>
    <xdr:to>
      <xdr:col>50</xdr:col>
      <xdr:colOff>114300</xdr:colOff>
      <xdr:row>38</xdr:row>
      <xdr:rowOff>116154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3116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116154</xdr:rowOff>
    </xdr:from>
    <xdr:to>
      <xdr:col>45</xdr:col>
      <xdr:colOff>177800</xdr:colOff>
      <xdr:row>38</xdr:row>
      <xdr:rowOff>116246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31254"/>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116063</xdr:rowOff>
    </xdr:from>
    <xdr:to>
      <xdr:col>41</xdr:col>
      <xdr:colOff>50800</xdr:colOff>
      <xdr:row>38</xdr:row>
      <xdr:rowOff>116246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3116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65125</xdr:rowOff>
    </xdr:from>
    <xdr:to>
      <xdr:col>55</xdr:col>
      <xdr:colOff>50800</xdr:colOff>
      <xdr:row>38</xdr:row>
      <xdr:rowOff>166725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21149</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65263</xdr:rowOff>
    </xdr:from>
    <xdr:to>
      <xdr:col>50</xdr:col>
      <xdr:colOff>165100</xdr:colOff>
      <xdr:row>38</xdr:row>
      <xdr:rowOff>166863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8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157990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73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65354</xdr:rowOff>
    </xdr:from>
    <xdr:to>
      <xdr:col>46</xdr:col>
      <xdr:colOff>38100</xdr:colOff>
      <xdr:row>38</xdr:row>
      <xdr:rowOff>166954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158081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73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65446</xdr:rowOff>
    </xdr:from>
    <xdr:to>
      <xdr:col>41</xdr:col>
      <xdr:colOff>101600</xdr:colOff>
      <xdr:row>38</xdr:row>
      <xdr:rowOff>167046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8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158173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7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65263</xdr:rowOff>
    </xdr:from>
    <xdr:to>
      <xdr:col>36</xdr:col>
      <xdr:colOff>165100</xdr:colOff>
      <xdr:row>38</xdr:row>
      <xdr:rowOff>166863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8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157990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73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167433</xdr:rowOff>
    </xdr:from>
    <xdr:to>
      <xdr:col>55</xdr:col>
      <xdr:colOff>0</xdr:colOff>
      <xdr:row>58</xdr:row>
      <xdr:rowOff>7520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40083"/>
          <a:ext cx="838200" cy="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167433</xdr:rowOff>
    </xdr:from>
    <xdr:to>
      <xdr:col>50</xdr:col>
      <xdr:colOff>114300</xdr:colOff>
      <xdr:row>58</xdr:row>
      <xdr:rowOff>30852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40083"/>
          <a:ext cx="889000" cy="3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149313</xdr:rowOff>
    </xdr:from>
    <xdr:to>
      <xdr:col>45</xdr:col>
      <xdr:colOff>177800</xdr:colOff>
      <xdr:row>58</xdr:row>
      <xdr:rowOff>30852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21963"/>
          <a:ext cx="8890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10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149313</xdr:rowOff>
    </xdr:from>
    <xdr:to>
      <xdr:col>41</xdr:col>
      <xdr:colOff>50800</xdr:colOff>
      <xdr:row>58</xdr:row>
      <xdr:rowOff>49998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21963"/>
          <a:ext cx="889000" cy="7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128170</xdr:rowOff>
    </xdr:from>
    <xdr:to>
      <xdr:col>55</xdr:col>
      <xdr:colOff>50800</xdr:colOff>
      <xdr:row>58</xdr:row>
      <xdr:rowOff>58320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0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151047</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5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116633</xdr:rowOff>
    </xdr:from>
    <xdr:to>
      <xdr:col>50</xdr:col>
      <xdr:colOff>165100</xdr:colOff>
      <xdr:row>58</xdr:row>
      <xdr:rowOff>46783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8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63310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66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151502</xdr:rowOff>
    </xdr:from>
    <xdr:to>
      <xdr:col>46</xdr:col>
      <xdr:colOff>38100</xdr:colOff>
      <xdr:row>58</xdr:row>
      <xdr:rowOff>81652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2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98179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69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98513</xdr:rowOff>
    </xdr:from>
    <xdr:to>
      <xdr:col>41</xdr:col>
      <xdr:colOff>101600</xdr:colOff>
      <xdr:row>58</xdr:row>
      <xdr:rowOff>28663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7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45190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4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170648</xdr:rowOff>
    </xdr:from>
    <xdr:to>
      <xdr:col>36</xdr:col>
      <xdr:colOff>165100</xdr:colOff>
      <xdr:row>58</xdr:row>
      <xdr:rowOff>100798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4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91925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3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162747</xdr:rowOff>
    </xdr:from>
    <xdr:to>
      <xdr:col>55</xdr:col>
      <xdr:colOff>0</xdr:colOff>
      <xdr:row>78</xdr:row>
      <xdr:rowOff>163528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535847"/>
          <a:ext cx="8382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142808</xdr:rowOff>
    </xdr:from>
    <xdr:to>
      <xdr:col>50</xdr:col>
      <xdr:colOff>114300</xdr:colOff>
      <xdr:row>78</xdr:row>
      <xdr:rowOff>162747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15908"/>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142808</xdr:rowOff>
    </xdr:from>
    <xdr:to>
      <xdr:col>45</xdr:col>
      <xdr:colOff>177800</xdr:colOff>
      <xdr:row>79</xdr:row>
      <xdr:rowOff>14119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15908"/>
          <a:ext cx="889000" cy="4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14119</xdr:rowOff>
    </xdr:from>
    <xdr:to>
      <xdr:col>41</xdr:col>
      <xdr:colOff>50800</xdr:colOff>
      <xdr:row>79</xdr:row>
      <xdr:rowOff>18379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58669"/>
          <a:ext cx="8890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112728</xdr:rowOff>
    </xdr:from>
    <xdr:to>
      <xdr:col>55</xdr:col>
      <xdr:colOff>50800</xdr:colOff>
      <xdr:row>79</xdr:row>
      <xdr:rowOff>42878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27655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0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111947</xdr:rowOff>
    </xdr:from>
    <xdr:to>
      <xdr:col>50</xdr:col>
      <xdr:colOff>165100</xdr:colOff>
      <xdr:row>79</xdr:row>
      <xdr:rowOff>42097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8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33224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7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92008</xdr:rowOff>
    </xdr:from>
    <xdr:to>
      <xdr:col>46</xdr:col>
      <xdr:colOff>38100</xdr:colOff>
      <xdr:row>79</xdr:row>
      <xdr:rowOff>22158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6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13285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134769</xdr:rowOff>
    </xdr:from>
    <xdr:to>
      <xdr:col>41</xdr:col>
      <xdr:colOff>101600</xdr:colOff>
      <xdr:row>79</xdr:row>
      <xdr:rowOff>64919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56046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0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139029</xdr:rowOff>
    </xdr:from>
    <xdr:to>
      <xdr:col>36</xdr:col>
      <xdr:colOff>165100</xdr:colOff>
      <xdr:row>79</xdr:row>
      <xdr:rowOff>69179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60306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154490</xdr:rowOff>
    </xdr:from>
    <xdr:to>
      <xdr:col>55</xdr:col>
      <xdr:colOff>0</xdr:colOff>
      <xdr:row>97</xdr:row>
      <xdr:rowOff>19996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613690"/>
          <a:ext cx="838200" cy="3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146434</xdr:rowOff>
    </xdr:from>
    <xdr:to>
      <xdr:col>50</xdr:col>
      <xdr:colOff>114300</xdr:colOff>
      <xdr:row>96</xdr:row>
      <xdr:rowOff>154490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434184"/>
          <a:ext cx="889000" cy="17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86747</xdr:rowOff>
    </xdr:from>
    <xdr:to>
      <xdr:col>45</xdr:col>
      <xdr:colOff>177800</xdr:colOff>
      <xdr:row>95</xdr:row>
      <xdr:rowOff>146434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374497"/>
          <a:ext cx="889000" cy="5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166371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86747</xdr:rowOff>
    </xdr:from>
    <xdr:to>
      <xdr:col>41</xdr:col>
      <xdr:colOff>50800</xdr:colOff>
      <xdr:row>96</xdr:row>
      <xdr:rowOff>106837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374497"/>
          <a:ext cx="889000" cy="19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106455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156266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140646</xdr:rowOff>
    </xdr:from>
    <xdr:to>
      <xdr:col>55</xdr:col>
      <xdr:colOff>50800</xdr:colOff>
      <xdr:row>97</xdr:row>
      <xdr:rowOff>70796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119073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7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103690</xdr:rowOff>
    </xdr:from>
    <xdr:to>
      <xdr:col>50</xdr:col>
      <xdr:colOff>165100</xdr:colOff>
      <xdr:row>97</xdr:row>
      <xdr:rowOff>33840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24967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95634</xdr:rowOff>
    </xdr:from>
    <xdr:to>
      <xdr:col>46</xdr:col>
      <xdr:colOff>38100</xdr:colOff>
      <xdr:row>96</xdr:row>
      <xdr:rowOff>25784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38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42311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615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35947</xdr:rowOff>
    </xdr:from>
    <xdr:to>
      <xdr:col>41</xdr:col>
      <xdr:colOff>101600</xdr:colOff>
      <xdr:row>95</xdr:row>
      <xdr:rowOff>137547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3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154074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609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56037</xdr:rowOff>
    </xdr:from>
    <xdr:to>
      <xdr:col>36</xdr:col>
      <xdr:colOff>165100</xdr:colOff>
      <xdr:row>96</xdr:row>
      <xdr:rowOff>157637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1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2714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29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104248</xdr:rowOff>
    </xdr:from>
    <xdr:to>
      <xdr:col>85</xdr:col>
      <xdr:colOff>127000</xdr:colOff>
      <xdr:row>37</xdr:row>
      <xdr:rowOff>104839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276448"/>
          <a:ext cx="838200" cy="17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104248</xdr:rowOff>
    </xdr:from>
    <xdr:to>
      <xdr:col>81</xdr:col>
      <xdr:colOff>50800</xdr:colOff>
      <xdr:row>39</xdr:row>
      <xdr:rowOff>38792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276448"/>
          <a:ext cx="889000" cy="4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38792</xdr:rowOff>
    </xdr:from>
    <xdr:to>
      <xdr:col>76</xdr:col>
      <xdr:colOff>114300</xdr:colOff>
      <xdr:row>39</xdr:row>
      <xdr:rowOff>67005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725342"/>
          <a:ext cx="889000" cy="2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67005</xdr:rowOff>
    </xdr:from>
    <xdr:to>
      <xdr:col>71</xdr:col>
      <xdr:colOff>177800</xdr:colOff>
      <xdr:row>39</xdr:row>
      <xdr:rowOff>83065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753555"/>
          <a:ext cx="8890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54039</xdr:rowOff>
    </xdr:from>
    <xdr:to>
      <xdr:col>85</xdr:col>
      <xdr:colOff>177800</xdr:colOff>
      <xdr:row>37</xdr:row>
      <xdr:rowOff>155639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32466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7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53448</xdr:rowOff>
    </xdr:from>
    <xdr:to>
      <xdr:col>81</xdr:col>
      <xdr:colOff>101600</xdr:colOff>
      <xdr:row>36</xdr:row>
      <xdr:rowOff>155048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2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159442</xdr:rowOff>
    </xdr:from>
    <xdr:to>
      <xdr:col>76</xdr:col>
      <xdr:colOff>165100</xdr:colOff>
      <xdr:row>39</xdr:row>
      <xdr:rowOff>89592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6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80719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76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16205</xdr:rowOff>
    </xdr:from>
    <xdr:to>
      <xdr:col>72</xdr:col>
      <xdr:colOff>38100</xdr:colOff>
      <xdr:row>39</xdr:row>
      <xdr:rowOff>117805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70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108932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7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32265</xdr:rowOff>
    </xdr:from>
    <xdr:to>
      <xdr:col>67</xdr:col>
      <xdr:colOff>101600</xdr:colOff>
      <xdr:row>39</xdr:row>
      <xdr:rowOff>133865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7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124992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8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29287</xdr:rowOff>
    </xdr:from>
    <xdr:to>
      <xdr:col>85</xdr:col>
      <xdr:colOff>127000</xdr:colOff>
      <xdr:row>58</xdr:row>
      <xdr:rowOff>29309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73387"/>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29309</xdr:rowOff>
    </xdr:from>
    <xdr:to>
      <xdr:col>81</xdr:col>
      <xdr:colOff>50800</xdr:colOff>
      <xdr:row>58</xdr:row>
      <xdr:rowOff>30700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73409"/>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30700</xdr:rowOff>
    </xdr:from>
    <xdr:to>
      <xdr:col>76</xdr:col>
      <xdr:colOff>114300</xdr:colOff>
      <xdr:row>58</xdr:row>
      <xdr:rowOff>48188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74800"/>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48188</xdr:rowOff>
    </xdr:from>
    <xdr:to>
      <xdr:col>71</xdr:col>
      <xdr:colOff>177800</xdr:colOff>
      <xdr:row>58</xdr:row>
      <xdr:rowOff>73051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92288"/>
          <a:ext cx="889000" cy="2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149937</xdr:rowOff>
    </xdr:from>
    <xdr:to>
      <xdr:col>85</xdr:col>
      <xdr:colOff>177800</xdr:colOff>
      <xdr:row>58</xdr:row>
      <xdr:rowOff>80087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64864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3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149959</xdr:rowOff>
    </xdr:from>
    <xdr:to>
      <xdr:col>81</xdr:col>
      <xdr:colOff>101600</xdr:colOff>
      <xdr:row>58</xdr:row>
      <xdr:rowOff>80109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2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71236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1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151350</xdr:rowOff>
    </xdr:from>
    <xdr:to>
      <xdr:col>76</xdr:col>
      <xdr:colOff>165100</xdr:colOff>
      <xdr:row>58</xdr:row>
      <xdr:rowOff>81500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72627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1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168838</xdr:rowOff>
    </xdr:from>
    <xdr:to>
      <xdr:col>72</xdr:col>
      <xdr:colOff>38100</xdr:colOff>
      <xdr:row>58</xdr:row>
      <xdr:rowOff>98988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90115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3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22251</xdr:rowOff>
    </xdr:from>
    <xdr:to>
      <xdr:col>67</xdr:col>
      <xdr:colOff>101600</xdr:colOff>
      <xdr:row>58</xdr:row>
      <xdr:rowOff>123851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6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114978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150924</xdr:rowOff>
    </xdr:from>
    <xdr:to>
      <xdr:col>85</xdr:col>
      <xdr:colOff>127000</xdr:colOff>
      <xdr:row>79</xdr:row>
      <xdr:rowOff>12827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24024"/>
          <a:ext cx="8382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80022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53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143571</xdr:rowOff>
    </xdr:from>
    <xdr:to>
      <xdr:col>81</xdr:col>
      <xdr:colOff>50800</xdr:colOff>
      <xdr:row>79</xdr:row>
      <xdr:rowOff>12827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6671"/>
          <a:ext cx="889000" cy="4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143571</xdr:rowOff>
    </xdr:from>
    <xdr:to>
      <xdr:col>76</xdr:col>
      <xdr:colOff>114300</xdr:colOff>
      <xdr:row>78</xdr:row>
      <xdr:rowOff>162049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16671"/>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162049</xdr:rowOff>
    </xdr:from>
    <xdr:to>
      <xdr:col>71</xdr:col>
      <xdr:colOff>177800</xdr:colOff>
      <xdr:row>79</xdr:row>
      <xdr:rowOff>5321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35149"/>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100124</xdr:rowOff>
    </xdr:from>
    <xdr:to>
      <xdr:col>85</xdr:col>
      <xdr:colOff>177800</xdr:colOff>
      <xdr:row>79</xdr:row>
      <xdr:rowOff>30274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7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59501</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2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133477</xdr:rowOff>
    </xdr:from>
    <xdr:to>
      <xdr:col>81</xdr:col>
      <xdr:colOff>101600</xdr:colOff>
      <xdr:row>79</xdr:row>
      <xdr:rowOff>63627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54754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9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92771</xdr:rowOff>
    </xdr:from>
    <xdr:to>
      <xdr:col>76</xdr:col>
      <xdr:colOff>165100</xdr:colOff>
      <xdr:row>79</xdr:row>
      <xdr:rowOff>22921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14048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55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111249</xdr:rowOff>
    </xdr:from>
    <xdr:to>
      <xdr:col>72</xdr:col>
      <xdr:colOff>38100</xdr:colOff>
      <xdr:row>79</xdr:row>
      <xdr:rowOff>41399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8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32526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7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125971</xdr:rowOff>
    </xdr:from>
    <xdr:to>
      <xdr:col>67</xdr:col>
      <xdr:colOff>101600</xdr:colOff>
      <xdr:row>79</xdr:row>
      <xdr:rowOff>56121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9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47248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59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48081</xdr:rowOff>
    </xdr:from>
    <xdr:to>
      <xdr:col>85</xdr:col>
      <xdr:colOff>127000</xdr:colOff>
      <xdr:row>98</xdr:row>
      <xdr:rowOff>49845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850181"/>
          <a:ext cx="8382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47437</xdr:rowOff>
    </xdr:from>
    <xdr:to>
      <xdr:col>81</xdr:col>
      <xdr:colOff>50800</xdr:colOff>
      <xdr:row>98</xdr:row>
      <xdr:rowOff>48081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849537"/>
          <a:ext cx="88900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47117</xdr:rowOff>
    </xdr:from>
    <xdr:to>
      <xdr:col>76</xdr:col>
      <xdr:colOff>114300</xdr:colOff>
      <xdr:row>98</xdr:row>
      <xdr:rowOff>47437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849217"/>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47117</xdr:rowOff>
    </xdr:from>
    <xdr:to>
      <xdr:col>71</xdr:col>
      <xdr:colOff>177800</xdr:colOff>
      <xdr:row>98</xdr:row>
      <xdr:rowOff>51884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49217"/>
          <a:ext cx="8890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170495</xdr:rowOff>
    </xdr:from>
    <xdr:to>
      <xdr:col>85</xdr:col>
      <xdr:colOff>177800</xdr:colOff>
      <xdr:row>98</xdr:row>
      <xdr:rowOff>100645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80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148922</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168731</xdr:rowOff>
    </xdr:from>
    <xdr:to>
      <xdr:col>81</xdr:col>
      <xdr:colOff>101600</xdr:colOff>
      <xdr:row>98</xdr:row>
      <xdr:rowOff>98881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90008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9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168087</xdr:rowOff>
    </xdr:from>
    <xdr:to>
      <xdr:col>76</xdr:col>
      <xdr:colOff>165100</xdr:colOff>
      <xdr:row>98</xdr:row>
      <xdr:rowOff>98237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9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89364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167767</xdr:rowOff>
    </xdr:from>
    <xdr:to>
      <xdr:col>72</xdr:col>
      <xdr:colOff>38100</xdr:colOff>
      <xdr:row>98</xdr:row>
      <xdr:rowOff>97917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89044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9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xdr:rowOff>
    </xdr:from>
    <xdr:to>
      <xdr:col>67</xdr:col>
      <xdr:colOff>101600</xdr:colOff>
      <xdr:row>98</xdr:row>
      <xdr:rowOff>102684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0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93811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9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民生費は、住民一人当たりのコストが</a:t>
          </a:r>
          <a:r>
            <a:rPr kumimoji="1" lang="en-US" altLang="ja-JP" sz="1300">
              <a:latin typeface="ＭＳ Ｐゴシック" panose="020B0600070205080204" pitchFamily="50" charset="-128"/>
              <a:ea typeface="ＭＳ Ｐゴシック" panose="020B0600070205080204" pitchFamily="50" charset="-128"/>
            </a:rPr>
            <a:t>186,135</a:t>
          </a:r>
          <a:r>
            <a:rPr kumimoji="1" lang="ja-JP" altLang="en-US" sz="1300">
              <a:latin typeface="ＭＳ Ｐゴシック" panose="020B0600070205080204" pitchFamily="50" charset="-128"/>
              <a:ea typeface="ＭＳ Ｐゴシック" panose="020B0600070205080204" pitchFamily="50" charset="-128"/>
            </a:rPr>
            <a:t>円となっており、昨年度より</a:t>
          </a:r>
          <a:r>
            <a:rPr kumimoji="1" lang="en-US" altLang="ja-JP" sz="1300">
              <a:latin typeface="ＭＳ Ｐゴシック" panose="020B0600070205080204" pitchFamily="50" charset="-128"/>
              <a:ea typeface="ＭＳ Ｐゴシック" panose="020B0600070205080204" pitchFamily="50" charset="-128"/>
            </a:rPr>
            <a:t>26,372</a:t>
          </a:r>
          <a:r>
            <a:rPr kumimoji="1" lang="ja-JP" altLang="en-US" sz="1300">
              <a:latin typeface="ＭＳ Ｐゴシック" panose="020B0600070205080204" pitchFamily="50" charset="-128"/>
              <a:ea typeface="ＭＳ Ｐゴシック" panose="020B0600070205080204" pitchFamily="50" charset="-128"/>
            </a:rPr>
            <a:t>円減少した。民間保育所整備に係る事業の減少やコロナウイルス関連給付金の減収が主な要因である。</a:t>
          </a:r>
        </a:p>
        <a:p>
          <a:r>
            <a:rPr kumimoji="1" lang="ja-JP" altLang="en-US" sz="1300">
              <a:latin typeface="ＭＳ Ｐゴシック" panose="020B0600070205080204" pitchFamily="50" charset="-128"/>
              <a:ea typeface="ＭＳ Ｐゴシック" panose="020B0600070205080204" pitchFamily="50" charset="-128"/>
            </a:rPr>
            <a:t>総務費は、住民一人当たりコストは</a:t>
          </a:r>
          <a:r>
            <a:rPr kumimoji="1" lang="en-US" altLang="ja-JP" sz="1300">
              <a:latin typeface="ＭＳ Ｐゴシック" panose="020B0600070205080204" pitchFamily="50" charset="-128"/>
              <a:ea typeface="ＭＳ Ｐゴシック" panose="020B0600070205080204" pitchFamily="50" charset="-128"/>
            </a:rPr>
            <a:t>194,668</a:t>
          </a:r>
          <a:r>
            <a:rPr kumimoji="1" lang="ja-JP" altLang="en-US" sz="1300">
              <a:latin typeface="ＭＳ Ｐゴシック" panose="020B0600070205080204" pitchFamily="50" charset="-128"/>
              <a:ea typeface="ＭＳ Ｐゴシック" panose="020B0600070205080204" pitchFamily="50" charset="-128"/>
            </a:rPr>
            <a:t>円となっており、昨年度より</a:t>
          </a:r>
          <a:r>
            <a:rPr kumimoji="1" lang="en-US" altLang="ja-JP" sz="1300">
              <a:latin typeface="ＭＳ Ｐゴシック" panose="020B0600070205080204" pitchFamily="50" charset="-128"/>
              <a:ea typeface="ＭＳ Ｐゴシック" panose="020B0600070205080204" pitchFamily="50" charset="-128"/>
            </a:rPr>
            <a:t>44,154</a:t>
          </a:r>
          <a:r>
            <a:rPr kumimoji="1" lang="ja-JP" altLang="en-US" sz="1300">
              <a:latin typeface="ＭＳ Ｐゴシック" panose="020B0600070205080204" pitchFamily="50" charset="-128"/>
              <a:ea typeface="ＭＳ Ｐゴシック" panose="020B0600070205080204" pitchFamily="50" charset="-128"/>
            </a:rPr>
            <a:t>円増加した。ふるさと納税寄附額増加に向けた取組み強化が主な要因である。</a:t>
          </a:r>
        </a:p>
        <a:p>
          <a:r>
            <a:rPr kumimoji="1" lang="ja-JP" altLang="en-US" sz="1300">
              <a:latin typeface="ＭＳ Ｐゴシック" panose="020B0600070205080204" pitchFamily="50" charset="-128"/>
              <a:ea typeface="ＭＳ Ｐゴシック" panose="020B0600070205080204" pitchFamily="50" charset="-128"/>
            </a:rPr>
            <a:t>消防費は、住民一人当たりコストが</a:t>
          </a:r>
          <a:r>
            <a:rPr kumimoji="1" lang="en-US" altLang="ja-JP" sz="1300">
              <a:latin typeface="ＭＳ Ｐゴシック" panose="020B0600070205080204" pitchFamily="50" charset="-128"/>
              <a:ea typeface="ＭＳ Ｐゴシック" panose="020B0600070205080204" pitchFamily="50" charset="-128"/>
            </a:rPr>
            <a:t>34,830</a:t>
          </a:r>
          <a:r>
            <a:rPr kumimoji="1" lang="ja-JP" altLang="en-US" sz="1300">
              <a:latin typeface="ＭＳ Ｐゴシック" panose="020B0600070205080204" pitchFamily="50" charset="-128"/>
              <a:ea typeface="ＭＳ Ｐゴシック" panose="020B0600070205080204" pitchFamily="50" charset="-128"/>
            </a:rPr>
            <a:t>円となっており、昨年度より</a:t>
          </a:r>
          <a:r>
            <a:rPr kumimoji="1" lang="en-US" altLang="ja-JP" sz="1300">
              <a:latin typeface="ＭＳ Ｐゴシック" panose="020B0600070205080204" pitchFamily="50" charset="-128"/>
              <a:ea typeface="ＭＳ Ｐゴシック" panose="020B0600070205080204" pitchFamily="50" charset="-128"/>
            </a:rPr>
            <a:t>9,031</a:t>
          </a:r>
          <a:r>
            <a:rPr kumimoji="1" lang="ja-JP" altLang="en-US" sz="1300">
              <a:latin typeface="ＭＳ Ｐゴシック" panose="020B0600070205080204" pitchFamily="50" charset="-128"/>
              <a:ea typeface="ＭＳ Ｐゴシック" panose="020B0600070205080204" pitchFamily="50" charset="-128"/>
            </a:rPr>
            <a:t>円減少した。防災行政無線のデジタル化事業の完了に伴うものが主な要因である。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住民一人当たりコストが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43,584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年にかけピークを迎えるため、事業の見直しや有利な財源を活用しながら事業を進めていく必要がある。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佐賀県江北町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財政調整基金残高は、適切な財源の確保と歳出の精査により、決算剰余金積立を下回る取崩となり、前年度比より増加した。</a:t>
          </a:r>
        </a:p>
        <a:p>
          <a:r>
            <a:rPr kumimoji="1" lang="ja-JP" altLang="en-US" sz="1400">
              <a:latin typeface="ＭＳ ゴシック" pitchFamily="49" charset="-128"/>
              <a:ea typeface="ＭＳ ゴシック" pitchFamily="49" charset="-128"/>
            </a:rPr>
            <a:t>実質収支については、令和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年度からの繰越明許に係る繰越財源等に予定より多くの剰余が生じたたことと、国庫補助金等の未充当分（翌年度精算）が多く発生したため実質収支比率が上振れした。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佐賀県江北町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一般会計においては、繰越金の増加により高い比率となった。的確な決算見込額の把握により比率の改善に努めていく。</a:t>
          </a:r>
        </a:p>
        <a:p>
          <a:r>
            <a:rPr kumimoji="1" lang="ja-JP" altLang="en-US" sz="1400">
              <a:latin typeface="ＭＳ ゴシック" pitchFamily="49" charset="-128"/>
              <a:ea typeface="ＭＳ ゴシック" pitchFamily="49" charset="-128"/>
            </a:rPr>
            <a:t>その他の会計についても、黒字決算となっており、今後とも健全財政に努めていく。</a:t>
          </a:r>
        </a:p>
        <a:p>
          <a:r>
            <a:rPr kumimoji="1" lang="ja-JP" altLang="en-US" sz="1400">
              <a:latin typeface="ＭＳ ゴシック" pitchFamily="49" charset="-128"/>
              <a:ea typeface="ＭＳ ゴシック" pitchFamily="49" charset="-128"/>
            </a:rPr>
            <a:t>なお、令和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年度から水道事業広域化が開始されたため、グラフ上大幅に黒字額が減少した表示となっている。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佐賀県江北町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普通会計における元利償還金については、平成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年に発行した過疎対策事業債等に係る償還終了に伴い微減となった。公営企業債の元利償還金に対する繰入金は下水道事業債の償還に対するものであり、実質公債費比率が高い要因のものである。</a:t>
          </a:r>
        </a:p>
        <a:p>
          <a:r>
            <a:rPr kumimoji="1" lang="ja-JP" altLang="en-US" sz="1400">
              <a:latin typeface="ＭＳ ゴシック" pitchFamily="49" charset="-128"/>
              <a:ea typeface="ＭＳ ゴシック" pitchFamily="49" charset="-128"/>
            </a:rPr>
            <a:t>また、近年実施した大型事業の償還が始まり令和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年にかけて元利償還金は高い水準で推移することから、分子は大きくなると見込まれる。</a:t>
          </a:r>
        </a:p>
        <a:p>
          <a:r>
            <a:rPr kumimoji="1" lang="ja-JP" altLang="en-US" sz="1400">
              <a:latin typeface="ＭＳ ゴシック" pitchFamily="49" charset="-128"/>
              <a:ea typeface="ＭＳ ゴシック" pitchFamily="49" charset="-128"/>
            </a:rPr>
            <a:t>こうした状況において、財源確保に努めるとともに町全体の状況を把握し、健全財政に努めていかなければならない。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佐賀県江北町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将来負担比率については、将来負担額を充当可能基金が上回ったため、今年度も算定されなかった。</a:t>
          </a:r>
        </a:p>
        <a:p>
          <a:r>
            <a:rPr kumimoji="1" lang="ja-JP" altLang="en-US" sz="1400">
              <a:latin typeface="ＭＳ ゴシック" pitchFamily="49" charset="-128"/>
              <a:ea typeface="ＭＳ ゴシック" pitchFamily="49" charset="-128"/>
            </a:rPr>
            <a:t>一般会計等に係る地方債残高は昨年度より減少したが、償還額においては令和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年にピークを迎える見込みである。公営企業債等繰入見込額については、下水道整備による借入であり、今後の更新計画などにより減少傾向とはなりにくいと考える。</a:t>
          </a:r>
        </a:p>
        <a:p>
          <a:r>
            <a:rPr kumimoji="1" lang="ja-JP" altLang="en-US" sz="1400">
              <a:latin typeface="ＭＳ ゴシック" pitchFamily="49" charset="-128"/>
              <a:ea typeface="ＭＳ ゴシック" pitchFamily="49" charset="-128"/>
            </a:rPr>
            <a:t>充当可能基金については、今後の償還ピークに向け基金残高の確保に努めているため増となった。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佐賀県江北町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780,199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千円（うち利子積立は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93,486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千円）、歳計剰余金処分基金は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千円。取崩総額が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ふるさと応援寄付金の積立を行っている「ふるさと応援基金」は積立を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485,545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千円（うち利子積立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千円）行い、各種事業への財源として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財政調整基金については、災害への備えや財源不足が生じたときの財源として、現状程度は維持できるように努める。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減債基金については、今後地方債の償還が増加していく見込みであることから、積み立てていくことを予定している。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各特定目的基金については、それぞれの基金の目的に応じた事業の実施等に活用していくため、中長期的には減少する見込みである。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・鉱害復旧施設等維持管理基金：江北町鉱害復旧施設の維持管理及び維持管理に附随する事業の資金を積み立てる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・ふるさと振興基金：ふるさと振興の財源を積み立てる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江北町のまちづくりを応援していただける人々から広く寄附金を募り、その寄附金を財源として、寄附者の意向を反映した施策の展開を図ることにより、多様な人々の参加による個性豊かで、活気にあふれる住みよいまちづくりに資す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・地域福祉基金：地域における保健福祉活動の推進を図り、活力ある豊かな長寿社会の形成に寄与するため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・町営住宅基金：町営住宅の建設及び改修に要する費用、町営住宅の建設及び改修に要した費用の起債等の元利償還金の費用に充てるため</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・鉱害復旧施設等維持管理基金：施設の維持管理及び事業実施のため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119,459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千円取崩し利子を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89,667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千円積み立てたことで、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29,792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千円の減</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・ふるさと振興基金：各種事業への財源として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千円取崩し、利子を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1,105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千円、決算剰余見込み分として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42,000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千円積み立てたことで、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42,705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・ふるさと応援基金：事業経費を除いたふるさと応援寄附金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485,386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千円及び利子を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千円積み立て、各種事業への財源として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178,266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千円取崩したことで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307,279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円の増となった。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・地域福祉基金：事業充当のため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1,186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千円を取崩し、運用利子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1,833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千円を積立てたことで、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646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・町営住宅基金：積立計画を基に、町営住宅基金に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17,300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千円と利子分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17,355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千円の増</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鉱害復旧施設等維持管理基金は、基金利息をもって排水施設等の維持管理を行っているが、施設の更新となると数億円規模の費用が見込まれることから、今後も安全で有利な基金運用を行い、基金残高の確保に努めていく。ふるさと応援基金やふるさと振興基金については、各種事業への財源として活用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財源調整による取崩を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千円、歳計剰余金処分による積立を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災害への備えや財源不足が生じたときの財源として、現状程度は維持していく。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税収の増加等により一般会計及び下水道事業での地方債償還に充当するため取崩は行わず、利子を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千円積み立て、原資積立を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108,932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年度にかけて地方債償還が増加することを見込み、積立を行っている。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今後は、交付税参入されない地方債償還分の財源とするため取り崩しを行うため、基金残高は減少傾向（令和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年度目途）となる見込みである。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9,609
9,544
24.88
7,239,617
6,854,520
322,585
3,245,923
5,060,561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年度における有形固定資産減価償却率は、前年度より</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ポイント増加したものの、類似団体平均値及び佐賀県平均とほぼ同水準となっている。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公共施設等総合管理計画及び令和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年度に</a:t>
          </a:r>
          <a:r>
            <a:rPr kumimoji="1" lang="ja-JP" altLang="ja-JP" sz="1100">
              <a:solidFill>
                <a:sysClr val="windowText" lastClr="000000"/>
              </a:solidFill>
              <a:effectLst/>
              <a:latin typeface="+mn-lt"/>
              <a:ea typeface="+mn-ea"/>
              <a:cs typeface="+mn-cs"/>
            </a:rPr>
            <a:t>策定した個別施設計画に基づき、公共施設等の適正管理に努めていく。</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941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139912</xdr:rowOff>
    </xdr:from>
    <xdr:to>
      <xdr:col>23</xdr:col>
      <xdr:colOff>136525</xdr:colOff>
      <xdr:row>32</xdr:row>
      <xdr:rowOff>70062</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118339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6204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85937</xdr:rowOff>
    </xdr:from>
    <xdr:to>
      <xdr:col>19</xdr:col>
      <xdr:colOff>187325</xdr:colOff>
      <xdr:row>32</xdr:row>
      <xdr:rowOff>16087</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136737</xdr:rowOff>
    </xdr:from>
    <xdr:to>
      <xdr:col>23</xdr:col>
      <xdr:colOff>85725</xdr:colOff>
      <xdr:row>32</xdr:row>
      <xdr:rowOff>19262</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6223212"/>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39158</xdr:rowOff>
    </xdr:from>
    <xdr:to>
      <xdr:col>15</xdr:col>
      <xdr:colOff>187325</xdr:colOff>
      <xdr:row>31</xdr:row>
      <xdr:rowOff>140758</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89958</xdr:rowOff>
    </xdr:from>
    <xdr:to>
      <xdr:col>19</xdr:col>
      <xdr:colOff>136525</xdr:colOff>
      <xdr:row>31</xdr:row>
      <xdr:rowOff>136737</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617643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167428</xdr:rowOff>
    </xdr:from>
    <xdr:to>
      <xdr:col>11</xdr:col>
      <xdr:colOff>187325</xdr:colOff>
      <xdr:row>31</xdr:row>
      <xdr:rowOff>97578</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46778</xdr:rowOff>
    </xdr:from>
    <xdr:to>
      <xdr:col>15</xdr:col>
      <xdr:colOff>136525</xdr:colOff>
      <xdr:row>31</xdr:row>
      <xdr:rowOff>89958</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613325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156633</xdr:rowOff>
    </xdr:from>
    <xdr:to>
      <xdr:col>7</xdr:col>
      <xdr:colOff>187325</xdr:colOff>
      <xdr:row>31</xdr:row>
      <xdr:rowOff>86783</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35983</xdr:rowOff>
    </xdr:from>
    <xdr:to>
      <xdr:col>11</xdr:col>
      <xdr:colOff>136525</xdr:colOff>
      <xdr:row>31</xdr:row>
      <xdr:rowOff>46778</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6122458"/>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7214</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131885</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114105</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103310</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58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年度においても、充当可能金額が将来負担額を上回ったことから、算出されなかった。</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151437</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723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114907</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51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157197</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9,609
9,544
24.88
7,239,617
6,854,520
322,585
3,245,923
5,060,561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0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65422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xdr:rowOff>
    </xdr:from>
    <xdr:to>
      <xdr:col>20</xdr:col>
      <xdr:colOff>38100</xdr:colOff>
      <xdr:row>37</xdr:row>
      <xdr:rowOff>109855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59055</xdr:rowOff>
    </xdr:from>
    <xdr:to>
      <xdr:col>24</xdr:col>
      <xdr:colOff>63500</xdr:colOff>
      <xdr:row>37</xdr:row>
      <xdr:rowOff>93345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027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59055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008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xdr:rowOff>
    </xdr:from>
    <xdr:to>
      <xdr:col>10</xdr:col>
      <xdr:colOff>165100</xdr:colOff>
      <xdr:row>37</xdr:row>
      <xdr:rowOff>111760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60960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2019300" y="6400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168275</xdr:rowOff>
    </xdr:from>
    <xdr:to>
      <xdr:col>6</xdr:col>
      <xdr:colOff>38100</xdr:colOff>
      <xdr:row>37</xdr:row>
      <xdr:rowOff>98425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47625</xdr:rowOff>
    </xdr:from>
    <xdr:to>
      <xdr:col>10</xdr:col>
      <xdr:colOff>114300</xdr:colOff>
      <xdr:row>37</xdr:row>
      <xdr:rowOff>60960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912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126382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124477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114952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61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68390</xdr:rowOff>
    </xdr:from>
    <xdr:to>
      <xdr:col>55</xdr:col>
      <xdr:colOff>50800</xdr:colOff>
      <xdr:row>40</xdr:row>
      <xdr:rowOff>169990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9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46817</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90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28804</xdr:rowOff>
    </xdr:from>
    <xdr:to>
      <xdr:col>50</xdr:col>
      <xdr:colOff>165100</xdr:colOff>
      <xdr:row>41</xdr:row>
      <xdr:rowOff>130404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0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119190</xdr:rowOff>
    </xdr:from>
    <xdr:to>
      <xdr:col>55</xdr:col>
      <xdr:colOff>0</xdr:colOff>
      <xdr:row>41</xdr:row>
      <xdr:rowOff>79604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977190"/>
          <a:ext cx="838200" cy="13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30467</xdr:rowOff>
    </xdr:from>
    <xdr:to>
      <xdr:col>46</xdr:col>
      <xdr:colOff>38100</xdr:colOff>
      <xdr:row>41</xdr:row>
      <xdr:rowOff>132067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05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79604</xdr:rowOff>
    </xdr:from>
    <xdr:to>
      <xdr:col>50</xdr:col>
      <xdr:colOff>114300</xdr:colOff>
      <xdr:row>41</xdr:row>
      <xdr:rowOff>81267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109054"/>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30886</xdr:rowOff>
    </xdr:from>
    <xdr:to>
      <xdr:col>41</xdr:col>
      <xdr:colOff>101600</xdr:colOff>
      <xdr:row>41</xdr:row>
      <xdr:rowOff>132486</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06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81267</xdr:rowOff>
    </xdr:from>
    <xdr:to>
      <xdr:col>45</xdr:col>
      <xdr:colOff>177800</xdr:colOff>
      <xdr:row>41</xdr:row>
      <xdr:rowOff>81686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110717"/>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30073</xdr:rowOff>
    </xdr:from>
    <xdr:to>
      <xdr:col>36</xdr:col>
      <xdr:colOff>165100</xdr:colOff>
      <xdr:row>41</xdr:row>
      <xdr:rowOff>131673</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05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80873</xdr:rowOff>
    </xdr:from>
    <xdr:to>
      <xdr:col>41</xdr:col>
      <xdr:colOff>50800</xdr:colOff>
      <xdr:row>41</xdr:row>
      <xdr:rowOff>81686</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7110323"/>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5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5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121531</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71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123194</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71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123613</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715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122800</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715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51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56969</xdr:rowOff>
    </xdr:from>
    <xdr:to>
      <xdr:col>24</xdr:col>
      <xdr:colOff>114300</xdr:colOff>
      <xdr:row>60</xdr:row>
      <xdr:rowOff>158569</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79846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19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107769</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36701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xdr:rowOff>
    </xdr:from>
    <xdr:to>
      <xdr:col>15</xdr:col>
      <xdr:colOff>101600</xdr:colOff>
      <xdr:row>60</xdr:row>
      <xdr:rowOff>104684</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53884</xdr:rowOff>
    </xdr:from>
    <xdr:to>
      <xdr:col>19</xdr:col>
      <xdr:colOff>177800</xdr:colOff>
      <xdr:row>60</xdr:row>
      <xdr:rowOff>80010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34088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146776</xdr:rowOff>
    </xdr:from>
    <xdr:to>
      <xdr:col>10</xdr:col>
      <xdr:colOff>165100</xdr:colOff>
      <xdr:row>60</xdr:row>
      <xdr:rowOff>76926</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26126</xdr:rowOff>
    </xdr:from>
    <xdr:to>
      <xdr:col>15</xdr:col>
      <xdr:colOff>50800</xdr:colOff>
      <xdr:row>60</xdr:row>
      <xdr:rowOff>53884</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3131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117384</xdr:rowOff>
    </xdr:from>
    <xdr:to>
      <xdr:col>6</xdr:col>
      <xdr:colOff>38100</xdr:colOff>
      <xdr:row>60</xdr:row>
      <xdr:rowOff>47534</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168184</xdr:rowOff>
    </xdr:from>
    <xdr:to>
      <xdr:col>10</xdr:col>
      <xdr:colOff>114300</xdr:colOff>
      <xdr:row>60</xdr:row>
      <xdr:rowOff>26126</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2837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147337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121211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93453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64061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5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96530</xdr:rowOff>
    </xdr:from>
    <xdr:to>
      <xdr:col>55</xdr:col>
      <xdr:colOff>50800</xdr:colOff>
      <xdr:row>64</xdr:row>
      <xdr:rowOff>26680</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11457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97132</xdr:rowOff>
    </xdr:from>
    <xdr:to>
      <xdr:col>50</xdr:col>
      <xdr:colOff>165100</xdr:colOff>
      <xdr:row>64</xdr:row>
      <xdr:rowOff>27282</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89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147330</xdr:rowOff>
    </xdr:from>
    <xdr:to>
      <xdr:col>55</xdr:col>
      <xdr:colOff>0</xdr:colOff>
      <xdr:row>63</xdr:row>
      <xdr:rowOff>147932</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948680"/>
          <a:ext cx="838200" cy="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97563</xdr:rowOff>
    </xdr:from>
    <xdr:to>
      <xdr:col>46</xdr:col>
      <xdr:colOff>38100</xdr:colOff>
      <xdr:row>64</xdr:row>
      <xdr:rowOff>27713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8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147932</xdr:rowOff>
    </xdr:from>
    <xdr:to>
      <xdr:col>50</xdr:col>
      <xdr:colOff>114300</xdr:colOff>
      <xdr:row>63</xdr:row>
      <xdr:rowOff>148363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949282"/>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97889</xdr:rowOff>
    </xdr:from>
    <xdr:to>
      <xdr:col>41</xdr:col>
      <xdr:colOff>101600</xdr:colOff>
      <xdr:row>64</xdr:row>
      <xdr:rowOff>28039</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89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148363</xdr:rowOff>
    </xdr:from>
    <xdr:to>
      <xdr:col>45</xdr:col>
      <xdr:colOff>177800</xdr:colOff>
      <xdr:row>63</xdr:row>
      <xdr:rowOff>148689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949713"/>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97255</xdr:rowOff>
    </xdr:from>
    <xdr:to>
      <xdr:col>36</xdr:col>
      <xdr:colOff>165100</xdr:colOff>
      <xdr:row>64</xdr:row>
      <xdr:rowOff>27405</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8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148055</xdr:rowOff>
    </xdr:from>
    <xdr:to>
      <xdr:col>41</xdr:col>
      <xdr:colOff>50800</xdr:colOff>
      <xdr:row>63</xdr:row>
      <xdr:rowOff>148689</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972300" y="10949405"/>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18409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99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18840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99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19166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99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18532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99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100982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15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126364</xdr:rowOff>
    </xdr:from>
    <xdr:to>
      <xdr:col>24</xdr:col>
      <xdr:colOff>114300</xdr:colOff>
      <xdr:row>80</xdr:row>
      <xdr:rowOff>56514</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149241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78739</xdr:rowOff>
    </xdr:from>
    <xdr:to>
      <xdr:col>20</xdr:col>
      <xdr:colOff>38100</xdr:colOff>
      <xdr:row>80</xdr:row>
      <xdr:rowOff>8889</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129539</xdr:rowOff>
    </xdr:from>
    <xdr:to>
      <xdr:col>24</xdr:col>
      <xdr:colOff>63500</xdr:colOff>
      <xdr:row>80</xdr:row>
      <xdr:rowOff>5714</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367408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31114</xdr:rowOff>
    </xdr:from>
    <xdr:to>
      <xdr:col>15</xdr:col>
      <xdr:colOff>101600</xdr:colOff>
      <xdr:row>79</xdr:row>
      <xdr:rowOff>132714</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81914</xdr:rowOff>
    </xdr:from>
    <xdr:to>
      <xdr:col>19</xdr:col>
      <xdr:colOff>177800</xdr:colOff>
      <xdr:row>79</xdr:row>
      <xdr:rowOff>129539</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36264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154939</xdr:rowOff>
    </xdr:from>
    <xdr:to>
      <xdr:col>10</xdr:col>
      <xdr:colOff>165100</xdr:colOff>
      <xdr:row>79</xdr:row>
      <xdr:rowOff>85089</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34289</xdr:rowOff>
    </xdr:from>
    <xdr:to>
      <xdr:col>15</xdr:col>
      <xdr:colOff>50800</xdr:colOff>
      <xdr:row>79</xdr:row>
      <xdr:rowOff>81914</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35788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107314</xdr:rowOff>
    </xdr:from>
    <xdr:to>
      <xdr:col>6</xdr:col>
      <xdr:colOff>38100</xdr:colOff>
      <xdr:row>79</xdr:row>
      <xdr:rowOff>37464</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158114</xdr:rowOff>
    </xdr:from>
    <xdr:to>
      <xdr:col>10</xdr:col>
      <xdr:colOff>114300</xdr:colOff>
      <xdr:row>79</xdr:row>
      <xdr:rowOff>34289</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35312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25416</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149241</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101616</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53991</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2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28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63881</xdr:rowOff>
    </xdr:from>
    <xdr:to>
      <xdr:col>55</xdr:col>
      <xdr:colOff>50800</xdr:colOff>
      <xdr:row>85</xdr:row>
      <xdr:rowOff>165481</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6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42308</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61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64833</xdr:rowOff>
    </xdr:from>
    <xdr:to>
      <xdr:col>50</xdr:col>
      <xdr:colOff>165100</xdr:colOff>
      <xdr:row>85</xdr:row>
      <xdr:rowOff>166433</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63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114681</xdr:rowOff>
    </xdr:from>
    <xdr:to>
      <xdr:col>55</xdr:col>
      <xdr:colOff>0</xdr:colOff>
      <xdr:row>85</xdr:row>
      <xdr:rowOff>115633</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687931"/>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65596</xdr:rowOff>
    </xdr:from>
    <xdr:to>
      <xdr:col>46</xdr:col>
      <xdr:colOff>38100</xdr:colOff>
      <xdr:row>85</xdr:row>
      <xdr:rowOff>167196</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63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115633</xdr:rowOff>
    </xdr:from>
    <xdr:to>
      <xdr:col>50</xdr:col>
      <xdr:colOff>114300</xdr:colOff>
      <xdr:row>85</xdr:row>
      <xdr:rowOff>116396</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68888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24448</xdr:rowOff>
    </xdr:from>
    <xdr:to>
      <xdr:col>41</xdr:col>
      <xdr:colOff>101600</xdr:colOff>
      <xdr:row>85</xdr:row>
      <xdr:rowOff>126048</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59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75248</xdr:rowOff>
    </xdr:from>
    <xdr:to>
      <xdr:col>45</xdr:col>
      <xdr:colOff>177800</xdr:colOff>
      <xdr:row>85</xdr:row>
      <xdr:rowOff>116396</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7861300" y="1464849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65024</xdr:rowOff>
    </xdr:from>
    <xdr:to>
      <xdr:col>36</xdr:col>
      <xdr:colOff>165100</xdr:colOff>
      <xdr:row>85</xdr:row>
      <xdr:rowOff>166624</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75248</xdr:rowOff>
    </xdr:from>
    <xdr:to>
      <xdr:col>41</xdr:col>
      <xdr:colOff>50800</xdr:colOff>
      <xdr:row>85</xdr:row>
      <xdr:rowOff>115824</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648498"/>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21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19511</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157560</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73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158323</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73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117175</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69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157751</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E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E00-0000A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E00-0000A7010000}"/>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E00-0000A9010000}"/>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113574</xdr:rowOff>
    </xdr:from>
    <xdr:to>
      <xdr:col>85</xdr:col>
      <xdr:colOff>177800</xdr:colOff>
      <xdr:row>41</xdr:row>
      <xdr:rowOff>43724</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62687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92001</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E00-0000B5010000}"/>
            </a:ext>
          </a:extLst>
        </xdr:cNvPr>
        <xdr:cNvSpPr txBox="1"/>
      </xdr:nvSpPr>
      <xdr:spPr>
        <a:xfrm>
          <a:off x="16357600"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93980</xdr:rowOff>
    </xdr:from>
    <xdr:to>
      <xdr:col>81</xdr:col>
      <xdr:colOff>101600</xdr:colOff>
      <xdr:row>41</xdr:row>
      <xdr:rowOff>24130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543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144780</xdr:rowOff>
    </xdr:from>
    <xdr:to>
      <xdr:col>85</xdr:col>
      <xdr:colOff>127000</xdr:colOff>
      <xdr:row>40</xdr:row>
      <xdr:rowOff>164374</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5481300" y="70027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72753</xdr:rowOff>
    </xdr:from>
    <xdr:to>
      <xdr:col>76</xdr:col>
      <xdr:colOff>165100</xdr:colOff>
      <xdr:row>41</xdr:row>
      <xdr:rowOff>2903</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4541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123553</xdr:rowOff>
    </xdr:from>
    <xdr:to>
      <xdr:col>81</xdr:col>
      <xdr:colOff>50800</xdr:colOff>
      <xdr:row>40</xdr:row>
      <xdr:rowOff>144780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4592300" y="69815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31931</xdr:rowOff>
    </xdr:from>
    <xdr:to>
      <xdr:col>72</xdr:col>
      <xdr:colOff>38100</xdr:colOff>
      <xdr:row>40</xdr:row>
      <xdr:rowOff>133531</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3652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82731</xdr:rowOff>
    </xdr:from>
    <xdr:to>
      <xdr:col>76</xdr:col>
      <xdr:colOff>114300</xdr:colOff>
      <xdr:row>40</xdr:row>
      <xdr:rowOff>123553</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3703300" y="694073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164193</xdr:rowOff>
    </xdr:from>
    <xdr:to>
      <xdr:col>67</xdr:col>
      <xdr:colOff>101600</xdr:colOff>
      <xdr:row>40</xdr:row>
      <xdr:rowOff>94343</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2763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43543</xdr:rowOff>
    </xdr:from>
    <xdr:to>
      <xdr:col>71</xdr:col>
      <xdr:colOff>177800</xdr:colOff>
      <xdr:row>40</xdr:row>
      <xdr:rowOff>82731</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814300" y="69015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15257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52660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165480</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43897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124658</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500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85470</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611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22199600" y="6623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140970</xdr:rowOff>
    </xdr:from>
    <xdr:to>
      <xdr:col>116</xdr:col>
      <xdr:colOff>114300</xdr:colOff>
      <xdr:row>41</xdr:row>
      <xdr:rowOff>71120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2110700" y="69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55897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22199600" y="69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142240</xdr:rowOff>
    </xdr:from>
    <xdr:to>
      <xdr:col>112</xdr:col>
      <xdr:colOff>38100</xdr:colOff>
      <xdr:row>41</xdr:row>
      <xdr:rowOff>72390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1272500" y="700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20320</xdr:rowOff>
    </xdr:from>
    <xdr:to>
      <xdr:col>116</xdr:col>
      <xdr:colOff>63500</xdr:colOff>
      <xdr:row>41</xdr:row>
      <xdr:rowOff>21590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1323300" y="704977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143510</xdr:rowOff>
    </xdr:from>
    <xdr:to>
      <xdr:col>107</xdr:col>
      <xdr:colOff>101600</xdr:colOff>
      <xdr:row>41</xdr:row>
      <xdr:rowOff>73660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0383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21590</xdr:rowOff>
    </xdr:from>
    <xdr:to>
      <xdr:col>111</xdr:col>
      <xdr:colOff>177800</xdr:colOff>
      <xdr:row>41</xdr:row>
      <xdr:rowOff>22860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0434300" y="70510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144780</xdr:rowOff>
    </xdr:from>
    <xdr:to>
      <xdr:col>102</xdr:col>
      <xdr:colOff>165100</xdr:colOff>
      <xdr:row>41</xdr:row>
      <xdr:rowOff>74930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94945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22860</xdr:rowOff>
    </xdr:from>
    <xdr:to>
      <xdr:col>107</xdr:col>
      <xdr:colOff>50800</xdr:colOff>
      <xdr:row>41</xdr:row>
      <xdr:rowOff>24130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9545300" y="70523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143510</xdr:rowOff>
    </xdr:from>
    <xdr:to>
      <xdr:col>98</xdr:col>
      <xdr:colOff>38100</xdr:colOff>
      <xdr:row>41</xdr:row>
      <xdr:rowOff>73660</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8605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22860</xdr:rowOff>
    </xdr:from>
    <xdr:to>
      <xdr:col>102</xdr:col>
      <xdr:colOff>114300</xdr:colOff>
      <xdr:row>41</xdr:row>
      <xdr:rowOff>24130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8656300" y="70523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47007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80027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99077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63517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1075727" y="709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64787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0199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66057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9310427" y="709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64787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421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13970</xdr:rowOff>
    </xdr:from>
    <xdr:to>
      <xdr:col>85</xdr:col>
      <xdr:colOff>177800</xdr:colOff>
      <xdr:row>61</xdr:row>
      <xdr:rowOff>115570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163847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162560</xdr:rowOff>
    </xdr:from>
    <xdr:to>
      <xdr:col>81</xdr:col>
      <xdr:colOff>101600</xdr:colOff>
      <xdr:row>61</xdr:row>
      <xdr:rowOff>92710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41910</xdr:rowOff>
    </xdr:from>
    <xdr:to>
      <xdr:col>85</xdr:col>
      <xdr:colOff>127000</xdr:colOff>
      <xdr:row>61</xdr:row>
      <xdr:rowOff>64770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10500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128270</xdr:rowOff>
    </xdr:from>
    <xdr:to>
      <xdr:col>76</xdr:col>
      <xdr:colOff>165100</xdr:colOff>
      <xdr:row>61</xdr:row>
      <xdr:rowOff>58420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xdr:rowOff>
    </xdr:from>
    <xdr:to>
      <xdr:col>81</xdr:col>
      <xdr:colOff>50800</xdr:colOff>
      <xdr:row>61</xdr:row>
      <xdr:rowOff>41910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4592300" y="10466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80645</xdr:rowOff>
    </xdr:from>
    <xdr:to>
      <xdr:col>72</xdr:col>
      <xdr:colOff>38100</xdr:colOff>
      <xdr:row>61</xdr:row>
      <xdr:rowOff>10795</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131445</xdr:rowOff>
    </xdr:from>
    <xdr:to>
      <xdr:col>76</xdr:col>
      <xdr:colOff>114300</xdr:colOff>
      <xdr:row>61</xdr:row>
      <xdr:rowOff>7620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3703300" y="104184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33020</xdr:rowOff>
    </xdr:from>
    <xdr:to>
      <xdr:col>67</xdr:col>
      <xdr:colOff>101600</xdr:colOff>
      <xdr:row>60</xdr:row>
      <xdr:rowOff>134620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83820</xdr:rowOff>
    </xdr:from>
    <xdr:to>
      <xdr:col>71</xdr:col>
      <xdr:colOff>177800</xdr:colOff>
      <xdr:row>60</xdr:row>
      <xdr:rowOff>131445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814300" y="103708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83837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49547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1922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125747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00000000-0008-0000-0E00-00005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a:extLst>
            <a:ext uri="{FF2B5EF4-FFF2-40B4-BE49-F238E27FC236}">
              <a16:creationId xmlns:a16="http://schemas.microsoft.com/office/drawing/2014/main" id="{00000000-0008-0000-0E00-000054020000}"/>
            </a:ext>
          </a:extLst>
        </xdr:cNvPr>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a:extLst>
            <a:ext uri="{FF2B5EF4-FFF2-40B4-BE49-F238E27FC236}">
              <a16:creationId xmlns:a16="http://schemas.microsoft.com/office/drawing/2014/main" id="{00000000-0008-0000-0E00-000056020000}"/>
            </a:ext>
          </a:extLst>
        </xdr:cNvPr>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600" name="【学校施設】&#10;一人当たり面積平均値テキスト">
          <a:extLst>
            <a:ext uri="{FF2B5EF4-FFF2-40B4-BE49-F238E27FC236}">
              <a16:creationId xmlns:a16="http://schemas.microsoft.com/office/drawing/2014/main" id="{00000000-0008-0000-0E00-000058020000}"/>
            </a:ext>
          </a:extLst>
        </xdr:cNvPr>
        <xdr:cNvSpPr txBox="1"/>
      </xdr:nvSpPr>
      <xdr:spPr>
        <a:xfrm>
          <a:off x="22199600" y="1043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116731</xdr:rowOff>
    </xdr:from>
    <xdr:to>
      <xdr:col>116</xdr:col>
      <xdr:colOff>114300</xdr:colOff>
      <xdr:row>64</xdr:row>
      <xdr:rowOff>46881</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2110700" y="1091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95158</xdr:rowOff>
    </xdr:from>
    <xdr:ext cx="469744" cy="259045"/>
    <xdr:sp macro="" textlink="">
      <xdr:nvSpPr>
        <xdr:cNvPr id="612" name="【学校施設】&#10;一人当たり面積該当値テキスト">
          <a:extLst>
            <a:ext uri="{FF2B5EF4-FFF2-40B4-BE49-F238E27FC236}">
              <a16:creationId xmlns:a16="http://schemas.microsoft.com/office/drawing/2014/main" id="{00000000-0008-0000-0E00-000064020000}"/>
            </a:ext>
          </a:extLst>
        </xdr:cNvPr>
        <xdr:cNvSpPr txBox="1"/>
      </xdr:nvSpPr>
      <xdr:spPr>
        <a:xfrm>
          <a:off x="22199600" y="1089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119670</xdr:rowOff>
    </xdr:from>
    <xdr:to>
      <xdr:col>112</xdr:col>
      <xdr:colOff>38100</xdr:colOff>
      <xdr:row>64</xdr:row>
      <xdr:rowOff>49820</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1272500" y="109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167531</xdr:rowOff>
    </xdr:from>
    <xdr:to>
      <xdr:col>116</xdr:col>
      <xdr:colOff>63500</xdr:colOff>
      <xdr:row>63</xdr:row>
      <xdr:rowOff>170470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21323300" y="10968881"/>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121630</xdr:rowOff>
    </xdr:from>
    <xdr:to>
      <xdr:col>107</xdr:col>
      <xdr:colOff>101600</xdr:colOff>
      <xdr:row>64</xdr:row>
      <xdr:rowOff>51780</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20383500" y="109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170470</xdr:rowOff>
    </xdr:from>
    <xdr:to>
      <xdr:col>111</xdr:col>
      <xdr:colOff>177800</xdr:colOff>
      <xdr:row>64</xdr:row>
      <xdr:rowOff>980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20434300" y="1097182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97790</xdr:rowOff>
    </xdr:from>
    <xdr:to>
      <xdr:col>102</xdr:col>
      <xdr:colOff>165100</xdr:colOff>
      <xdr:row>64</xdr:row>
      <xdr:rowOff>27940</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9494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148590</xdr:rowOff>
    </xdr:from>
    <xdr:to>
      <xdr:col>107</xdr:col>
      <xdr:colOff>50800</xdr:colOff>
      <xdr:row>64</xdr:row>
      <xdr:rowOff>980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9545300" y="10949940"/>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108240</xdr:rowOff>
    </xdr:from>
    <xdr:to>
      <xdr:col>98</xdr:col>
      <xdr:colOff>38100</xdr:colOff>
      <xdr:row>64</xdr:row>
      <xdr:rowOff>38390</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18605500" y="109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148590</xdr:rowOff>
    </xdr:from>
    <xdr:to>
      <xdr:col>102</xdr:col>
      <xdr:colOff>114300</xdr:colOff>
      <xdr:row>63</xdr:row>
      <xdr:rowOff>159040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flipV="1">
          <a:off x="18656300" y="10949940"/>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21" name="n_1aveValue【学校施設】&#10;一人当たり面積">
          <a:extLst>
            <a:ext uri="{FF2B5EF4-FFF2-40B4-BE49-F238E27FC236}">
              <a16:creationId xmlns:a16="http://schemas.microsoft.com/office/drawing/2014/main" id="{00000000-0008-0000-0E00-00006D020000}"/>
            </a:ext>
          </a:extLst>
        </xdr:cNvPr>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100964</xdr:rowOff>
    </xdr:from>
    <xdr:ext cx="469744" cy="259045"/>
    <xdr:sp macro="" textlink="">
      <xdr:nvSpPr>
        <xdr:cNvPr id="622" name="n_2aveValue【学校施設】&#10;一人当たり面積">
          <a:extLst>
            <a:ext uri="{FF2B5EF4-FFF2-40B4-BE49-F238E27FC236}">
              <a16:creationId xmlns:a16="http://schemas.microsoft.com/office/drawing/2014/main" id="{00000000-0008-0000-0E00-00006E020000}"/>
            </a:ext>
          </a:extLst>
        </xdr:cNvPr>
        <xdr:cNvSpPr txBox="1"/>
      </xdr:nvSpPr>
      <xdr:spPr>
        <a:xfrm>
          <a:off x="201994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623" name="n_3aveValue【学校施設】&#10;一人当たり面積">
          <a:extLst>
            <a:ext uri="{FF2B5EF4-FFF2-40B4-BE49-F238E27FC236}">
              <a16:creationId xmlns:a16="http://schemas.microsoft.com/office/drawing/2014/main" id="{00000000-0008-0000-0E00-00006F020000}"/>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624" name="n_4aveValue【学校施設】&#10;一人当たり面積">
          <a:extLst>
            <a:ext uri="{FF2B5EF4-FFF2-40B4-BE49-F238E27FC236}">
              <a16:creationId xmlns:a16="http://schemas.microsoft.com/office/drawing/2014/main" id="{00000000-0008-0000-0E00-000070020000}"/>
            </a:ext>
          </a:extLst>
        </xdr:cNvPr>
        <xdr:cNvSpPr txBox="1"/>
      </xdr:nvSpPr>
      <xdr:spPr>
        <a:xfrm>
          <a:off x="18421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40947</xdr:rowOff>
    </xdr:from>
    <xdr:ext cx="469744" cy="259045"/>
    <xdr:sp macro="" textlink="">
      <xdr:nvSpPr>
        <xdr:cNvPr id="625" name="n_1mainValue【学校施設】&#10;一人当たり面積">
          <a:extLst>
            <a:ext uri="{FF2B5EF4-FFF2-40B4-BE49-F238E27FC236}">
              <a16:creationId xmlns:a16="http://schemas.microsoft.com/office/drawing/2014/main" id="{00000000-0008-0000-0E00-000071020000}"/>
            </a:ext>
          </a:extLst>
        </xdr:cNvPr>
        <xdr:cNvSpPr txBox="1"/>
      </xdr:nvSpPr>
      <xdr:spPr>
        <a:xfrm>
          <a:off x="21075727" y="110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42907</xdr:rowOff>
    </xdr:from>
    <xdr:ext cx="469744" cy="259045"/>
    <xdr:sp macro="" textlink="">
      <xdr:nvSpPr>
        <xdr:cNvPr id="626" name="n_2mainValue【学校施設】&#10;一人当たり面積">
          <a:extLst>
            <a:ext uri="{FF2B5EF4-FFF2-40B4-BE49-F238E27FC236}">
              <a16:creationId xmlns:a16="http://schemas.microsoft.com/office/drawing/2014/main" id="{00000000-0008-0000-0E00-000072020000}"/>
            </a:ext>
          </a:extLst>
        </xdr:cNvPr>
        <xdr:cNvSpPr txBox="1"/>
      </xdr:nvSpPr>
      <xdr:spPr>
        <a:xfrm>
          <a:off x="20199427" y="1101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19067</xdr:rowOff>
    </xdr:from>
    <xdr:ext cx="469744" cy="259045"/>
    <xdr:sp macro="" textlink="">
      <xdr:nvSpPr>
        <xdr:cNvPr id="627" name="n_3mainValue【学校施設】&#10;一人当たり面積">
          <a:extLst>
            <a:ext uri="{FF2B5EF4-FFF2-40B4-BE49-F238E27FC236}">
              <a16:creationId xmlns:a16="http://schemas.microsoft.com/office/drawing/2014/main" id="{00000000-0008-0000-0E00-000073020000}"/>
            </a:ext>
          </a:extLst>
        </xdr:cNvPr>
        <xdr:cNvSpPr txBox="1"/>
      </xdr:nvSpPr>
      <xdr:spPr>
        <a:xfrm>
          <a:off x="19310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29517</xdr:rowOff>
    </xdr:from>
    <xdr:ext cx="469744" cy="259045"/>
    <xdr:sp macro="" textlink="">
      <xdr:nvSpPr>
        <xdr:cNvPr id="628" name="n_4mainValue【学校施設】&#10;一人当たり面積">
          <a:extLst>
            <a:ext uri="{FF2B5EF4-FFF2-40B4-BE49-F238E27FC236}">
              <a16:creationId xmlns:a16="http://schemas.microsoft.com/office/drawing/2014/main" id="{00000000-0008-0000-0E00-000074020000}"/>
            </a:ext>
          </a:extLst>
        </xdr:cNvPr>
        <xdr:cNvSpPr txBox="1"/>
      </xdr:nvSpPr>
      <xdr:spPr>
        <a:xfrm>
          <a:off x="18421427" y="110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00000000-0008-0000-0E00-00008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3" name="【児童館】&#10;有形固定資産減価償却率最小値テキスト">
          <a:extLst>
            <a:ext uri="{FF2B5EF4-FFF2-40B4-BE49-F238E27FC236}">
              <a16:creationId xmlns:a16="http://schemas.microsoft.com/office/drawing/2014/main" id="{00000000-0008-0000-0E00-00008D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5" name="【児童館】&#10;有形固定資産減価償却率最大値テキスト">
          <a:extLst>
            <a:ext uri="{FF2B5EF4-FFF2-40B4-BE49-F238E27FC236}">
              <a16:creationId xmlns:a16="http://schemas.microsoft.com/office/drawing/2014/main" id="{00000000-0008-0000-0E00-00008F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93997</xdr:rowOff>
    </xdr:from>
    <xdr:ext cx="405111" cy="259045"/>
    <xdr:sp macro="" textlink="">
      <xdr:nvSpPr>
        <xdr:cNvPr id="657" name="【児童館】&#10;有形固定資産減価償却率平均値テキスト">
          <a:extLst>
            <a:ext uri="{FF2B5EF4-FFF2-40B4-BE49-F238E27FC236}">
              <a16:creationId xmlns:a16="http://schemas.microsoft.com/office/drawing/2014/main" id="{00000000-0008-0000-0E00-000091020000}"/>
            </a:ext>
          </a:extLst>
        </xdr:cNvPr>
        <xdr:cNvSpPr txBox="1"/>
      </xdr:nvSpPr>
      <xdr:spPr>
        <a:xfrm>
          <a:off x="16357600" y="14152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115570</xdr:rowOff>
    </xdr:from>
    <xdr:to>
      <xdr:col>85</xdr:col>
      <xdr:colOff>177800</xdr:colOff>
      <xdr:row>83</xdr:row>
      <xdr:rowOff>45720</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62687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118111</xdr:rowOff>
    </xdr:from>
    <xdr:to>
      <xdr:col>81</xdr:col>
      <xdr:colOff>101600</xdr:colOff>
      <xdr:row>83</xdr:row>
      <xdr:rowOff>48261</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5430500" y="1417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161289</xdr:rowOff>
    </xdr:from>
    <xdr:to>
      <xdr:col>76</xdr:col>
      <xdr:colOff>165100</xdr:colOff>
      <xdr:row>83</xdr:row>
      <xdr:rowOff>91439</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4541500" y="1422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63500</xdr:rowOff>
    </xdr:from>
    <xdr:to>
      <xdr:col>72</xdr:col>
      <xdr:colOff>38100</xdr:colOff>
      <xdr:row>82</xdr:row>
      <xdr:rowOff>165100</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365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45720</xdr:rowOff>
    </xdr:from>
    <xdr:to>
      <xdr:col>67</xdr:col>
      <xdr:colOff>101600</xdr:colOff>
      <xdr:row>82</xdr:row>
      <xdr:rowOff>147320</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2763500" y="1410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80011</xdr:rowOff>
    </xdr:from>
    <xdr:to>
      <xdr:col>85</xdr:col>
      <xdr:colOff>177800</xdr:colOff>
      <xdr:row>81</xdr:row>
      <xdr:rowOff>10161</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6268700" y="137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102888</xdr:rowOff>
    </xdr:from>
    <xdr:ext cx="405111" cy="259045"/>
    <xdr:sp macro="" textlink="">
      <xdr:nvSpPr>
        <xdr:cNvPr id="669" name="【児童館】&#10;有形固定資産減価償却率該当値テキスト">
          <a:extLst>
            <a:ext uri="{FF2B5EF4-FFF2-40B4-BE49-F238E27FC236}">
              <a16:creationId xmlns:a16="http://schemas.microsoft.com/office/drawing/2014/main" id="{00000000-0008-0000-0E00-00009D020000}"/>
            </a:ext>
          </a:extLst>
        </xdr:cNvPr>
        <xdr:cNvSpPr txBox="1"/>
      </xdr:nvSpPr>
      <xdr:spPr>
        <a:xfrm>
          <a:off x="16357600" y="1364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29211</xdr:rowOff>
    </xdr:from>
    <xdr:to>
      <xdr:col>81</xdr:col>
      <xdr:colOff>101600</xdr:colOff>
      <xdr:row>80</xdr:row>
      <xdr:rowOff>130811</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5430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80011</xdr:rowOff>
    </xdr:from>
    <xdr:to>
      <xdr:col>85</xdr:col>
      <xdr:colOff>127000</xdr:colOff>
      <xdr:row>80</xdr:row>
      <xdr:rowOff>130811</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5481300" y="13796011"/>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151130</xdr:rowOff>
    </xdr:from>
    <xdr:to>
      <xdr:col>76</xdr:col>
      <xdr:colOff>165100</xdr:colOff>
      <xdr:row>80</xdr:row>
      <xdr:rowOff>81280</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4541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30480</xdr:rowOff>
    </xdr:from>
    <xdr:to>
      <xdr:col>81</xdr:col>
      <xdr:colOff>50800</xdr:colOff>
      <xdr:row>80</xdr:row>
      <xdr:rowOff>80011</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4592300" y="137464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97789</xdr:rowOff>
    </xdr:from>
    <xdr:to>
      <xdr:col>72</xdr:col>
      <xdr:colOff>38100</xdr:colOff>
      <xdr:row>80</xdr:row>
      <xdr:rowOff>27939</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3652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148589</xdr:rowOff>
    </xdr:from>
    <xdr:to>
      <xdr:col>76</xdr:col>
      <xdr:colOff>114300</xdr:colOff>
      <xdr:row>80</xdr:row>
      <xdr:rowOff>30480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3703300" y="136931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49530</xdr:rowOff>
    </xdr:from>
    <xdr:to>
      <xdr:col>67</xdr:col>
      <xdr:colOff>101600</xdr:colOff>
      <xdr:row>79</xdr:row>
      <xdr:rowOff>151130</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27635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100330</xdr:rowOff>
    </xdr:from>
    <xdr:to>
      <xdr:col>71</xdr:col>
      <xdr:colOff>177800</xdr:colOff>
      <xdr:row>79</xdr:row>
      <xdr:rowOff>148589</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2814300" y="136448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39388</xdr:rowOff>
    </xdr:from>
    <xdr:ext cx="405111" cy="259045"/>
    <xdr:sp macro="" textlink="">
      <xdr:nvSpPr>
        <xdr:cNvPr id="678" name="n_1aveValue【児童館】&#10;有形固定資産減価償却率">
          <a:extLst>
            <a:ext uri="{FF2B5EF4-FFF2-40B4-BE49-F238E27FC236}">
              <a16:creationId xmlns:a16="http://schemas.microsoft.com/office/drawing/2014/main" id="{00000000-0008-0000-0E00-0000A6020000}"/>
            </a:ext>
          </a:extLst>
        </xdr:cNvPr>
        <xdr:cNvSpPr txBox="1"/>
      </xdr:nvSpPr>
      <xdr:spPr>
        <a:xfrm>
          <a:off x="15266044" y="1426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82566</xdr:rowOff>
    </xdr:from>
    <xdr:ext cx="405111" cy="259045"/>
    <xdr:sp macro="" textlink="">
      <xdr:nvSpPr>
        <xdr:cNvPr id="679" name="n_2aveValue【児童館】&#10;有形固定資産減価償却率">
          <a:extLst>
            <a:ext uri="{FF2B5EF4-FFF2-40B4-BE49-F238E27FC236}">
              <a16:creationId xmlns:a16="http://schemas.microsoft.com/office/drawing/2014/main" id="{00000000-0008-0000-0E00-0000A7020000}"/>
            </a:ext>
          </a:extLst>
        </xdr:cNvPr>
        <xdr:cNvSpPr txBox="1"/>
      </xdr:nvSpPr>
      <xdr:spPr>
        <a:xfrm>
          <a:off x="14389744" y="1431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156227</xdr:rowOff>
    </xdr:from>
    <xdr:ext cx="405111" cy="259045"/>
    <xdr:sp macro="" textlink="">
      <xdr:nvSpPr>
        <xdr:cNvPr id="680" name="n_3aveValue【児童館】&#10;有形固定資産減価償却率">
          <a:extLst>
            <a:ext uri="{FF2B5EF4-FFF2-40B4-BE49-F238E27FC236}">
              <a16:creationId xmlns:a16="http://schemas.microsoft.com/office/drawing/2014/main" id="{00000000-0008-0000-0E00-0000A8020000}"/>
            </a:ext>
          </a:extLst>
        </xdr:cNvPr>
        <xdr:cNvSpPr txBox="1"/>
      </xdr:nvSpPr>
      <xdr:spPr>
        <a:xfrm>
          <a:off x="13500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138447</xdr:rowOff>
    </xdr:from>
    <xdr:ext cx="405111" cy="259045"/>
    <xdr:sp macro="" textlink="">
      <xdr:nvSpPr>
        <xdr:cNvPr id="681" name="n_4aveValue【児童館】&#10;有形固定資産減価償却率">
          <a:extLst>
            <a:ext uri="{FF2B5EF4-FFF2-40B4-BE49-F238E27FC236}">
              <a16:creationId xmlns:a16="http://schemas.microsoft.com/office/drawing/2014/main" id="{00000000-0008-0000-0E00-0000A9020000}"/>
            </a:ext>
          </a:extLst>
        </xdr:cNvPr>
        <xdr:cNvSpPr txBox="1"/>
      </xdr:nvSpPr>
      <xdr:spPr>
        <a:xfrm>
          <a:off x="12611744" y="1419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147338</xdr:rowOff>
    </xdr:from>
    <xdr:ext cx="405111" cy="259045"/>
    <xdr:sp macro="" textlink="">
      <xdr:nvSpPr>
        <xdr:cNvPr id="682" name="n_1mainValue【児童館】&#10;有形固定資産減価償却率">
          <a:extLst>
            <a:ext uri="{FF2B5EF4-FFF2-40B4-BE49-F238E27FC236}">
              <a16:creationId xmlns:a16="http://schemas.microsoft.com/office/drawing/2014/main" id="{00000000-0008-0000-0E00-0000AA020000}"/>
            </a:ext>
          </a:extLst>
        </xdr:cNvPr>
        <xdr:cNvSpPr txBox="1"/>
      </xdr:nvSpPr>
      <xdr:spPr>
        <a:xfrm>
          <a:off x="152660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97807</xdr:rowOff>
    </xdr:from>
    <xdr:ext cx="405111" cy="259045"/>
    <xdr:sp macro="" textlink="">
      <xdr:nvSpPr>
        <xdr:cNvPr id="683" name="n_2mainValue【児童館】&#10;有形固定資産減価償却率">
          <a:extLst>
            <a:ext uri="{FF2B5EF4-FFF2-40B4-BE49-F238E27FC236}">
              <a16:creationId xmlns:a16="http://schemas.microsoft.com/office/drawing/2014/main" id="{00000000-0008-0000-0E00-0000AB020000}"/>
            </a:ext>
          </a:extLst>
        </xdr:cNvPr>
        <xdr:cNvSpPr txBox="1"/>
      </xdr:nvSpPr>
      <xdr:spPr>
        <a:xfrm>
          <a:off x="143897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44466</xdr:rowOff>
    </xdr:from>
    <xdr:ext cx="405111" cy="259045"/>
    <xdr:sp macro="" textlink="">
      <xdr:nvSpPr>
        <xdr:cNvPr id="684" name="n_3mainValue【児童館】&#10;有形固定資産減価償却率">
          <a:extLst>
            <a:ext uri="{FF2B5EF4-FFF2-40B4-BE49-F238E27FC236}">
              <a16:creationId xmlns:a16="http://schemas.microsoft.com/office/drawing/2014/main" id="{00000000-0008-0000-0E00-0000AC020000}"/>
            </a:ext>
          </a:extLst>
        </xdr:cNvPr>
        <xdr:cNvSpPr txBox="1"/>
      </xdr:nvSpPr>
      <xdr:spPr>
        <a:xfrm>
          <a:off x="135007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167657</xdr:rowOff>
    </xdr:from>
    <xdr:ext cx="405111" cy="259045"/>
    <xdr:sp macro="" textlink="">
      <xdr:nvSpPr>
        <xdr:cNvPr id="685" name="n_4mainValue【児童館】&#10;有形固定資産減価償却率">
          <a:extLst>
            <a:ext uri="{FF2B5EF4-FFF2-40B4-BE49-F238E27FC236}">
              <a16:creationId xmlns:a16="http://schemas.microsoft.com/office/drawing/2014/main" id="{00000000-0008-0000-0E00-0000AD020000}"/>
            </a:ext>
          </a:extLst>
        </xdr:cNvPr>
        <xdr:cNvSpPr txBox="1"/>
      </xdr:nvSpPr>
      <xdr:spPr>
        <a:xfrm>
          <a:off x="12611744"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0000000-0008-0000-0E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81535</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2160864" y="13658087"/>
          <a:ext cx="0" cy="996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85362</xdr:rowOff>
    </xdr:from>
    <xdr:ext cx="469744" cy="259045"/>
    <xdr:sp macro="" textlink="">
      <xdr:nvSpPr>
        <xdr:cNvPr id="708" name="【児童館】&#10;一人当たり面積最小値テキスト">
          <a:extLst>
            <a:ext uri="{FF2B5EF4-FFF2-40B4-BE49-F238E27FC236}">
              <a16:creationId xmlns:a16="http://schemas.microsoft.com/office/drawing/2014/main" id="{00000000-0008-0000-0E00-0000C4020000}"/>
            </a:ext>
          </a:extLst>
        </xdr:cNvPr>
        <xdr:cNvSpPr txBox="1"/>
      </xdr:nvSpPr>
      <xdr:spPr>
        <a:xfrm>
          <a:off x="22199600" y="146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81535</xdr:rowOff>
    </xdr:from>
    <xdr:to>
      <xdr:col>116</xdr:col>
      <xdr:colOff>152400</xdr:colOff>
      <xdr:row>85</xdr:row>
      <xdr:rowOff>81535</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22072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10" name="【児童館】&#10;一人当たり面積最大値テキスト">
          <a:extLst>
            <a:ext uri="{FF2B5EF4-FFF2-40B4-BE49-F238E27FC236}">
              <a16:creationId xmlns:a16="http://schemas.microsoft.com/office/drawing/2014/main" id="{00000000-0008-0000-0E00-0000C6020000}"/>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12" name="【児童館】&#10;一人当たり面積平均値テキスト">
          <a:extLst>
            <a:ext uri="{FF2B5EF4-FFF2-40B4-BE49-F238E27FC236}">
              <a16:creationId xmlns:a16="http://schemas.microsoft.com/office/drawing/2014/main" id="{00000000-0008-0000-0E00-0000C8020000}"/>
            </a:ext>
          </a:extLst>
        </xdr:cNvPr>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131318</xdr:rowOff>
    </xdr:from>
    <xdr:to>
      <xdr:col>107</xdr:col>
      <xdr:colOff>101600</xdr:colOff>
      <xdr:row>84</xdr:row>
      <xdr:rowOff>61468</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20383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39388</xdr:rowOff>
    </xdr:from>
    <xdr:ext cx="469744" cy="259045"/>
    <xdr:sp macro="" textlink="">
      <xdr:nvSpPr>
        <xdr:cNvPr id="724" name="【児童館】&#10;一人当たり面積該当値テキスト">
          <a:extLst>
            <a:ext uri="{FF2B5EF4-FFF2-40B4-BE49-F238E27FC236}">
              <a16:creationId xmlns:a16="http://schemas.microsoft.com/office/drawing/2014/main" id="{00000000-0008-0000-0E00-0000D4020000}"/>
            </a:ext>
          </a:extLst>
        </xdr:cNvPr>
        <xdr:cNvSpPr txBox="1"/>
      </xdr:nvSpPr>
      <xdr:spPr>
        <a:xfrm>
          <a:off x="22199600" y="144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127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8382</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21323300" y="145770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129032</xdr:rowOff>
    </xdr:from>
    <xdr:to>
      <xdr:col>107</xdr:col>
      <xdr:colOff>101600</xdr:colOff>
      <xdr:row>85</xdr:row>
      <xdr:rowOff>59182</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20383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xdr:rowOff>
    </xdr:from>
    <xdr:to>
      <xdr:col>111</xdr:col>
      <xdr:colOff>177800</xdr:colOff>
      <xdr:row>85</xdr:row>
      <xdr:rowOff>8382</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0434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9494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8382</xdr:rowOff>
    </xdr:from>
    <xdr:to>
      <xdr:col>107</xdr:col>
      <xdr:colOff>50800</xdr:colOff>
      <xdr:row>85</xdr:row>
      <xdr:rowOff>8382</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9545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18605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8382</xdr:rowOff>
    </xdr:from>
    <xdr:to>
      <xdr:col>102</xdr:col>
      <xdr:colOff>114300</xdr:colOff>
      <xdr:row>85</xdr:row>
      <xdr:rowOff>8382</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8656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68851</xdr:rowOff>
    </xdr:from>
    <xdr:ext cx="469744" cy="259045"/>
    <xdr:sp macro="" textlink="">
      <xdr:nvSpPr>
        <xdr:cNvPr id="733" name="n_1aveValue【児童館】&#10;一人当たり面積">
          <a:extLst>
            <a:ext uri="{FF2B5EF4-FFF2-40B4-BE49-F238E27FC236}">
              <a16:creationId xmlns:a16="http://schemas.microsoft.com/office/drawing/2014/main" id="{00000000-0008-0000-0E00-0000DD020000}"/>
            </a:ext>
          </a:extLst>
        </xdr:cNvPr>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77995</xdr:rowOff>
    </xdr:from>
    <xdr:ext cx="469744" cy="259045"/>
    <xdr:sp macro="" textlink="">
      <xdr:nvSpPr>
        <xdr:cNvPr id="734" name="n_2aveValue【児童館】&#10;一人当たり面積">
          <a:extLst>
            <a:ext uri="{FF2B5EF4-FFF2-40B4-BE49-F238E27FC236}">
              <a16:creationId xmlns:a16="http://schemas.microsoft.com/office/drawing/2014/main" id="{00000000-0008-0000-0E00-0000DE020000}"/>
            </a:ext>
          </a:extLst>
        </xdr:cNvPr>
        <xdr:cNvSpPr txBox="1"/>
      </xdr:nvSpPr>
      <xdr:spPr>
        <a:xfrm>
          <a:off x="20199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735" name="n_3aveValue【児童館】&#10;一人当たり面積">
          <a:extLst>
            <a:ext uri="{FF2B5EF4-FFF2-40B4-BE49-F238E27FC236}">
              <a16:creationId xmlns:a16="http://schemas.microsoft.com/office/drawing/2014/main" id="{00000000-0008-0000-0E00-0000DF020000}"/>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6" name="n_4aveValue【児童館】&#10;一人当たり面積">
          <a:extLst>
            <a:ext uri="{FF2B5EF4-FFF2-40B4-BE49-F238E27FC236}">
              <a16:creationId xmlns:a16="http://schemas.microsoft.com/office/drawing/2014/main" id="{00000000-0008-0000-0E00-0000E0020000}"/>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50309</xdr:rowOff>
    </xdr:from>
    <xdr:ext cx="469744" cy="259045"/>
    <xdr:sp macro="" textlink="">
      <xdr:nvSpPr>
        <xdr:cNvPr id="737" name="n_1mainValue【児童館】&#10;一人当たり面積">
          <a:extLst>
            <a:ext uri="{FF2B5EF4-FFF2-40B4-BE49-F238E27FC236}">
              <a16:creationId xmlns:a16="http://schemas.microsoft.com/office/drawing/2014/main" id="{00000000-0008-0000-0E00-0000E1020000}"/>
            </a:ext>
          </a:extLst>
        </xdr:cNvPr>
        <xdr:cNvSpPr txBox="1"/>
      </xdr:nvSpPr>
      <xdr:spPr>
        <a:xfrm>
          <a:off x="21075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738" name="n_2mainValue【児童館】&#10;一人当たり面積">
          <a:extLst>
            <a:ext uri="{FF2B5EF4-FFF2-40B4-BE49-F238E27FC236}">
              <a16:creationId xmlns:a16="http://schemas.microsoft.com/office/drawing/2014/main" id="{00000000-0008-0000-0E00-0000E2020000}"/>
            </a:ext>
          </a:extLst>
        </xdr:cNvPr>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739" name="n_3mainValue【児童館】&#10;一人当たり面積">
          <a:extLst>
            <a:ext uri="{FF2B5EF4-FFF2-40B4-BE49-F238E27FC236}">
              <a16:creationId xmlns:a16="http://schemas.microsoft.com/office/drawing/2014/main" id="{00000000-0008-0000-0E00-0000E3020000}"/>
            </a:ext>
          </a:extLst>
        </xdr:cNvPr>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740" name="n_4mainValue【児童館】&#10;一人当たり面積">
          <a:extLst>
            <a:ext uri="{FF2B5EF4-FFF2-40B4-BE49-F238E27FC236}">
              <a16:creationId xmlns:a16="http://schemas.microsoft.com/office/drawing/2014/main" id="{00000000-0008-0000-0E00-0000E4020000}"/>
            </a:ext>
          </a:extLst>
        </xdr:cNvPr>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E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公民館】&#10;有形固定資産減価償却率最小値テキスト">
          <a:extLst>
            <a:ext uri="{FF2B5EF4-FFF2-40B4-BE49-F238E27FC236}">
              <a16:creationId xmlns:a16="http://schemas.microsoft.com/office/drawing/2014/main" id="{00000000-0008-0000-0E00-0000FF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769" name="【公民館】&#10;有形固定資産減価償却率最大値テキスト">
          <a:extLst>
            <a:ext uri="{FF2B5EF4-FFF2-40B4-BE49-F238E27FC236}">
              <a16:creationId xmlns:a16="http://schemas.microsoft.com/office/drawing/2014/main" id="{00000000-0008-0000-0E00-000001030000}"/>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67871</xdr:rowOff>
    </xdr:from>
    <xdr:ext cx="405111" cy="259045"/>
    <xdr:sp macro="" textlink="">
      <xdr:nvSpPr>
        <xdr:cNvPr id="771" name="【公民館】&#10;有形固定資産減価償却率平均値テキスト">
          <a:extLst>
            <a:ext uri="{FF2B5EF4-FFF2-40B4-BE49-F238E27FC236}">
              <a16:creationId xmlns:a16="http://schemas.microsoft.com/office/drawing/2014/main" id="{00000000-0008-0000-0E00-000003030000}"/>
            </a:ext>
          </a:extLst>
        </xdr:cNvPr>
        <xdr:cNvSpPr txBox="1"/>
      </xdr:nvSpPr>
      <xdr:spPr>
        <a:xfrm>
          <a:off x="16357600" y="1807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129902</xdr:rowOff>
    </xdr:from>
    <xdr:to>
      <xdr:col>85</xdr:col>
      <xdr:colOff>177800</xdr:colOff>
      <xdr:row>107</xdr:row>
      <xdr:rowOff>60052</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6268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108329</xdr:rowOff>
    </xdr:from>
    <xdr:ext cx="405111" cy="259045"/>
    <xdr:sp macro="" textlink="">
      <xdr:nvSpPr>
        <xdr:cNvPr id="783" name="【公民館】&#10;有形固定資産減価償却率該当値テキスト">
          <a:extLst>
            <a:ext uri="{FF2B5EF4-FFF2-40B4-BE49-F238E27FC236}">
              <a16:creationId xmlns:a16="http://schemas.microsoft.com/office/drawing/2014/main" id="{00000000-0008-0000-0E00-00000F030000}"/>
            </a:ext>
          </a:extLst>
        </xdr:cNvPr>
        <xdr:cNvSpPr txBox="1"/>
      </xdr:nvSpPr>
      <xdr:spPr>
        <a:xfrm>
          <a:off x="16357600"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97245</xdr:rowOff>
    </xdr:from>
    <xdr:to>
      <xdr:col>81</xdr:col>
      <xdr:colOff>101600</xdr:colOff>
      <xdr:row>107</xdr:row>
      <xdr:rowOff>27395</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5430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148045</xdr:rowOff>
    </xdr:from>
    <xdr:to>
      <xdr:col>85</xdr:col>
      <xdr:colOff>127000</xdr:colOff>
      <xdr:row>107</xdr:row>
      <xdr:rowOff>9252</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5481300" y="1832174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62956</xdr:rowOff>
    </xdr:from>
    <xdr:to>
      <xdr:col>76</xdr:col>
      <xdr:colOff>165100</xdr:colOff>
      <xdr:row>106</xdr:row>
      <xdr:rowOff>164556</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4541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113756</xdr:rowOff>
    </xdr:from>
    <xdr:to>
      <xdr:col>81</xdr:col>
      <xdr:colOff>50800</xdr:colOff>
      <xdr:row>106</xdr:row>
      <xdr:rowOff>148045</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4592300" y="182874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30299</xdr:rowOff>
    </xdr:from>
    <xdr:to>
      <xdr:col>72</xdr:col>
      <xdr:colOff>38100</xdr:colOff>
      <xdr:row>106</xdr:row>
      <xdr:rowOff>131899</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3652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81099</xdr:rowOff>
    </xdr:from>
    <xdr:to>
      <xdr:col>76</xdr:col>
      <xdr:colOff>114300</xdr:colOff>
      <xdr:row>106</xdr:row>
      <xdr:rowOff>113756</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3703300" y="182547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169092</xdr:rowOff>
    </xdr:from>
    <xdr:to>
      <xdr:col>67</xdr:col>
      <xdr:colOff>101600</xdr:colOff>
      <xdr:row>106</xdr:row>
      <xdr:rowOff>99242</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2763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48442</xdr:rowOff>
    </xdr:from>
    <xdr:to>
      <xdr:col>71</xdr:col>
      <xdr:colOff>177800</xdr:colOff>
      <xdr:row>106</xdr:row>
      <xdr:rowOff>81099</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2814300" y="182221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792" name="n_1ave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793" name="n_2ave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129557</xdr:rowOff>
    </xdr:from>
    <xdr:ext cx="405111" cy="259045"/>
    <xdr:sp macro="" textlink="">
      <xdr:nvSpPr>
        <xdr:cNvPr id="794" name="n_3aveValue【公民館】&#10;有形固定資産減価償却率">
          <a:extLst>
            <a:ext uri="{FF2B5EF4-FFF2-40B4-BE49-F238E27FC236}">
              <a16:creationId xmlns:a16="http://schemas.microsoft.com/office/drawing/2014/main" id="{00000000-0008-0000-0E00-00001A030000}"/>
            </a:ext>
          </a:extLst>
        </xdr:cNvPr>
        <xdr:cNvSpPr txBox="1"/>
      </xdr:nvSpPr>
      <xdr:spPr>
        <a:xfrm>
          <a:off x="13500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795" name="n_4aveValue【公民館】&#10;有形固定資産減価償却率">
          <a:extLst>
            <a:ext uri="{FF2B5EF4-FFF2-40B4-BE49-F238E27FC236}">
              <a16:creationId xmlns:a16="http://schemas.microsoft.com/office/drawing/2014/main" id="{00000000-0008-0000-0E00-00001B030000}"/>
            </a:ext>
          </a:extLst>
        </xdr:cNvPr>
        <xdr:cNvSpPr txBox="1"/>
      </xdr:nvSpPr>
      <xdr:spPr>
        <a:xfrm>
          <a:off x="12611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18522</xdr:rowOff>
    </xdr:from>
    <xdr:ext cx="405111" cy="259045"/>
    <xdr:sp macro="" textlink="">
      <xdr:nvSpPr>
        <xdr:cNvPr id="796" name="n_1mainValue【公民館】&#10;有形固定資産減価償却率">
          <a:extLst>
            <a:ext uri="{FF2B5EF4-FFF2-40B4-BE49-F238E27FC236}">
              <a16:creationId xmlns:a16="http://schemas.microsoft.com/office/drawing/2014/main" id="{00000000-0008-0000-0E00-00001C030000}"/>
            </a:ext>
          </a:extLst>
        </xdr:cNvPr>
        <xdr:cNvSpPr txBox="1"/>
      </xdr:nvSpPr>
      <xdr:spPr>
        <a:xfrm>
          <a:off x="152660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155683</xdr:rowOff>
    </xdr:from>
    <xdr:ext cx="405111" cy="259045"/>
    <xdr:sp macro="" textlink="">
      <xdr:nvSpPr>
        <xdr:cNvPr id="797" name="n_2mainValue【公民館】&#10;有形固定資産減価償却率">
          <a:extLst>
            <a:ext uri="{FF2B5EF4-FFF2-40B4-BE49-F238E27FC236}">
              <a16:creationId xmlns:a16="http://schemas.microsoft.com/office/drawing/2014/main" id="{00000000-0008-0000-0E00-00001D030000}"/>
            </a:ext>
          </a:extLst>
        </xdr:cNvPr>
        <xdr:cNvSpPr txBox="1"/>
      </xdr:nvSpPr>
      <xdr:spPr>
        <a:xfrm>
          <a:off x="14389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148426</xdr:rowOff>
    </xdr:from>
    <xdr:ext cx="405111" cy="259045"/>
    <xdr:sp macro="" textlink="">
      <xdr:nvSpPr>
        <xdr:cNvPr id="798" name="n_3mainValue【公民館】&#10;有形固定資産減価償却率">
          <a:extLst>
            <a:ext uri="{FF2B5EF4-FFF2-40B4-BE49-F238E27FC236}">
              <a16:creationId xmlns:a16="http://schemas.microsoft.com/office/drawing/2014/main" id="{00000000-0008-0000-0E00-00001E030000}"/>
            </a:ext>
          </a:extLst>
        </xdr:cNvPr>
        <xdr:cNvSpPr txBox="1"/>
      </xdr:nvSpPr>
      <xdr:spPr>
        <a:xfrm>
          <a:off x="13500744" y="1797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115769</xdr:rowOff>
    </xdr:from>
    <xdr:ext cx="405111" cy="259045"/>
    <xdr:sp macro="" textlink="">
      <xdr:nvSpPr>
        <xdr:cNvPr id="799" name="n_4mainValue【公民館】&#10;有形固定資産減価償却率">
          <a:extLst>
            <a:ext uri="{FF2B5EF4-FFF2-40B4-BE49-F238E27FC236}">
              <a16:creationId xmlns:a16="http://schemas.microsoft.com/office/drawing/2014/main" id="{00000000-0008-0000-0E00-00001F030000}"/>
            </a:ext>
          </a:extLst>
        </xdr:cNvPr>
        <xdr:cNvSpPr txBox="1"/>
      </xdr:nvSpPr>
      <xdr:spPr>
        <a:xfrm>
          <a:off x="12611744" y="17946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00000000-0008-0000-0E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26" name="【公民館】&#10;一人当たり面積最小値テキスト">
          <a:extLst>
            <a:ext uri="{FF2B5EF4-FFF2-40B4-BE49-F238E27FC236}">
              <a16:creationId xmlns:a16="http://schemas.microsoft.com/office/drawing/2014/main" id="{00000000-0008-0000-0E00-00003A030000}"/>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828" name="【公民館】&#10;一人当たり面積最大値テキスト">
          <a:extLst>
            <a:ext uri="{FF2B5EF4-FFF2-40B4-BE49-F238E27FC236}">
              <a16:creationId xmlns:a16="http://schemas.microsoft.com/office/drawing/2014/main" id="{00000000-0008-0000-0E00-00003C030000}"/>
            </a:ext>
          </a:extLst>
        </xdr:cNvPr>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30" name="【公民館】&#10;一人当たり面積平均値テキスト">
          <a:extLst>
            <a:ext uri="{FF2B5EF4-FFF2-40B4-BE49-F238E27FC236}">
              <a16:creationId xmlns:a16="http://schemas.microsoft.com/office/drawing/2014/main" id="{00000000-0008-0000-0E00-00003E030000}"/>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834" name="フローチャート: 判断 833">
          <a:extLst>
            <a:ext uri="{FF2B5EF4-FFF2-40B4-BE49-F238E27FC236}">
              <a16:creationId xmlns:a16="http://schemas.microsoft.com/office/drawing/2014/main" id="{00000000-0008-0000-0E00-000042030000}"/>
            </a:ext>
          </a:extLst>
        </xdr:cNvPr>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835" name="フローチャート: 判断 834">
          <a:extLst>
            <a:ext uri="{FF2B5EF4-FFF2-40B4-BE49-F238E27FC236}">
              <a16:creationId xmlns:a16="http://schemas.microsoft.com/office/drawing/2014/main" id="{00000000-0008-0000-0E00-000043030000}"/>
            </a:ext>
          </a:extLst>
        </xdr:cNvPr>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38463</xdr:rowOff>
    </xdr:from>
    <xdr:to>
      <xdr:col>116</xdr:col>
      <xdr:colOff>114300</xdr:colOff>
      <xdr:row>108</xdr:row>
      <xdr:rowOff>140063</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221107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124840</xdr:rowOff>
    </xdr:from>
    <xdr:ext cx="469744" cy="259045"/>
    <xdr:sp macro="" textlink="">
      <xdr:nvSpPr>
        <xdr:cNvPr id="842" name="【公民館】&#10;一人当たり面積該当値テキスト">
          <a:extLst>
            <a:ext uri="{FF2B5EF4-FFF2-40B4-BE49-F238E27FC236}">
              <a16:creationId xmlns:a16="http://schemas.microsoft.com/office/drawing/2014/main" id="{00000000-0008-0000-0E00-00004A030000}"/>
            </a:ext>
          </a:extLst>
        </xdr:cNvPr>
        <xdr:cNvSpPr txBox="1"/>
      </xdr:nvSpPr>
      <xdr:spPr>
        <a:xfrm>
          <a:off x="22199600" y="1846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39551</xdr:rowOff>
    </xdr:from>
    <xdr:to>
      <xdr:col>112</xdr:col>
      <xdr:colOff>38100</xdr:colOff>
      <xdr:row>108</xdr:row>
      <xdr:rowOff>141151</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21272500" y="185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89263</xdr:rowOff>
    </xdr:from>
    <xdr:to>
      <xdr:col>116</xdr:col>
      <xdr:colOff>63500</xdr:colOff>
      <xdr:row>108</xdr:row>
      <xdr:rowOff>90351</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flipV="1">
          <a:off x="21323300" y="1860586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39551</xdr:rowOff>
    </xdr:from>
    <xdr:to>
      <xdr:col>107</xdr:col>
      <xdr:colOff>101600</xdr:colOff>
      <xdr:row>108</xdr:row>
      <xdr:rowOff>141151</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20383500" y="185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90351</xdr:rowOff>
    </xdr:from>
    <xdr:to>
      <xdr:col>111</xdr:col>
      <xdr:colOff>177800</xdr:colOff>
      <xdr:row>108</xdr:row>
      <xdr:rowOff>90351</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20434300" y="186069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39551</xdr:rowOff>
    </xdr:from>
    <xdr:to>
      <xdr:col>102</xdr:col>
      <xdr:colOff>165100</xdr:colOff>
      <xdr:row>108</xdr:row>
      <xdr:rowOff>141151</xdr:rowOff>
    </xdr:to>
    <xdr:sp macro="" textlink="">
      <xdr:nvSpPr>
        <xdr:cNvPr id="847" name="楕円 846">
          <a:extLst>
            <a:ext uri="{FF2B5EF4-FFF2-40B4-BE49-F238E27FC236}">
              <a16:creationId xmlns:a16="http://schemas.microsoft.com/office/drawing/2014/main" id="{00000000-0008-0000-0E00-00004F030000}"/>
            </a:ext>
          </a:extLst>
        </xdr:cNvPr>
        <xdr:cNvSpPr/>
      </xdr:nvSpPr>
      <xdr:spPr>
        <a:xfrm>
          <a:off x="19494500" y="185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90351</xdr:rowOff>
    </xdr:from>
    <xdr:to>
      <xdr:col>107</xdr:col>
      <xdr:colOff>50800</xdr:colOff>
      <xdr:row>108</xdr:row>
      <xdr:rowOff>90351</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9545300" y="186069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39551</xdr:rowOff>
    </xdr:from>
    <xdr:to>
      <xdr:col>98</xdr:col>
      <xdr:colOff>38100</xdr:colOff>
      <xdr:row>108</xdr:row>
      <xdr:rowOff>141151</xdr:rowOff>
    </xdr:to>
    <xdr:sp macro="" textlink="">
      <xdr:nvSpPr>
        <xdr:cNvPr id="849" name="楕円 848">
          <a:extLst>
            <a:ext uri="{FF2B5EF4-FFF2-40B4-BE49-F238E27FC236}">
              <a16:creationId xmlns:a16="http://schemas.microsoft.com/office/drawing/2014/main" id="{00000000-0008-0000-0E00-000051030000}"/>
            </a:ext>
          </a:extLst>
        </xdr:cNvPr>
        <xdr:cNvSpPr/>
      </xdr:nvSpPr>
      <xdr:spPr>
        <a:xfrm>
          <a:off x="18605500" y="185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90351</xdr:rowOff>
    </xdr:from>
    <xdr:to>
      <xdr:col>102</xdr:col>
      <xdr:colOff>114300</xdr:colOff>
      <xdr:row>108</xdr:row>
      <xdr:rowOff>90351</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8656300" y="186069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851" name="n_1aveValue【公民館】&#10;一人当たり面積">
          <a:extLst>
            <a:ext uri="{FF2B5EF4-FFF2-40B4-BE49-F238E27FC236}">
              <a16:creationId xmlns:a16="http://schemas.microsoft.com/office/drawing/2014/main" id="{00000000-0008-0000-0E00-000053030000}"/>
            </a:ext>
          </a:extLst>
        </xdr:cNvPr>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852" name="n_2aveValue【公民館】&#10;一人当たり面積">
          <a:extLst>
            <a:ext uri="{FF2B5EF4-FFF2-40B4-BE49-F238E27FC236}">
              <a16:creationId xmlns:a16="http://schemas.microsoft.com/office/drawing/2014/main" id="{00000000-0008-0000-0E00-000054030000}"/>
            </a:ext>
          </a:extLst>
        </xdr:cNvPr>
        <xdr:cNvSpPr txBox="1"/>
      </xdr:nvSpPr>
      <xdr:spPr>
        <a:xfrm>
          <a:off x="201994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853" name="n_3aveValue【公民館】&#10;一人当たり面積">
          <a:extLst>
            <a:ext uri="{FF2B5EF4-FFF2-40B4-BE49-F238E27FC236}">
              <a16:creationId xmlns:a16="http://schemas.microsoft.com/office/drawing/2014/main" id="{00000000-0008-0000-0E00-000055030000}"/>
            </a:ext>
          </a:extLst>
        </xdr:cNvPr>
        <xdr:cNvSpPr txBox="1"/>
      </xdr:nvSpPr>
      <xdr:spPr>
        <a:xfrm>
          <a:off x="19310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854" name="n_4aveValue【公民館】&#10;一人当たり面積">
          <a:extLst>
            <a:ext uri="{FF2B5EF4-FFF2-40B4-BE49-F238E27FC236}">
              <a16:creationId xmlns:a16="http://schemas.microsoft.com/office/drawing/2014/main" id="{00000000-0008-0000-0E00-000056030000}"/>
            </a:ext>
          </a:extLst>
        </xdr:cNvPr>
        <xdr:cNvSpPr txBox="1"/>
      </xdr:nvSpPr>
      <xdr:spPr>
        <a:xfrm>
          <a:off x="18421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132278</xdr:rowOff>
    </xdr:from>
    <xdr:ext cx="469744" cy="259045"/>
    <xdr:sp macro="" textlink="">
      <xdr:nvSpPr>
        <xdr:cNvPr id="855" name="n_1mainValue【公民館】&#10;一人当たり面積">
          <a:extLst>
            <a:ext uri="{FF2B5EF4-FFF2-40B4-BE49-F238E27FC236}">
              <a16:creationId xmlns:a16="http://schemas.microsoft.com/office/drawing/2014/main" id="{00000000-0008-0000-0E00-000057030000}"/>
            </a:ext>
          </a:extLst>
        </xdr:cNvPr>
        <xdr:cNvSpPr txBox="1"/>
      </xdr:nvSpPr>
      <xdr:spPr>
        <a:xfrm>
          <a:off x="21075727" y="1864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132278</xdr:rowOff>
    </xdr:from>
    <xdr:ext cx="469744" cy="259045"/>
    <xdr:sp macro="" textlink="">
      <xdr:nvSpPr>
        <xdr:cNvPr id="856" name="n_2mainValue【公民館】&#10;一人当たり面積">
          <a:extLst>
            <a:ext uri="{FF2B5EF4-FFF2-40B4-BE49-F238E27FC236}">
              <a16:creationId xmlns:a16="http://schemas.microsoft.com/office/drawing/2014/main" id="{00000000-0008-0000-0E00-000058030000}"/>
            </a:ext>
          </a:extLst>
        </xdr:cNvPr>
        <xdr:cNvSpPr txBox="1"/>
      </xdr:nvSpPr>
      <xdr:spPr>
        <a:xfrm>
          <a:off x="20199427" y="1864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132278</xdr:rowOff>
    </xdr:from>
    <xdr:ext cx="469744" cy="259045"/>
    <xdr:sp macro="" textlink="">
      <xdr:nvSpPr>
        <xdr:cNvPr id="857" name="n_3mainValue【公民館】&#10;一人当たり面積">
          <a:extLst>
            <a:ext uri="{FF2B5EF4-FFF2-40B4-BE49-F238E27FC236}">
              <a16:creationId xmlns:a16="http://schemas.microsoft.com/office/drawing/2014/main" id="{00000000-0008-0000-0E00-000059030000}"/>
            </a:ext>
          </a:extLst>
        </xdr:cNvPr>
        <xdr:cNvSpPr txBox="1"/>
      </xdr:nvSpPr>
      <xdr:spPr>
        <a:xfrm>
          <a:off x="19310427" y="1864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132278</xdr:rowOff>
    </xdr:from>
    <xdr:ext cx="469744" cy="259045"/>
    <xdr:sp macro="" textlink="">
      <xdr:nvSpPr>
        <xdr:cNvPr id="858" name="n_4mainValue【公民館】&#10;一人当たり面積">
          <a:extLst>
            <a:ext uri="{FF2B5EF4-FFF2-40B4-BE49-F238E27FC236}">
              <a16:creationId xmlns:a16="http://schemas.microsoft.com/office/drawing/2014/main" id="{00000000-0008-0000-0E00-00005A030000}"/>
            </a:ext>
          </a:extLst>
        </xdr:cNvPr>
        <xdr:cNvSpPr txBox="1"/>
      </xdr:nvSpPr>
      <xdr:spPr>
        <a:xfrm>
          <a:off x="18421427" y="1864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E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E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本表の有形固定資産減価償却率については、</a:t>
          </a:r>
          <a:r>
            <a:rPr kumimoji="1" lang="ja-JP" altLang="en-US" sz="1100">
              <a:solidFill>
                <a:sysClr val="windowText" lastClr="000000"/>
              </a:solidFill>
              <a:effectLst/>
              <a:latin typeface="+mn-lt"/>
              <a:ea typeface="+mn-ea"/>
              <a:cs typeface="+mn-cs"/>
            </a:rPr>
            <a:t>４つの</a:t>
          </a:r>
          <a:r>
            <a:rPr kumimoji="1" lang="ja-JP" altLang="ja-JP" sz="1100">
              <a:solidFill>
                <a:sysClr val="windowText" lastClr="000000"/>
              </a:solidFill>
              <a:effectLst/>
              <a:latin typeface="+mn-lt"/>
              <a:ea typeface="+mn-ea"/>
              <a:cs typeface="+mn-cs"/>
            </a:rPr>
            <a:t>類型にて類似団体平均を下回っているものの、「認定こども園・幼稚園・保育所」、「学校施設」</a:t>
          </a:r>
          <a:r>
            <a:rPr kumimoji="1" lang="ja-JP" altLang="en-US" sz="1100">
              <a:solidFill>
                <a:sysClr val="windowText" lastClr="000000"/>
              </a:solidFill>
              <a:effectLst/>
              <a:latin typeface="+mn-lt"/>
              <a:ea typeface="+mn-ea"/>
              <a:cs typeface="+mn-cs"/>
            </a:rPr>
            <a:t>、「公民館」</a:t>
          </a:r>
          <a:r>
            <a:rPr kumimoji="1" lang="ja-JP" altLang="ja-JP" sz="1100">
              <a:solidFill>
                <a:sysClr val="windowText" lastClr="000000"/>
              </a:solidFill>
              <a:effectLst/>
              <a:latin typeface="+mn-lt"/>
              <a:ea typeface="+mn-ea"/>
              <a:cs typeface="+mn-cs"/>
            </a:rPr>
            <a:t>については、類似団体や全国平均を</a:t>
          </a: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回る水準にある。</a:t>
          </a:r>
          <a:r>
            <a:rPr kumimoji="1" lang="ja-JP" altLang="en-US" sz="1100">
              <a:solidFill>
                <a:sysClr val="windowText" lastClr="000000"/>
              </a:solidFill>
              <a:effectLst/>
              <a:latin typeface="+mn-lt"/>
              <a:ea typeface="+mn-ea"/>
              <a:cs typeface="+mn-cs"/>
            </a:rPr>
            <a:t>なかでも</a:t>
          </a:r>
          <a:r>
            <a:rPr kumimoji="1" lang="ja-JP" altLang="ja-JP" sz="1100">
              <a:solidFill>
                <a:sysClr val="windowText" lastClr="000000"/>
              </a:solidFill>
              <a:effectLst/>
              <a:latin typeface="+mn-lt"/>
              <a:ea typeface="+mn-ea"/>
              <a:cs typeface="+mn-cs"/>
            </a:rPr>
            <a:t>公立保育園（木造建築）の法定耐用年数の経過によるものが大きく、保育所の今後の整備等の方針については、町内に民間保育所が整備されている状況を踏まえて検討を行っている。また、「公営住宅」及び「児童館」については減価償却率が類似団体平均を大きく下回っている。「公営住宅」は、３か所のうち１か所について平成２７年に建替・移転を行っているため、減価償却率が低い要因となっている。他の２か所については、法定耐用年数を超えての使用となっているため、今後の施設の在り方について長寿命化等の検討・対処が必要である。「児童館」は、平成２４年度に整備したため減価償却率が低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今後の施設の維持・管理等については、令和５年３月に改訂した公共施設等総合管理計画及び令和２年度に策定した個別施設計画に基づき、計画的に修繕等を行い、施設の健全な管理運営に努める。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9,609
9,544
24.88
7,239,617
6,854,520
322,585
3,245,923
5,060,561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83094</xdr:rowOff>
    </xdr:from>
    <xdr:to>
      <xdr:col>24</xdr:col>
      <xdr:colOff>114300</xdr:colOff>
      <xdr:row>63</xdr:row>
      <xdr:rowOff>13244</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61521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50437</xdr:rowOff>
    </xdr:from>
    <xdr:to>
      <xdr:col>20</xdr:col>
      <xdr:colOff>38100</xdr:colOff>
      <xdr:row>62</xdr:row>
      <xdr:rowOff>152037</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101237</xdr:rowOff>
    </xdr:from>
    <xdr:to>
      <xdr:col>24</xdr:col>
      <xdr:colOff>63500</xdr:colOff>
      <xdr:row>62</xdr:row>
      <xdr:rowOff>133894</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07311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14515</xdr:rowOff>
    </xdr:from>
    <xdr:to>
      <xdr:col>15</xdr:col>
      <xdr:colOff>101600</xdr:colOff>
      <xdr:row>62</xdr:row>
      <xdr:rowOff>116115</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65315</xdr:rowOff>
    </xdr:from>
    <xdr:to>
      <xdr:col>19</xdr:col>
      <xdr:colOff>177800</xdr:colOff>
      <xdr:row>62</xdr:row>
      <xdr:rowOff>101237</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6952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146776</xdr:rowOff>
    </xdr:from>
    <xdr:to>
      <xdr:col>10</xdr:col>
      <xdr:colOff>165100</xdr:colOff>
      <xdr:row>62</xdr:row>
      <xdr:rowOff>76926</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26126</xdr:rowOff>
    </xdr:from>
    <xdr:to>
      <xdr:col>15</xdr:col>
      <xdr:colOff>50800</xdr:colOff>
      <xdr:row>62</xdr:row>
      <xdr:rowOff>65315</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06560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107587</xdr:rowOff>
    </xdr:from>
    <xdr:to>
      <xdr:col>6</xdr:col>
      <xdr:colOff>38100</xdr:colOff>
      <xdr:row>62</xdr:row>
      <xdr:rowOff>37737</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158387</xdr:rowOff>
    </xdr:from>
    <xdr:to>
      <xdr:col>10</xdr:col>
      <xdr:colOff>114300</xdr:colOff>
      <xdr:row>62</xdr:row>
      <xdr:rowOff>26126</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130300" y="106168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31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143164</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820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107242</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68053</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816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28864</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927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F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F00-000084000000}"/>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F00-000086000000}"/>
            </a:ext>
          </a:extLst>
        </xdr:cNvPr>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163720</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F00-000088000000}"/>
            </a:ext>
          </a:extLst>
        </xdr:cNvPr>
        <xdr:cNvSpPr txBox="1"/>
      </xdr:nvSpPr>
      <xdr:spPr>
        <a:xfrm>
          <a:off x="10515600" y="1062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70358</xdr:rowOff>
    </xdr:from>
    <xdr:to>
      <xdr:col>55</xdr:col>
      <xdr:colOff>50800</xdr:colOff>
      <xdr:row>64</xdr:row>
      <xdr:rowOff>508</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104267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156735</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F00-000094000000}"/>
            </a:ext>
          </a:extLst>
        </xdr:cNvPr>
        <xdr:cNvSpPr txBox="1"/>
      </xdr:nvSpPr>
      <xdr:spPr>
        <a:xfrm>
          <a:off x="10515600" y="1078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71120</xdr:rowOff>
    </xdr:from>
    <xdr:to>
      <xdr:col>50</xdr:col>
      <xdr:colOff>165100</xdr:colOff>
      <xdr:row>64</xdr:row>
      <xdr:rowOff>1270</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9588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121158</xdr:rowOff>
    </xdr:from>
    <xdr:to>
      <xdr:col>55</xdr:col>
      <xdr:colOff>0</xdr:colOff>
      <xdr:row>63</xdr:row>
      <xdr:rowOff>121920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9639300" y="1092250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71501</xdr:rowOff>
    </xdr:from>
    <xdr:to>
      <xdr:col>46</xdr:col>
      <xdr:colOff>38100</xdr:colOff>
      <xdr:row>64</xdr:row>
      <xdr:rowOff>1651</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8699500" y="1087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121920</xdr:rowOff>
    </xdr:from>
    <xdr:to>
      <xdr:col>50</xdr:col>
      <xdr:colOff>114300</xdr:colOff>
      <xdr:row>63</xdr:row>
      <xdr:rowOff>122301</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8750300" y="1092327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71882</xdr:rowOff>
    </xdr:from>
    <xdr:to>
      <xdr:col>41</xdr:col>
      <xdr:colOff>101600</xdr:colOff>
      <xdr:row>64</xdr:row>
      <xdr:rowOff>2032</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7810500" y="108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122301</xdr:rowOff>
    </xdr:from>
    <xdr:to>
      <xdr:col>45</xdr:col>
      <xdr:colOff>177800</xdr:colOff>
      <xdr:row>63</xdr:row>
      <xdr:rowOff>122682</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7861300" y="1092365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71120</xdr:rowOff>
    </xdr:from>
    <xdr:to>
      <xdr:col>36</xdr:col>
      <xdr:colOff>165100</xdr:colOff>
      <xdr:row>64</xdr:row>
      <xdr:rowOff>1270</xdr:rowOff>
    </xdr:to>
    <xdr:sp macro="" textlink="">
      <xdr:nvSpPr>
        <xdr:cNvPr id="155" name="楕円 154">
          <a:extLst>
            <a:ext uri="{FF2B5EF4-FFF2-40B4-BE49-F238E27FC236}">
              <a16:creationId xmlns:a16="http://schemas.microsoft.com/office/drawing/2014/main" id="{00000000-0008-0000-0F00-00009B000000}"/>
            </a:ext>
          </a:extLst>
        </xdr:cNvPr>
        <xdr:cNvSpPr/>
      </xdr:nvSpPr>
      <xdr:spPr>
        <a:xfrm>
          <a:off x="6921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121920</xdr:rowOff>
    </xdr:from>
    <xdr:to>
      <xdr:col>41</xdr:col>
      <xdr:colOff>50800</xdr:colOff>
      <xdr:row>63</xdr:row>
      <xdr:rowOff>122682</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972300" y="109232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F00-00009D000000}"/>
            </a:ext>
          </a:extLst>
        </xdr:cNvPr>
        <xdr:cNvSpPr txBox="1"/>
      </xdr:nvSpPr>
      <xdr:spPr>
        <a:xfrm>
          <a:off x="9391727" y="105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105427</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F00-00009E000000}"/>
            </a:ext>
          </a:extLst>
        </xdr:cNvPr>
        <xdr:cNvSpPr txBox="1"/>
      </xdr:nvSpPr>
      <xdr:spPr>
        <a:xfrm>
          <a:off x="8515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77614</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F00-00009F000000}"/>
            </a:ext>
          </a:extLst>
        </xdr:cNvPr>
        <xdr:cNvSpPr txBox="1"/>
      </xdr:nvSpPr>
      <xdr:spPr>
        <a:xfrm>
          <a:off x="7626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F00-0000A0000000}"/>
            </a:ext>
          </a:extLst>
        </xdr:cNvPr>
        <xdr:cNvSpPr txBox="1"/>
      </xdr:nvSpPr>
      <xdr:spPr>
        <a:xfrm>
          <a:off x="6737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163847</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F00-0000A1000000}"/>
            </a:ext>
          </a:extLst>
        </xdr:cNvPr>
        <xdr:cNvSpPr txBox="1"/>
      </xdr:nvSpPr>
      <xdr:spPr>
        <a:xfrm>
          <a:off x="9391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164228</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F00-0000A2000000}"/>
            </a:ext>
          </a:extLst>
        </xdr:cNvPr>
        <xdr:cNvSpPr txBox="1"/>
      </xdr:nvSpPr>
      <xdr:spPr>
        <a:xfrm>
          <a:off x="8515427" y="109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164609</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F00-0000A3000000}"/>
            </a:ext>
          </a:extLst>
        </xdr:cNvPr>
        <xdr:cNvSpPr txBox="1"/>
      </xdr:nvSpPr>
      <xdr:spPr>
        <a:xfrm>
          <a:off x="7626427" y="1096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163847</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F00-0000A4000000}"/>
            </a:ext>
          </a:extLst>
        </xdr:cNvPr>
        <xdr:cNvSpPr txBox="1"/>
      </xdr:nvSpPr>
      <xdr:spPr>
        <a:xfrm>
          <a:off x="6737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0000000-0008-0000-0F00-0000B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00000000-0008-0000-0F00-0000BF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00000000-0008-0000-0F00-0000C1000000}"/>
            </a:ext>
          </a:extLst>
        </xdr:cNvPr>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00000000-0008-0000-0F00-0000C3000000}"/>
            </a:ext>
          </a:extLst>
        </xdr:cNvPr>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199" name="フローチャート: 判断 198">
          <a:extLst>
            <a:ext uri="{FF2B5EF4-FFF2-40B4-BE49-F238E27FC236}">
              <a16:creationId xmlns:a16="http://schemas.microsoft.com/office/drawing/2014/main" id="{00000000-0008-0000-0F00-0000C7000000}"/>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00" name="フローチャート: 判断 199">
          <a:extLst>
            <a:ext uri="{FF2B5EF4-FFF2-40B4-BE49-F238E27FC236}">
              <a16:creationId xmlns:a16="http://schemas.microsoft.com/office/drawing/2014/main" id="{00000000-0008-0000-0F00-0000C8000000}"/>
            </a:ext>
          </a:extLst>
        </xdr:cNvPr>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158750</xdr:rowOff>
    </xdr:from>
    <xdr:to>
      <xdr:col>24</xdr:col>
      <xdr:colOff>114300</xdr:colOff>
      <xdr:row>85</xdr:row>
      <xdr:rowOff>88900</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4584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137177</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00000000-0008-0000-0F00-0000CF000000}"/>
            </a:ext>
          </a:extLst>
        </xdr:cNvPr>
        <xdr:cNvSpPr txBox="1"/>
      </xdr:nvSpPr>
      <xdr:spPr>
        <a:xfrm>
          <a:off x="4673600"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117929</xdr:rowOff>
    </xdr:from>
    <xdr:to>
      <xdr:col>20</xdr:col>
      <xdr:colOff>38100</xdr:colOff>
      <xdr:row>85</xdr:row>
      <xdr:rowOff>48079</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3746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168729</xdr:rowOff>
    </xdr:from>
    <xdr:to>
      <xdr:col>24</xdr:col>
      <xdr:colOff>63500</xdr:colOff>
      <xdr:row>85</xdr:row>
      <xdr:rowOff>38100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3797300" y="1457052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75474</xdr:rowOff>
    </xdr:from>
    <xdr:to>
      <xdr:col>15</xdr:col>
      <xdr:colOff>101600</xdr:colOff>
      <xdr:row>85</xdr:row>
      <xdr:rowOff>5624</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2857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126274</xdr:rowOff>
    </xdr:from>
    <xdr:to>
      <xdr:col>19</xdr:col>
      <xdr:colOff>177800</xdr:colOff>
      <xdr:row>84</xdr:row>
      <xdr:rowOff>168729</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2908300" y="1452807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34652</xdr:rowOff>
    </xdr:from>
    <xdr:to>
      <xdr:col>10</xdr:col>
      <xdr:colOff>165100</xdr:colOff>
      <xdr:row>84</xdr:row>
      <xdr:rowOff>136252</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1968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85452</xdr:rowOff>
    </xdr:from>
    <xdr:to>
      <xdr:col>15</xdr:col>
      <xdr:colOff>50800</xdr:colOff>
      <xdr:row>84</xdr:row>
      <xdr:rowOff>126274</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2019300" y="1448725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163649</xdr:rowOff>
    </xdr:from>
    <xdr:to>
      <xdr:col>6</xdr:col>
      <xdr:colOff>38100</xdr:colOff>
      <xdr:row>84</xdr:row>
      <xdr:rowOff>93799</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1079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42999</xdr:rowOff>
    </xdr:from>
    <xdr:to>
      <xdr:col>10</xdr:col>
      <xdr:colOff>114300</xdr:colOff>
      <xdr:row>84</xdr:row>
      <xdr:rowOff>85452</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1130300" y="1444479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18885</xdr:rowOff>
    </xdr:from>
    <xdr:ext cx="405111" cy="259045"/>
    <xdr:sp macro="" textlink="">
      <xdr:nvSpPr>
        <xdr:cNvPr id="216" name="n_1aveValue【福祉施設】&#10;有形固定資産減価償却率">
          <a:extLst>
            <a:ext uri="{FF2B5EF4-FFF2-40B4-BE49-F238E27FC236}">
              <a16:creationId xmlns:a16="http://schemas.microsoft.com/office/drawing/2014/main" id="{00000000-0008-0000-0F00-0000D8000000}"/>
            </a:ext>
          </a:extLst>
        </xdr:cNvPr>
        <xdr:cNvSpPr txBox="1"/>
      </xdr:nvSpPr>
      <xdr:spPr>
        <a:xfrm>
          <a:off x="35820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217" name="n_2aveValue【福祉施設】&#10;有形固定資産減価償却率">
          <a:extLst>
            <a:ext uri="{FF2B5EF4-FFF2-40B4-BE49-F238E27FC236}">
              <a16:creationId xmlns:a16="http://schemas.microsoft.com/office/drawing/2014/main" id="{00000000-0008-0000-0F00-0000D9000000}"/>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18" name="n_3aveValue【福祉施設】&#10;有形固定資産減価償却率">
          <a:extLst>
            <a:ext uri="{FF2B5EF4-FFF2-40B4-BE49-F238E27FC236}">
              <a16:creationId xmlns:a16="http://schemas.microsoft.com/office/drawing/2014/main" id="{00000000-0008-0000-0F00-0000DA000000}"/>
            </a:ext>
          </a:extLst>
        </xdr:cNvPr>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144615</xdr:rowOff>
    </xdr:from>
    <xdr:ext cx="405111" cy="259045"/>
    <xdr:sp macro="" textlink="">
      <xdr:nvSpPr>
        <xdr:cNvPr id="219" name="n_4aveValue【福祉施設】&#10;有形固定資産減価償却率">
          <a:extLst>
            <a:ext uri="{FF2B5EF4-FFF2-40B4-BE49-F238E27FC236}">
              <a16:creationId xmlns:a16="http://schemas.microsoft.com/office/drawing/2014/main" id="{00000000-0008-0000-0F00-0000DB000000}"/>
            </a:ext>
          </a:extLst>
        </xdr:cNvPr>
        <xdr:cNvSpPr txBox="1"/>
      </xdr:nvSpPr>
      <xdr:spPr>
        <a:xfrm>
          <a:off x="927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39206</xdr:rowOff>
    </xdr:from>
    <xdr:ext cx="405111" cy="259045"/>
    <xdr:sp macro="" textlink="">
      <xdr:nvSpPr>
        <xdr:cNvPr id="220" name="n_1mainValue【福祉施設】&#10;有形固定資産減価償却率">
          <a:extLst>
            <a:ext uri="{FF2B5EF4-FFF2-40B4-BE49-F238E27FC236}">
              <a16:creationId xmlns:a16="http://schemas.microsoft.com/office/drawing/2014/main" id="{00000000-0008-0000-0F00-0000DC000000}"/>
            </a:ext>
          </a:extLst>
        </xdr:cNvPr>
        <xdr:cNvSpPr txBox="1"/>
      </xdr:nvSpPr>
      <xdr:spPr>
        <a:xfrm>
          <a:off x="3582044"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168201</xdr:rowOff>
    </xdr:from>
    <xdr:ext cx="405111" cy="259045"/>
    <xdr:sp macro="" textlink="">
      <xdr:nvSpPr>
        <xdr:cNvPr id="221" name="n_2mainValue【福祉施設】&#10;有形固定資産減価償却率">
          <a:extLst>
            <a:ext uri="{FF2B5EF4-FFF2-40B4-BE49-F238E27FC236}">
              <a16:creationId xmlns:a16="http://schemas.microsoft.com/office/drawing/2014/main" id="{00000000-0008-0000-0F00-0000DD000000}"/>
            </a:ext>
          </a:extLst>
        </xdr:cNvPr>
        <xdr:cNvSpPr txBox="1"/>
      </xdr:nvSpPr>
      <xdr:spPr>
        <a:xfrm>
          <a:off x="2705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127379</xdr:rowOff>
    </xdr:from>
    <xdr:ext cx="405111" cy="259045"/>
    <xdr:sp macro="" textlink="">
      <xdr:nvSpPr>
        <xdr:cNvPr id="222" name="n_3mainValue【福祉施設】&#10;有形固定資産減価償却率">
          <a:extLst>
            <a:ext uri="{FF2B5EF4-FFF2-40B4-BE49-F238E27FC236}">
              <a16:creationId xmlns:a16="http://schemas.microsoft.com/office/drawing/2014/main" id="{00000000-0008-0000-0F00-0000DE000000}"/>
            </a:ext>
          </a:extLst>
        </xdr:cNvPr>
        <xdr:cNvSpPr txBox="1"/>
      </xdr:nvSpPr>
      <xdr:spPr>
        <a:xfrm>
          <a:off x="1816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84926</xdr:rowOff>
    </xdr:from>
    <xdr:ext cx="405111" cy="259045"/>
    <xdr:sp macro="" textlink="">
      <xdr:nvSpPr>
        <xdr:cNvPr id="223" name="n_4mainValue【福祉施設】&#10;有形固定資産減価償却率">
          <a:extLst>
            <a:ext uri="{FF2B5EF4-FFF2-40B4-BE49-F238E27FC236}">
              <a16:creationId xmlns:a16="http://schemas.microsoft.com/office/drawing/2014/main" id="{00000000-0008-0000-0F00-0000DF000000}"/>
            </a:ext>
          </a:extLst>
        </xdr:cNvPr>
        <xdr:cNvSpPr txBox="1"/>
      </xdr:nvSpPr>
      <xdr:spPr>
        <a:xfrm>
          <a:off x="927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00000000-0008-0000-0F00-0000F6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8" name="【福祉施設】&#10;一人当たり面積最小値テキスト">
          <a:extLst>
            <a:ext uri="{FF2B5EF4-FFF2-40B4-BE49-F238E27FC236}">
              <a16:creationId xmlns:a16="http://schemas.microsoft.com/office/drawing/2014/main" id="{00000000-0008-0000-0F00-0000F800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250" name="【福祉施設】&#10;一人当たり面積最大値テキスト">
          <a:extLst>
            <a:ext uri="{FF2B5EF4-FFF2-40B4-BE49-F238E27FC236}">
              <a16:creationId xmlns:a16="http://schemas.microsoft.com/office/drawing/2014/main" id="{00000000-0008-0000-0F00-0000FA000000}"/>
            </a:ext>
          </a:extLst>
        </xdr:cNvPr>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252" name="【福祉施設】&#10;一人当たり面積平均値テキスト">
          <a:extLst>
            <a:ext uri="{FF2B5EF4-FFF2-40B4-BE49-F238E27FC236}">
              <a16:creationId xmlns:a16="http://schemas.microsoft.com/office/drawing/2014/main" id="{00000000-0008-0000-0F00-0000FC000000}"/>
            </a:ext>
          </a:extLst>
        </xdr:cNvPr>
        <xdr:cNvSpPr txBox="1"/>
      </xdr:nvSpPr>
      <xdr:spPr>
        <a:xfrm>
          <a:off x="10515600" y="1439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7810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6921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105411</xdr:rowOff>
    </xdr:from>
    <xdr:to>
      <xdr:col>55</xdr:col>
      <xdr:colOff>50800</xdr:colOff>
      <xdr:row>86</xdr:row>
      <xdr:rowOff>35561</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10426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20338</xdr:rowOff>
    </xdr:from>
    <xdr:ext cx="469744" cy="259045"/>
    <xdr:sp macro="" textlink="">
      <xdr:nvSpPr>
        <xdr:cNvPr id="264" name="【福祉施設】&#10;一人当たり面積該当値テキスト">
          <a:extLst>
            <a:ext uri="{FF2B5EF4-FFF2-40B4-BE49-F238E27FC236}">
              <a16:creationId xmlns:a16="http://schemas.microsoft.com/office/drawing/2014/main" id="{00000000-0008-0000-0F00-000008010000}"/>
            </a:ext>
          </a:extLst>
        </xdr:cNvPr>
        <xdr:cNvSpPr txBox="1"/>
      </xdr:nvSpPr>
      <xdr:spPr>
        <a:xfrm>
          <a:off x="10515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106172</xdr:rowOff>
    </xdr:from>
    <xdr:to>
      <xdr:col>50</xdr:col>
      <xdr:colOff>165100</xdr:colOff>
      <xdr:row>86</xdr:row>
      <xdr:rowOff>36322</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9588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156211</xdr:rowOff>
    </xdr:from>
    <xdr:to>
      <xdr:col>55</xdr:col>
      <xdr:colOff>0</xdr:colOff>
      <xdr:row>85</xdr:row>
      <xdr:rowOff>156972</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9639300" y="14729461"/>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106935</xdr:rowOff>
    </xdr:from>
    <xdr:to>
      <xdr:col>46</xdr:col>
      <xdr:colOff>38100</xdr:colOff>
      <xdr:row>86</xdr:row>
      <xdr:rowOff>37085</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8699500" y="146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156972</xdr:rowOff>
    </xdr:from>
    <xdr:to>
      <xdr:col>50</xdr:col>
      <xdr:colOff>114300</xdr:colOff>
      <xdr:row>85</xdr:row>
      <xdr:rowOff>157735</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8750300" y="1473022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106935</xdr:rowOff>
    </xdr:from>
    <xdr:to>
      <xdr:col>41</xdr:col>
      <xdr:colOff>101600</xdr:colOff>
      <xdr:row>86</xdr:row>
      <xdr:rowOff>37085</xdr:rowOff>
    </xdr:to>
    <xdr:sp macro="" textlink="">
      <xdr:nvSpPr>
        <xdr:cNvPr id="269" name="楕円 268">
          <a:extLst>
            <a:ext uri="{FF2B5EF4-FFF2-40B4-BE49-F238E27FC236}">
              <a16:creationId xmlns:a16="http://schemas.microsoft.com/office/drawing/2014/main" id="{00000000-0008-0000-0F00-00000D010000}"/>
            </a:ext>
          </a:extLst>
        </xdr:cNvPr>
        <xdr:cNvSpPr/>
      </xdr:nvSpPr>
      <xdr:spPr>
        <a:xfrm>
          <a:off x="7810500" y="146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157735</xdr:rowOff>
    </xdr:from>
    <xdr:to>
      <xdr:col>45</xdr:col>
      <xdr:colOff>177800</xdr:colOff>
      <xdr:row>85</xdr:row>
      <xdr:rowOff>157735</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861300" y="14730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106172</xdr:rowOff>
    </xdr:from>
    <xdr:to>
      <xdr:col>36</xdr:col>
      <xdr:colOff>165100</xdr:colOff>
      <xdr:row>86</xdr:row>
      <xdr:rowOff>36322</xdr:rowOff>
    </xdr:to>
    <xdr:sp macro="" textlink="">
      <xdr:nvSpPr>
        <xdr:cNvPr id="271" name="楕円 270">
          <a:extLst>
            <a:ext uri="{FF2B5EF4-FFF2-40B4-BE49-F238E27FC236}">
              <a16:creationId xmlns:a16="http://schemas.microsoft.com/office/drawing/2014/main" id="{00000000-0008-0000-0F00-00000F010000}"/>
            </a:ext>
          </a:extLst>
        </xdr:cNvPr>
        <xdr:cNvSpPr/>
      </xdr:nvSpPr>
      <xdr:spPr>
        <a:xfrm>
          <a:off x="6921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156972</xdr:rowOff>
    </xdr:from>
    <xdr:to>
      <xdr:col>41</xdr:col>
      <xdr:colOff>50800</xdr:colOff>
      <xdr:row>85</xdr:row>
      <xdr:rowOff>157735</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6972300" y="1473022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273" name="n_1aveValue【福祉施設】&#10;一人当たり面積">
          <a:extLst>
            <a:ext uri="{FF2B5EF4-FFF2-40B4-BE49-F238E27FC236}">
              <a16:creationId xmlns:a16="http://schemas.microsoft.com/office/drawing/2014/main" id="{00000000-0008-0000-0F00-000011010000}"/>
            </a:ext>
          </a:extLst>
        </xdr:cNvPr>
        <xdr:cNvSpPr txBox="1"/>
      </xdr:nvSpPr>
      <xdr:spPr>
        <a:xfrm>
          <a:off x="9391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129049</xdr:rowOff>
    </xdr:from>
    <xdr:ext cx="469744" cy="259045"/>
    <xdr:sp macro="" textlink="">
      <xdr:nvSpPr>
        <xdr:cNvPr id="274" name="n_2aveValue【福祉施設】&#10;一人当たり面積">
          <a:extLst>
            <a:ext uri="{FF2B5EF4-FFF2-40B4-BE49-F238E27FC236}">
              <a16:creationId xmlns:a16="http://schemas.microsoft.com/office/drawing/2014/main" id="{00000000-0008-0000-0F00-000012010000}"/>
            </a:ext>
          </a:extLst>
        </xdr:cNvPr>
        <xdr:cNvSpPr txBox="1"/>
      </xdr:nvSpPr>
      <xdr:spPr>
        <a:xfrm>
          <a:off x="8515427"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113809</xdr:rowOff>
    </xdr:from>
    <xdr:ext cx="469744" cy="259045"/>
    <xdr:sp macro="" textlink="">
      <xdr:nvSpPr>
        <xdr:cNvPr id="275" name="n_3aveValue【福祉施設】&#10;一人当たり面積">
          <a:extLst>
            <a:ext uri="{FF2B5EF4-FFF2-40B4-BE49-F238E27FC236}">
              <a16:creationId xmlns:a16="http://schemas.microsoft.com/office/drawing/2014/main" id="{00000000-0008-0000-0F00-000013010000}"/>
            </a:ext>
          </a:extLst>
        </xdr:cNvPr>
        <xdr:cNvSpPr txBox="1"/>
      </xdr:nvSpPr>
      <xdr:spPr>
        <a:xfrm>
          <a:off x="7626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276" name="n_4aveValue【福祉施設】&#10;一人当たり面積">
          <a:extLst>
            <a:ext uri="{FF2B5EF4-FFF2-40B4-BE49-F238E27FC236}">
              <a16:creationId xmlns:a16="http://schemas.microsoft.com/office/drawing/2014/main" id="{00000000-0008-0000-0F00-000014010000}"/>
            </a:ext>
          </a:extLst>
        </xdr:cNvPr>
        <xdr:cNvSpPr txBox="1"/>
      </xdr:nvSpPr>
      <xdr:spPr>
        <a:xfrm>
          <a:off x="6737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27449</xdr:rowOff>
    </xdr:from>
    <xdr:ext cx="469744" cy="259045"/>
    <xdr:sp macro="" textlink="">
      <xdr:nvSpPr>
        <xdr:cNvPr id="277" name="n_1mainValue【福祉施設】&#10;一人当たり面積">
          <a:extLst>
            <a:ext uri="{FF2B5EF4-FFF2-40B4-BE49-F238E27FC236}">
              <a16:creationId xmlns:a16="http://schemas.microsoft.com/office/drawing/2014/main" id="{00000000-0008-0000-0F00-000015010000}"/>
            </a:ext>
          </a:extLst>
        </xdr:cNvPr>
        <xdr:cNvSpPr txBox="1"/>
      </xdr:nvSpPr>
      <xdr:spPr>
        <a:xfrm>
          <a:off x="93917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28212</xdr:rowOff>
    </xdr:from>
    <xdr:ext cx="469744" cy="259045"/>
    <xdr:sp macro="" textlink="">
      <xdr:nvSpPr>
        <xdr:cNvPr id="278" name="n_2mainValue【福祉施設】&#10;一人当たり面積">
          <a:extLst>
            <a:ext uri="{FF2B5EF4-FFF2-40B4-BE49-F238E27FC236}">
              <a16:creationId xmlns:a16="http://schemas.microsoft.com/office/drawing/2014/main" id="{00000000-0008-0000-0F00-000016010000}"/>
            </a:ext>
          </a:extLst>
        </xdr:cNvPr>
        <xdr:cNvSpPr txBox="1"/>
      </xdr:nvSpPr>
      <xdr:spPr>
        <a:xfrm>
          <a:off x="8515427"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28212</xdr:rowOff>
    </xdr:from>
    <xdr:ext cx="469744" cy="259045"/>
    <xdr:sp macro="" textlink="">
      <xdr:nvSpPr>
        <xdr:cNvPr id="279" name="n_3mainValue【福祉施設】&#10;一人当たり面積">
          <a:extLst>
            <a:ext uri="{FF2B5EF4-FFF2-40B4-BE49-F238E27FC236}">
              <a16:creationId xmlns:a16="http://schemas.microsoft.com/office/drawing/2014/main" id="{00000000-0008-0000-0F00-000017010000}"/>
            </a:ext>
          </a:extLst>
        </xdr:cNvPr>
        <xdr:cNvSpPr txBox="1"/>
      </xdr:nvSpPr>
      <xdr:spPr>
        <a:xfrm>
          <a:off x="7626427"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27449</xdr:rowOff>
    </xdr:from>
    <xdr:ext cx="469744" cy="259045"/>
    <xdr:sp macro="" textlink="">
      <xdr:nvSpPr>
        <xdr:cNvPr id="280" name="n_4mainValue【福祉施設】&#10;一人当たり面積">
          <a:extLst>
            <a:ext uri="{FF2B5EF4-FFF2-40B4-BE49-F238E27FC236}">
              <a16:creationId xmlns:a16="http://schemas.microsoft.com/office/drawing/2014/main" id="{00000000-0008-0000-0F00-000018010000}"/>
            </a:ext>
          </a:extLst>
        </xdr:cNvPr>
        <xdr:cNvSpPr txBox="1"/>
      </xdr:nvSpPr>
      <xdr:spPr>
        <a:xfrm>
          <a:off x="67374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00000000-0008-0000-0F00-00004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00000000-0008-0000-0F00-00004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325" name="【一般廃棄物処理施設】&#10;有形固定資産減価償却率最大値テキスト">
          <a:extLst>
            <a:ext uri="{FF2B5EF4-FFF2-40B4-BE49-F238E27FC236}">
              <a16:creationId xmlns:a16="http://schemas.microsoft.com/office/drawing/2014/main" id="{00000000-0008-0000-0F00-000045010000}"/>
            </a:ext>
          </a:extLst>
        </xdr:cNvPr>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162214</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00000000-0008-0000-0F00-000047010000}"/>
            </a:ext>
          </a:extLst>
        </xdr:cNvPr>
        <xdr:cNvSpPr txBox="1"/>
      </xdr:nvSpPr>
      <xdr:spPr>
        <a:xfrm>
          <a:off x="16357600" y="650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9072</xdr:rowOff>
    </xdr:from>
    <xdr:to>
      <xdr:col>85</xdr:col>
      <xdr:colOff>177800</xdr:colOff>
      <xdr:row>36</xdr:row>
      <xdr:rowOff>110672</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162687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31949</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00000000-0008-0000-0F00-000053010000}"/>
            </a:ext>
          </a:extLst>
        </xdr:cNvPr>
        <xdr:cNvSpPr txBox="1"/>
      </xdr:nvSpPr>
      <xdr:spPr>
        <a:xfrm>
          <a:off x="16357600" y="603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4173</xdr:rowOff>
    </xdr:from>
    <xdr:to>
      <xdr:col>81</xdr:col>
      <xdr:colOff>101600</xdr:colOff>
      <xdr:row>36</xdr:row>
      <xdr:rowOff>105773</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15430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54973</xdr:rowOff>
    </xdr:from>
    <xdr:to>
      <xdr:col>85</xdr:col>
      <xdr:colOff>127000</xdr:colOff>
      <xdr:row>36</xdr:row>
      <xdr:rowOff>59872</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5481300" y="622717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38463</xdr:rowOff>
    </xdr:from>
    <xdr:to>
      <xdr:col>76</xdr:col>
      <xdr:colOff>165100</xdr:colOff>
      <xdr:row>36</xdr:row>
      <xdr:rowOff>140063</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14541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54973</xdr:rowOff>
    </xdr:from>
    <xdr:to>
      <xdr:col>81</xdr:col>
      <xdr:colOff>50800</xdr:colOff>
      <xdr:row>36</xdr:row>
      <xdr:rowOff>89263</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4592300" y="62271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48260</xdr:rowOff>
    </xdr:from>
    <xdr:to>
      <xdr:col>72</xdr:col>
      <xdr:colOff>38100</xdr:colOff>
      <xdr:row>35</xdr:row>
      <xdr:rowOff>149860</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13652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99060</xdr:rowOff>
    </xdr:from>
    <xdr:to>
      <xdr:col>76</xdr:col>
      <xdr:colOff>114300</xdr:colOff>
      <xdr:row>36</xdr:row>
      <xdr:rowOff>89263</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3703300" y="6099810"/>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149497</xdr:rowOff>
    </xdr:from>
    <xdr:to>
      <xdr:col>67</xdr:col>
      <xdr:colOff>101600</xdr:colOff>
      <xdr:row>35</xdr:row>
      <xdr:rowOff>79647</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127635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28847</xdr:rowOff>
    </xdr:from>
    <xdr:to>
      <xdr:col>71</xdr:col>
      <xdr:colOff>177800</xdr:colOff>
      <xdr:row>35</xdr:row>
      <xdr:rowOff>99060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2814300" y="602959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7093</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00000000-0008-0000-0F00-00005F010000}"/>
            </a:ext>
          </a:extLst>
        </xdr:cNvPr>
        <xdr:cNvSpPr txBox="1"/>
      </xdr:nvSpPr>
      <xdr:spPr>
        <a:xfrm>
          <a:off x="12611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122300</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00000000-0008-0000-0F00-000060010000}"/>
            </a:ext>
          </a:extLst>
        </xdr:cNvPr>
        <xdr:cNvSpPr txBox="1"/>
      </xdr:nvSpPr>
      <xdr:spPr>
        <a:xfrm>
          <a:off x="152660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156590</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00000000-0008-0000-0F00-000061010000}"/>
            </a:ext>
          </a:extLst>
        </xdr:cNvPr>
        <xdr:cNvSpPr txBox="1"/>
      </xdr:nvSpPr>
      <xdr:spPr>
        <a:xfrm>
          <a:off x="14389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166387</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00000000-0008-0000-0F00-000062010000}"/>
            </a:ext>
          </a:extLst>
        </xdr:cNvPr>
        <xdr:cNvSpPr txBox="1"/>
      </xdr:nvSpPr>
      <xdr:spPr>
        <a:xfrm>
          <a:off x="13500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96174</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00000000-0008-0000-0F00-000063010000}"/>
            </a:ext>
          </a:extLst>
        </xdr:cNvPr>
        <xdr:cNvSpPr txBox="1"/>
      </xdr:nvSpPr>
      <xdr:spPr>
        <a:xfrm>
          <a:off x="12611744" y="575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a:extLst>
            <a:ext uri="{FF2B5EF4-FFF2-40B4-BE49-F238E27FC236}">
              <a16:creationId xmlns:a16="http://schemas.microsoft.com/office/drawing/2014/main" id="{00000000-0008-0000-0F00-00007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380" name="【一般廃棄物処理施設】&#10;一人当たり有形固定資産（償却資産）額最小値テキスト">
          <a:extLst>
            <a:ext uri="{FF2B5EF4-FFF2-40B4-BE49-F238E27FC236}">
              <a16:creationId xmlns:a16="http://schemas.microsoft.com/office/drawing/2014/main" id="{00000000-0008-0000-0F00-00007C010000}"/>
            </a:ext>
          </a:extLst>
        </xdr:cNvPr>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382" name="【一般廃棄物処理施設】&#10;一人当たり有形固定資産（償却資産）額最大値テキスト">
          <a:extLst>
            <a:ext uri="{FF2B5EF4-FFF2-40B4-BE49-F238E27FC236}">
              <a16:creationId xmlns:a16="http://schemas.microsoft.com/office/drawing/2014/main" id="{00000000-0008-0000-0F00-00007E010000}"/>
            </a:ext>
          </a:extLst>
        </xdr:cNvPr>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384" name="【一般廃棄物処理施設】&#10;一人当たり有形固定資産（償却資産）額平均値テキスト">
          <a:extLst>
            <a:ext uri="{FF2B5EF4-FFF2-40B4-BE49-F238E27FC236}">
              <a16:creationId xmlns:a16="http://schemas.microsoft.com/office/drawing/2014/main" id="{00000000-0008-0000-0F00-000080010000}"/>
            </a:ext>
          </a:extLst>
        </xdr:cNvPr>
        <xdr:cNvSpPr txBox="1"/>
      </xdr:nvSpPr>
      <xdr:spPr>
        <a:xfrm>
          <a:off x="22199600" y="6913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75178</xdr:rowOff>
    </xdr:from>
    <xdr:to>
      <xdr:col>116</xdr:col>
      <xdr:colOff>114300</xdr:colOff>
      <xdr:row>42</xdr:row>
      <xdr:rowOff>5328</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22110700" y="7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10839</xdr:rowOff>
    </xdr:from>
    <xdr:ext cx="599010" cy="259045"/>
    <xdr:sp macro="" textlink="">
      <xdr:nvSpPr>
        <xdr:cNvPr id="396" name="【一般廃棄物処理施設】&#10;一人当たり有形固定資産（償却資産）額該当値テキスト">
          <a:extLst>
            <a:ext uri="{FF2B5EF4-FFF2-40B4-BE49-F238E27FC236}">
              <a16:creationId xmlns:a16="http://schemas.microsoft.com/office/drawing/2014/main" id="{00000000-0008-0000-0F00-00008C010000}"/>
            </a:ext>
          </a:extLst>
        </xdr:cNvPr>
        <xdr:cNvSpPr txBox="1"/>
      </xdr:nvSpPr>
      <xdr:spPr>
        <a:xfrm>
          <a:off x="22199600" y="704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75159</xdr:rowOff>
    </xdr:from>
    <xdr:to>
      <xdr:col>112</xdr:col>
      <xdr:colOff>38100</xdr:colOff>
      <xdr:row>42</xdr:row>
      <xdr:rowOff>5309</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21272500" y="710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125959</xdr:rowOff>
    </xdr:from>
    <xdr:to>
      <xdr:col>116</xdr:col>
      <xdr:colOff>63500</xdr:colOff>
      <xdr:row>41</xdr:row>
      <xdr:rowOff>125978</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21323300" y="7155409"/>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92530</xdr:rowOff>
    </xdr:from>
    <xdr:to>
      <xdr:col>107</xdr:col>
      <xdr:colOff>101600</xdr:colOff>
      <xdr:row>42</xdr:row>
      <xdr:rowOff>22680</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20383500" y="712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125959</xdr:rowOff>
    </xdr:from>
    <xdr:to>
      <xdr:col>111</xdr:col>
      <xdr:colOff>177800</xdr:colOff>
      <xdr:row>41</xdr:row>
      <xdr:rowOff>143330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20434300" y="7155409"/>
          <a:ext cx="889000" cy="1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89474</xdr:rowOff>
    </xdr:from>
    <xdr:to>
      <xdr:col>102</xdr:col>
      <xdr:colOff>165100</xdr:colOff>
      <xdr:row>42</xdr:row>
      <xdr:rowOff>19624</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19494500" y="711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140274</xdr:rowOff>
    </xdr:from>
    <xdr:to>
      <xdr:col>107</xdr:col>
      <xdr:colOff>50800</xdr:colOff>
      <xdr:row>41</xdr:row>
      <xdr:rowOff>143330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9545300" y="7169724"/>
          <a:ext cx="889000" cy="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93025</xdr:rowOff>
    </xdr:from>
    <xdr:to>
      <xdr:col>98</xdr:col>
      <xdr:colOff>38100</xdr:colOff>
      <xdr:row>42</xdr:row>
      <xdr:rowOff>23175</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18605500" y="71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140274</xdr:rowOff>
    </xdr:from>
    <xdr:to>
      <xdr:col>102</xdr:col>
      <xdr:colOff>114300</xdr:colOff>
      <xdr:row>41</xdr:row>
      <xdr:rowOff>143825</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18656300" y="7169724"/>
          <a:ext cx="8890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405" name="n_1ave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21011095" y="6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406" name="n_2ave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20134795" y="685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407" name="n_3aveValue【一般廃棄物処理施設】&#10;一人当たり有形固定資産（償却資産）額">
          <a:extLst>
            <a:ext uri="{FF2B5EF4-FFF2-40B4-BE49-F238E27FC236}">
              <a16:creationId xmlns:a16="http://schemas.microsoft.com/office/drawing/2014/main" id="{00000000-0008-0000-0F00-000097010000}"/>
            </a:ext>
          </a:extLst>
        </xdr:cNvPr>
        <xdr:cNvSpPr txBox="1"/>
      </xdr:nvSpPr>
      <xdr:spPr>
        <a:xfrm>
          <a:off x="19245795" y="687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408" name="n_4aveValue【一般廃棄物処理施設】&#10;一人当たり有形固定資産（償却資産）額">
          <a:extLst>
            <a:ext uri="{FF2B5EF4-FFF2-40B4-BE49-F238E27FC236}">
              <a16:creationId xmlns:a16="http://schemas.microsoft.com/office/drawing/2014/main" id="{00000000-0008-0000-0F00-000098010000}"/>
            </a:ext>
          </a:extLst>
        </xdr:cNvPr>
        <xdr:cNvSpPr txBox="1"/>
      </xdr:nvSpPr>
      <xdr:spPr>
        <a:xfrm>
          <a:off x="18356795" y="686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167886</xdr:rowOff>
    </xdr:from>
    <xdr:ext cx="599010" cy="259045"/>
    <xdr:sp macro="" textlink="">
      <xdr:nvSpPr>
        <xdr:cNvPr id="409" name="n_1mainValue【一般廃棄物処理施設】&#10;一人当たり有形固定資産（償却資産）額">
          <a:extLst>
            <a:ext uri="{FF2B5EF4-FFF2-40B4-BE49-F238E27FC236}">
              <a16:creationId xmlns:a16="http://schemas.microsoft.com/office/drawing/2014/main" id="{00000000-0008-0000-0F00-000099010000}"/>
            </a:ext>
          </a:extLst>
        </xdr:cNvPr>
        <xdr:cNvSpPr txBox="1"/>
      </xdr:nvSpPr>
      <xdr:spPr>
        <a:xfrm>
          <a:off x="21011095" y="719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13807</xdr:rowOff>
    </xdr:from>
    <xdr:ext cx="534377" cy="259045"/>
    <xdr:sp macro="" textlink="">
      <xdr:nvSpPr>
        <xdr:cNvPr id="410" name="n_2mainValue【一般廃棄物処理施設】&#10;一人当たり有形固定資産（償却資産）額">
          <a:extLst>
            <a:ext uri="{FF2B5EF4-FFF2-40B4-BE49-F238E27FC236}">
              <a16:creationId xmlns:a16="http://schemas.microsoft.com/office/drawing/2014/main" id="{00000000-0008-0000-0F00-00009A010000}"/>
            </a:ext>
          </a:extLst>
        </xdr:cNvPr>
        <xdr:cNvSpPr txBox="1"/>
      </xdr:nvSpPr>
      <xdr:spPr>
        <a:xfrm>
          <a:off x="20167111" y="721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10751</xdr:rowOff>
    </xdr:from>
    <xdr:ext cx="534377" cy="259045"/>
    <xdr:sp macro="" textlink="">
      <xdr:nvSpPr>
        <xdr:cNvPr id="411" name="n_3mainValue【一般廃棄物処理施設】&#10;一人当たり有形固定資産（償却資産）額">
          <a:extLst>
            <a:ext uri="{FF2B5EF4-FFF2-40B4-BE49-F238E27FC236}">
              <a16:creationId xmlns:a16="http://schemas.microsoft.com/office/drawing/2014/main" id="{00000000-0008-0000-0F00-00009B010000}"/>
            </a:ext>
          </a:extLst>
        </xdr:cNvPr>
        <xdr:cNvSpPr txBox="1"/>
      </xdr:nvSpPr>
      <xdr:spPr>
        <a:xfrm>
          <a:off x="19278111" y="721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14302</xdr:rowOff>
    </xdr:from>
    <xdr:ext cx="534377" cy="259045"/>
    <xdr:sp macro="" textlink="">
      <xdr:nvSpPr>
        <xdr:cNvPr id="412" name="n_4mainValue【一般廃棄物処理施設】&#10;一人当たり有形固定資産（償却資産）額">
          <a:extLst>
            <a:ext uri="{FF2B5EF4-FFF2-40B4-BE49-F238E27FC236}">
              <a16:creationId xmlns:a16="http://schemas.microsoft.com/office/drawing/2014/main" id="{00000000-0008-0000-0F00-00009C010000}"/>
            </a:ext>
          </a:extLst>
        </xdr:cNvPr>
        <xdr:cNvSpPr txBox="1"/>
      </xdr:nvSpPr>
      <xdr:spPr>
        <a:xfrm>
          <a:off x="18389111" y="7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保健センター・保健所】&#10;有形固定資産減価償却率グラフ枠">
          <a:extLst>
            <a:ext uri="{FF2B5EF4-FFF2-40B4-BE49-F238E27FC236}">
              <a16:creationId xmlns:a16="http://schemas.microsoft.com/office/drawing/2014/main" id="{00000000-0008-0000-0F00-0000B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flipV="1">
          <a:off x="16318864" y="9553847"/>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39" name="【保健センター・保健所】&#10;有形固定資産減価償却率最小値テキスト">
          <a:extLst>
            <a:ext uri="{FF2B5EF4-FFF2-40B4-BE49-F238E27FC236}">
              <a16:creationId xmlns:a16="http://schemas.microsoft.com/office/drawing/2014/main" id="{00000000-0008-0000-0F00-0000B7010000}"/>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441" name="【保健センター・保健所】&#10;有形固定資産減価償却率最大値テキスト">
          <a:extLst>
            <a:ext uri="{FF2B5EF4-FFF2-40B4-BE49-F238E27FC236}">
              <a16:creationId xmlns:a16="http://schemas.microsoft.com/office/drawing/2014/main" id="{00000000-0008-0000-0F00-0000B9010000}"/>
            </a:ext>
          </a:extLst>
        </xdr:cNvPr>
        <xdr:cNvSpPr txBox="1"/>
      </xdr:nvSpPr>
      <xdr:spPr>
        <a:xfrm>
          <a:off x="16357600" y="932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6230600" y="95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168020</xdr:rowOff>
    </xdr:from>
    <xdr:ext cx="405111" cy="259045"/>
    <xdr:sp macro="" textlink="">
      <xdr:nvSpPr>
        <xdr:cNvPr id="443" name="【保健センター・保健所】&#10;有形固定資産減価償却率平均値テキスト">
          <a:extLst>
            <a:ext uri="{FF2B5EF4-FFF2-40B4-BE49-F238E27FC236}">
              <a16:creationId xmlns:a16="http://schemas.microsoft.com/office/drawing/2014/main" id="{00000000-0008-0000-0F00-0000BB010000}"/>
            </a:ext>
          </a:extLst>
        </xdr:cNvPr>
        <xdr:cNvSpPr txBox="1"/>
      </xdr:nvSpPr>
      <xdr:spPr>
        <a:xfrm>
          <a:off x="16357600" y="1011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62687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45538</xdr:rowOff>
    </xdr:from>
    <xdr:to>
      <xdr:col>67</xdr:col>
      <xdr:colOff>101600</xdr:colOff>
      <xdr:row>59</xdr:row>
      <xdr:rowOff>147138</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12763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62687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68053</xdr:rowOff>
    </xdr:from>
    <xdr:ext cx="405111" cy="259045"/>
    <xdr:sp macro="" textlink="">
      <xdr:nvSpPr>
        <xdr:cNvPr id="455" name="【保健センター・保健所】&#10;有形固定資産減価償却率該当値テキスト">
          <a:extLst>
            <a:ext uri="{FF2B5EF4-FFF2-40B4-BE49-F238E27FC236}">
              <a16:creationId xmlns:a16="http://schemas.microsoft.com/office/drawing/2014/main" id="{00000000-0008-0000-0F00-0000C7010000}"/>
            </a:ext>
          </a:extLst>
        </xdr:cNvPr>
        <xdr:cNvSpPr txBox="1"/>
      </xdr:nvSpPr>
      <xdr:spPr>
        <a:xfrm>
          <a:off x="16357600"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60234</xdr:rowOff>
    </xdr:from>
    <xdr:to>
      <xdr:col>81</xdr:col>
      <xdr:colOff>101600</xdr:colOff>
      <xdr:row>60</xdr:row>
      <xdr:rowOff>161834</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15430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111034</xdr:rowOff>
    </xdr:from>
    <xdr:to>
      <xdr:col>85</xdr:col>
      <xdr:colOff>127000</xdr:colOff>
      <xdr:row>60</xdr:row>
      <xdr:rowOff>140426</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5481300" y="1039803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83094</xdr:rowOff>
    </xdr:from>
    <xdr:to>
      <xdr:col>76</xdr:col>
      <xdr:colOff>165100</xdr:colOff>
      <xdr:row>61</xdr:row>
      <xdr:rowOff>13244</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14541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111034</xdr:rowOff>
    </xdr:from>
    <xdr:to>
      <xdr:col>81</xdr:col>
      <xdr:colOff>50800</xdr:colOff>
      <xdr:row>60</xdr:row>
      <xdr:rowOff>133894</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14592300" y="103980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58601</xdr:rowOff>
    </xdr:from>
    <xdr:to>
      <xdr:col>72</xdr:col>
      <xdr:colOff>38100</xdr:colOff>
      <xdr:row>60</xdr:row>
      <xdr:rowOff>160201</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13652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109401</xdr:rowOff>
    </xdr:from>
    <xdr:to>
      <xdr:col>76</xdr:col>
      <xdr:colOff>114300</xdr:colOff>
      <xdr:row>60</xdr:row>
      <xdr:rowOff>133894</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3703300" y="103964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35741</xdr:rowOff>
    </xdr:from>
    <xdr:to>
      <xdr:col>67</xdr:col>
      <xdr:colOff>101600</xdr:colOff>
      <xdr:row>60</xdr:row>
      <xdr:rowOff>137341</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12763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86541</xdr:rowOff>
    </xdr:from>
    <xdr:to>
      <xdr:col>71</xdr:col>
      <xdr:colOff>177800</xdr:colOff>
      <xdr:row>60</xdr:row>
      <xdr:rowOff>109401</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814300" y="1037354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464" name="n_1ave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465" name="n_2ave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466" name="n_3aveValue【保健センター・保健所】&#10;有形固定資産減価償却率">
          <a:extLst>
            <a:ext uri="{FF2B5EF4-FFF2-40B4-BE49-F238E27FC236}">
              <a16:creationId xmlns:a16="http://schemas.microsoft.com/office/drawing/2014/main" id="{00000000-0008-0000-0F00-0000D2010000}"/>
            </a:ext>
          </a:extLst>
        </xdr:cNvPr>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163665</xdr:rowOff>
    </xdr:from>
    <xdr:ext cx="405111" cy="259045"/>
    <xdr:sp macro="" textlink="">
      <xdr:nvSpPr>
        <xdr:cNvPr id="467" name="n_4aveValue【保健センター・保健所】&#10;有形固定資産減価償却率">
          <a:extLst>
            <a:ext uri="{FF2B5EF4-FFF2-40B4-BE49-F238E27FC236}">
              <a16:creationId xmlns:a16="http://schemas.microsoft.com/office/drawing/2014/main" id="{00000000-0008-0000-0F00-0000D3010000}"/>
            </a:ext>
          </a:extLst>
        </xdr:cNvPr>
        <xdr:cNvSpPr txBox="1"/>
      </xdr:nvSpPr>
      <xdr:spPr>
        <a:xfrm>
          <a:off x="12611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152961</xdr:rowOff>
    </xdr:from>
    <xdr:ext cx="405111" cy="259045"/>
    <xdr:sp macro="" textlink="">
      <xdr:nvSpPr>
        <xdr:cNvPr id="468" name="n_1mainValue【保健センター・保健所】&#10;有形固定資産減価償却率">
          <a:extLst>
            <a:ext uri="{FF2B5EF4-FFF2-40B4-BE49-F238E27FC236}">
              <a16:creationId xmlns:a16="http://schemas.microsoft.com/office/drawing/2014/main" id="{00000000-0008-0000-0F00-0000D4010000}"/>
            </a:ext>
          </a:extLst>
        </xdr:cNvPr>
        <xdr:cNvSpPr txBox="1"/>
      </xdr:nvSpPr>
      <xdr:spPr>
        <a:xfrm>
          <a:off x="152660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469" name="n_2mainValue【保健センター・保健所】&#10;有形固定資産減価償却率">
          <a:extLst>
            <a:ext uri="{FF2B5EF4-FFF2-40B4-BE49-F238E27FC236}">
              <a16:creationId xmlns:a16="http://schemas.microsoft.com/office/drawing/2014/main" id="{00000000-0008-0000-0F00-0000D5010000}"/>
            </a:ext>
          </a:extLst>
        </xdr:cNvPr>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151328</xdr:rowOff>
    </xdr:from>
    <xdr:ext cx="405111" cy="259045"/>
    <xdr:sp macro="" textlink="">
      <xdr:nvSpPr>
        <xdr:cNvPr id="470" name="n_3mainValue【保健センター・保健所】&#10;有形固定資産減価償却率">
          <a:extLst>
            <a:ext uri="{FF2B5EF4-FFF2-40B4-BE49-F238E27FC236}">
              <a16:creationId xmlns:a16="http://schemas.microsoft.com/office/drawing/2014/main" id="{00000000-0008-0000-0F00-0000D6010000}"/>
            </a:ext>
          </a:extLst>
        </xdr:cNvPr>
        <xdr:cNvSpPr txBox="1"/>
      </xdr:nvSpPr>
      <xdr:spPr>
        <a:xfrm>
          <a:off x="13500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128468</xdr:rowOff>
    </xdr:from>
    <xdr:ext cx="405111" cy="259045"/>
    <xdr:sp macro="" textlink="">
      <xdr:nvSpPr>
        <xdr:cNvPr id="471" name="n_4mainValue【保健センター・保健所】&#10;有形固定資産減価償却率">
          <a:extLst>
            <a:ext uri="{FF2B5EF4-FFF2-40B4-BE49-F238E27FC236}">
              <a16:creationId xmlns:a16="http://schemas.microsoft.com/office/drawing/2014/main" id="{00000000-0008-0000-0F00-0000D7010000}"/>
            </a:ext>
          </a:extLst>
        </xdr:cNvPr>
        <xdr:cNvSpPr txBox="1"/>
      </xdr:nvSpPr>
      <xdr:spPr>
        <a:xfrm>
          <a:off x="12611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00000000-0008-0000-0F00-0000E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22160864" y="97059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00000000-0008-0000-0F00-0000F0010000}"/>
            </a:ext>
          </a:extLst>
        </xdr:cNvPr>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00000000-0008-0000-0F00-0000F2010000}"/>
            </a:ext>
          </a:extLst>
        </xdr:cNvPr>
        <xdr:cNvSpPr txBox="1"/>
      </xdr:nvSpPr>
      <xdr:spPr>
        <a:xfrm>
          <a:off x="22199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00000000-0008-0000-0F00-0000F4010000}"/>
            </a:ext>
          </a:extLst>
        </xdr:cNvPr>
        <xdr:cNvSpPr txBox="1"/>
      </xdr:nvSpPr>
      <xdr:spPr>
        <a:xfrm>
          <a:off x="22199600"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21272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19494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80645</xdr:rowOff>
    </xdr:from>
    <xdr:to>
      <xdr:col>116</xdr:col>
      <xdr:colOff>114300</xdr:colOff>
      <xdr:row>64</xdr:row>
      <xdr:rowOff>10795</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221107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167022</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00000000-0008-0000-0F00-000000020000}"/>
            </a:ext>
          </a:extLst>
        </xdr:cNvPr>
        <xdr:cNvSpPr txBox="1"/>
      </xdr:nvSpPr>
      <xdr:spPr>
        <a:xfrm>
          <a:off x="22199600" y="1079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131445</xdr:rowOff>
    </xdr:from>
    <xdr:to>
      <xdr:col>116</xdr:col>
      <xdr:colOff>63500</xdr:colOff>
      <xdr:row>63</xdr:row>
      <xdr:rowOff>133350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21323300" y="109327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20434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9545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18605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133350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656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61612</xdr:rowOff>
    </xdr:from>
    <xdr:ext cx="469744" cy="259045"/>
    <xdr:sp macro="" textlink="">
      <xdr:nvSpPr>
        <xdr:cNvPr id="521" name="n_1aveValue【保健センター・保健所】&#10;一人当たり面積">
          <a:extLst>
            <a:ext uri="{FF2B5EF4-FFF2-40B4-BE49-F238E27FC236}">
              <a16:creationId xmlns:a16="http://schemas.microsoft.com/office/drawing/2014/main" id="{00000000-0008-0000-0F00-000009020000}"/>
            </a:ext>
          </a:extLst>
        </xdr:cNvPr>
        <xdr:cNvSpPr txBox="1"/>
      </xdr:nvSpPr>
      <xdr:spPr>
        <a:xfrm>
          <a:off x="21075727" y="103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109237</xdr:rowOff>
    </xdr:from>
    <xdr:ext cx="469744" cy="259045"/>
    <xdr:sp macro="" textlink="">
      <xdr:nvSpPr>
        <xdr:cNvPr id="522" name="n_2aveValue【保健センター・保健所】&#10;一人当たり面積">
          <a:extLst>
            <a:ext uri="{FF2B5EF4-FFF2-40B4-BE49-F238E27FC236}">
              <a16:creationId xmlns:a16="http://schemas.microsoft.com/office/drawing/2014/main" id="{00000000-0008-0000-0F00-00000A020000}"/>
            </a:ext>
          </a:extLst>
        </xdr:cNvPr>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139717</xdr:rowOff>
    </xdr:from>
    <xdr:ext cx="469744" cy="259045"/>
    <xdr:sp macro="" textlink="">
      <xdr:nvSpPr>
        <xdr:cNvPr id="523" name="n_3aveValue【保健センター・保健所】&#10;一人当たり面積">
          <a:extLst>
            <a:ext uri="{FF2B5EF4-FFF2-40B4-BE49-F238E27FC236}">
              <a16:creationId xmlns:a16="http://schemas.microsoft.com/office/drawing/2014/main" id="{00000000-0008-0000-0F00-00000B020000}"/>
            </a:ext>
          </a:extLst>
        </xdr:cNvPr>
        <xdr:cNvSpPr txBox="1"/>
      </xdr:nvSpPr>
      <xdr:spPr>
        <a:xfrm>
          <a:off x="19310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524" name="n_4aveValue【保健センター・保健所】&#10;一人当たり面積">
          <a:extLst>
            <a:ext uri="{FF2B5EF4-FFF2-40B4-BE49-F238E27FC236}">
              <a16:creationId xmlns:a16="http://schemas.microsoft.com/office/drawing/2014/main" id="{00000000-0008-0000-0F00-00000C020000}"/>
            </a:ext>
          </a:extLst>
        </xdr:cNvPr>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525" name="n_1mainValue【保健センター・保健所】&#10;一人当たり面積">
          <a:extLst>
            <a:ext uri="{FF2B5EF4-FFF2-40B4-BE49-F238E27FC236}">
              <a16:creationId xmlns:a16="http://schemas.microsoft.com/office/drawing/2014/main" id="{00000000-0008-0000-0F00-00000D020000}"/>
            </a:ext>
          </a:extLst>
        </xdr:cNvPr>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526" name="n_2mainValue【保健センター・保健所】&#10;一人当たり面積">
          <a:extLst>
            <a:ext uri="{FF2B5EF4-FFF2-40B4-BE49-F238E27FC236}">
              <a16:creationId xmlns:a16="http://schemas.microsoft.com/office/drawing/2014/main" id="{00000000-0008-0000-0F00-00000E020000}"/>
            </a:ext>
          </a:extLst>
        </xdr:cNvPr>
        <xdr:cNvSpPr txBox="1"/>
      </xdr:nvSpPr>
      <xdr:spPr>
        <a:xfrm>
          <a:off x="20199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527" name="n_3mainValue【保健センター・保健所】&#10;一人当たり面積">
          <a:extLst>
            <a:ext uri="{FF2B5EF4-FFF2-40B4-BE49-F238E27FC236}">
              <a16:creationId xmlns:a16="http://schemas.microsoft.com/office/drawing/2014/main" id="{00000000-0008-0000-0F00-00000F020000}"/>
            </a:ext>
          </a:extLst>
        </xdr:cNvPr>
        <xdr:cNvSpPr txBox="1"/>
      </xdr:nvSpPr>
      <xdr:spPr>
        <a:xfrm>
          <a:off x="19310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528" name="n_4mainValue【保健センター・保健所】&#10;一人当たり面積">
          <a:extLst>
            <a:ext uri="{FF2B5EF4-FFF2-40B4-BE49-F238E27FC236}">
              <a16:creationId xmlns:a16="http://schemas.microsoft.com/office/drawing/2014/main" id="{00000000-0008-0000-0F00-000010020000}"/>
            </a:ext>
          </a:extLst>
        </xdr:cNvPr>
        <xdr:cNvSpPr txBox="1"/>
      </xdr:nvSpPr>
      <xdr:spPr>
        <a:xfrm>
          <a:off x="18421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a:extLst>
            <a:ext uri="{FF2B5EF4-FFF2-40B4-BE49-F238E27FC236}">
              <a16:creationId xmlns:a16="http://schemas.microsoft.com/office/drawing/2014/main" id="{00000000-0008-0000-0F00-00002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5" name="【消防施設】&#10;有形固定資産減価償却率最小値テキスト">
          <a:extLst>
            <a:ext uri="{FF2B5EF4-FFF2-40B4-BE49-F238E27FC236}">
              <a16:creationId xmlns:a16="http://schemas.microsoft.com/office/drawing/2014/main" id="{00000000-0008-0000-0F00-00002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57" name="【消防施設】&#10;有形固定資産減価償却率最大値テキスト">
          <a:extLst>
            <a:ext uri="{FF2B5EF4-FFF2-40B4-BE49-F238E27FC236}">
              <a16:creationId xmlns:a16="http://schemas.microsoft.com/office/drawing/2014/main" id="{00000000-0008-0000-0F00-00002D020000}"/>
            </a:ext>
          </a:extLst>
        </xdr:cNvPr>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161670</xdr:rowOff>
    </xdr:from>
    <xdr:ext cx="405111" cy="259045"/>
    <xdr:sp macro="" textlink="">
      <xdr:nvSpPr>
        <xdr:cNvPr id="559" name="【消防施設】&#10;有形固定資産減価償却率平均値テキスト">
          <a:extLst>
            <a:ext uri="{FF2B5EF4-FFF2-40B4-BE49-F238E27FC236}">
              <a16:creationId xmlns:a16="http://schemas.microsoft.com/office/drawing/2014/main" id="{00000000-0008-0000-0F00-00002F020000}"/>
            </a:ext>
          </a:extLst>
        </xdr:cNvPr>
        <xdr:cNvSpPr txBox="1"/>
      </xdr:nvSpPr>
      <xdr:spPr>
        <a:xfrm>
          <a:off x="16357600" y="1422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564" name="フローチャート: 判断 563">
          <a:extLst>
            <a:ext uri="{FF2B5EF4-FFF2-40B4-BE49-F238E27FC236}">
              <a16:creationId xmlns:a16="http://schemas.microsoft.com/office/drawing/2014/main" id="{00000000-0008-0000-0F00-000034020000}"/>
            </a:ext>
          </a:extLst>
        </xdr:cNvPr>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6268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21607</xdr:rowOff>
    </xdr:from>
    <xdr:ext cx="405111" cy="259045"/>
    <xdr:sp macro="" textlink="">
      <xdr:nvSpPr>
        <xdr:cNvPr id="571" name="【消防施設】&#10;有形固定資産減価償却率該当値テキスト">
          <a:extLst>
            <a:ext uri="{FF2B5EF4-FFF2-40B4-BE49-F238E27FC236}">
              <a16:creationId xmlns:a16="http://schemas.microsoft.com/office/drawing/2014/main" id="{00000000-0008-0000-0F00-00003B020000}"/>
            </a:ext>
          </a:extLst>
        </xdr:cNvPr>
        <xdr:cNvSpPr txBox="1"/>
      </xdr:nvSpPr>
      <xdr:spPr>
        <a:xfrm>
          <a:off x="16357600"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168548</xdr:rowOff>
    </xdr:from>
    <xdr:to>
      <xdr:col>81</xdr:col>
      <xdr:colOff>101600</xdr:colOff>
      <xdr:row>83</xdr:row>
      <xdr:rowOff>98698</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5430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47898</xdr:rowOff>
    </xdr:from>
    <xdr:to>
      <xdr:col>85</xdr:col>
      <xdr:colOff>127000</xdr:colOff>
      <xdr:row>83</xdr:row>
      <xdr:rowOff>49530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5481300" y="1427824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88537</xdr:rowOff>
    </xdr:from>
    <xdr:to>
      <xdr:col>76</xdr:col>
      <xdr:colOff>165100</xdr:colOff>
      <xdr:row>84</xdr:row>
      <xdr:rowOff>18687</xdr:rowOff>
    </xdr:to>
    <xdr:sp macro="" textlink="">
      <xdr:nvSpPr>
        <xdr:cNvPr id="574" name="楕円 573">
          <a:extLst>
            <a:ext uri="{FF2B5EF4-FFF2-40B4-BE49-F238E27FC236}">
              <a16:creationId xmlns:a16="http://schemas.microsoft.com/office/drawing/2014/main" id="{00000000-0008-0000-0F00-00003E020000}"/>
            </a:ext>
          </a:extLst>
        </xdr:cNvPr>
        <xdr:cNvSpPr/>
      </xdr:nvSpPr>
      <xdr:spPr>
        <a:xfrm>
          <a:off x="14541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47898</xdr:rowOff>
    </xdr:from>
    <xdr:to>
      <xdr:col>81</xdr:col>
      <xdr:colOff>50800</xdr:colOff>
      <xdr:row>83</xdr:row>
      <xdr:rowOff>139337</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14592300" y="142782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64044</xdr:rowOff>
    </xdr:from>
    <xdr:to>
      <xdr:col>72</xdr:col>
      <xdr:colOff>38100</xdr:colOff>
      <xdr:row>83</xdr:row>
      <xdr:rowOff>165644</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13652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114844</xdr:rowOff>
    </xdr:from>
    <xdr:to>
      <xdr:col>76</xdr:col>
      <xdr:colOff>114300</xdr:colOff>
      <xdr:row>83</xdr:row>
      <xdr:rowOff>139337</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3703300" y="143451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34652</xdr:rowOff>
    </xdr:from>
    <xdr:to>
      <xdr:col>67</xdr:col>
      <xdr:colOff>101600</xdr:colOff>
      <xdr:row>83</xdr:row>
      <xdr:rowOff>136252</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12763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85452</xdr:rowOff>
    </xdr:from>
    <xdr:to>
      <xdr:col>71</xdr:col>
      <xdr:colOff>177800</xdr:colOff>
      <xdr:row>83</xdr:row>
      <xdr:rowOff>114844</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2814300" y="1431580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580" name="n_1aveValue【消防施設】&#10;有形固定資産減価償却率">
          <a:extLst>
            <a:ext uri="{FF2B5EF4-FFF2-40B4-BE49-F238E27FC236}">
              <a16:creationId xmlns:a16="http://schemas.microsoft.com/office/drawing/2014/main" id="{00000000-0008-0000-0F00-000044020000}"/>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581" name="n_2aveValue【消防施設】&#10;有形固定資産減価償却率">
          <a:extLst>
            <a:ext uri="{FF2B5EF4-FFF2-40B4-BE49-F238E27FC236}">
              <a16:creationId xmlns:a16="http://schemas.microsoft.com/office/drawing/2014/main" id="{00000000-0008-0000-0F00-000045020000}"/>
            </a:ext>
          </a:extLst>
        </xdr:cNvPr>
        <xdr:cNvSpPr txBox="1"/>
      </xdr:nvSpPr>
      <xdr:spPr>
        <a:xfrm>
          <a:off x="14389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582" name="n_3aveValue【消防施設】&#10;有形固定資産減価償却率">
          <a:extLst>
            <a:ext uri="{FF2B5EF4-FFF2-40B4-BE49-F238E27FC236}">
              <a16:creationId xmlns:a16="http://schemas.microsoft.com/office/drawing/2014/main" id="{00000000-0008-0000-0F00-000046020000}"/>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77669</xdr:rowOff>
    </xdr:from>
    <xdr:ext cx="405111" cy="259045"/>
    <xdr:sp macro="" textlink="">
      <xdr:nvSpPr>
        <xdr:cNvPr id="583" name="n_4aveValue【消防施設】&#10;有形固定資産減価償却率">
          <a:extLst>
            <a:ext uri="{FF2B5EF4-FFF2-40B4-BE49-F238E27FC236}">
              <a16:creationId xmlns:a16="http://schemas.microsoft.com/office/drawing/2014/main" id="{00000000-0008-0000-0F00-000047020000}"/>
            </a:ext>
          </a:extLst>
        </xdr:cNvPr>
        <xdr:cNvSpPr txBox="1"/>
      </xdr:nvSpPr>
      <xdr:spPr>
        <a:xfrm>
          <a:off x="12611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89825</xdr:rowOff>
    </xdr:from>
    <xdr:ext cx="405111" cy="259045"/>
    <xdr:sp macro="" textlink="">
      <xdr:nvSpPr>
        <xdr:cNvPr id="584" name="n_1mainValue【消防施設】&#10;有形固定資産減価償却率">
          <a:extLst>
            <a:ext uri="{FF2B5EF4-FFF2-40B4-BE49-F238E27FC236}">
              <a16:creationId xmlns:a16="http://schemas.microsoft.com/office/drawing/2014/main" id="{00000000-0008-0000-0F00-000048020000}"/>
            </a:ext>
          </a:extLst>
        </xdr:cNvPr>
        <xdr:cNvSpPr txBox="1"/>
      </xdr:nvSpPr>
      <xdr:spPr>
        <a:xfrm>
          <a:off x="152660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9814</xdr:rowOff>
    </xdr:from>
    <xdr:ext cx="405111" cy="259045"/>
    <xdr:sp macro="" textlink="">
      <xdr:nvSpPr>
        <xdr:cNvPr id="585" name="n_2mainValue【消防施設】&#10;有形固定資産減価償却率">
          <a:extLst>
            <a:ext uri="{FF2B5EF4-FFF2-40B4-BE49-F238E27FC236}">
              <a16:creationId xmlns:a16="http://schemas.microsoft.com/office/drawing/2014/main" id="{00000000-0008-0000-0F00-000049020000}"/>
            </a:ext>
          </a:extLst>
        </xdr:cNvPr>
        <xdr:cNvSpPr txBox="1"/>
      </xdr:nvSpPr>
      <xdr:spPr>
        <a:xfrm>
          <a:off x="14389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586" name="n_3mainValue【消防施設】&#10;有形固定資産減価償却率">
          <a:extLst>
            <a:ext uri="{FF2B5EF4-FFF2-40B4-BE49-F238E27FC236}">
              <a16:creationId xmlns:a16="http://schemas.microsoft.com/office/drawing/2014/main" id="{00000000-0008-0000-0F00-00004A020000}"/>
            </a:ext>
          </a:extLst>
        </xdr:cNvPr>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127379</xdr:rowOff>
    </xdr:from>
    <xdr:ext cx="405111" cy="259045"/>
    <xdr:sp macro="" textlink="">
      <xdr:nvSpPr>
        <xdr:cNvPr id="587" name="n_4mainValue【消防施設】&#10;有形固定資産減価償却率">
          <a:extLst>
            <a:ext uri="{FF2B5EF4-FFF2-40B4-BE49-F238E27FC236}">
              <a16:creationId xmlns:a16="http://schemas.microsoft.com/office/drawing/2014/main" id="{00000000-0008-0000-0F00-00004B020000}"/>
            </a:ext>
          </a:extLst>
        </xdr:cNvPr>
        <xdr:cNvSpPr txBox="1"/>
      </xdr:nvSpPr>
      <xdr:spPr>
        <a:xfrm>
          <a:off x="12611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a:extLst>
            <a:ext uri="{FF2B5EF4-FFF2-40B4-BE49-F238E27FC236}">
              <a16:creationId xmlns:a16="http://schemas.microsoft.com/office/drawing/2014/main" id="{00000000-0008-0000-0F00-00006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10" name="【消防施設】&#10;一人当たり面積最小値テキスト">
          <a:extLst>
            <a:ext uri="{FF2B5EF4-FFF2-40B4-BE49-F238E27FC236}">
              <a16:creationId xmlns:a16="http://schemas.microsoft.com/office/drawing/2014/main" id="{00000000-0008-0000-0F00-000062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12" name="【消防施設】&#10;一人当たり面積最大値テキスト">
          <a:extLst>
            <a:ext uri="{FF2B5EF4-FFF2-40B4-BE49-F238E27FC236}">
              <a16:creationId xmlns:a16="http://schemas.microsoft.com/office/drawing/2014/main" id="{00000000-0008-0000-0F00-000064020000}"/>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614" name="【消防施設】&#10;一人当たり面積平均値テキスト">
          <a:extLst>
            <a:ext uri="{FF2B5EF4-FFF2-40B4-BE49-F238E27FC236}">
              <a16:creationId xmlns:a16="http://schemas.microsoft.com/office/drawing/2014/main" id="{00000000-0008-0000-0F00-000066020000}"/>
            </a:ext>
          </a:extLst>
        </xdr:cNvPr>
        <xdr:cNvSpPr txBox="1"/>
      </xdr:nvSpPr>
      <xdr:spPr>
        <a:xfrm>
          <a:off x="22199600" y="1435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53594</xdr:rowOff>
    </xdr:from>
    <xdr:to>
      <xdr:col>116</xdr:col>
      <xdr:colOff>114300</xdr:colOff>
      <xdr:row>83</xdr:row>
      <xdr:rowOff>155194</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221107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76471</xdr:rowOff>
    </xdr:from>
    <xdr:ext cx="469744" cy="259045"/>
    <xdr:sp macro="" textlink="">
      <xdr:nvSpPr>
        <xdr:cNvPr id="626" name="【消防施設】&#10;一人当たり面積該当値テキスト">
          <a:extLst>
            <a:ext uri="{FF2B5EF4-FFF2-40B4-BE49-F238E27FC236}">
              <a16:creationId xmlns:a16="http://schemas.microsoft.com/office/drawing/2014/main" id="{00000000-0008-0000-0F00-000072020000}"/>
            </a:ext>
          </a:extLst>
        </xdr:cNvPr>
        <xdr:cNvSpPr txBox="1"/>
      </xdr:nvSpPr>
      <xdr:spPr>
        <a:xfrm>
          <a:off x="22199600" y="1413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51308</xdr:rowOff>
    </xdr:from>
    <xdr:to>
      <xdr:col>112</xdr:col>
      <xdr:colOff>38100</xdr:colOff>
      <xdr:row>83</xdr:row>
      <xdr:rowOff>152908</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21272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102108</xdr:rowOff>
    </xdr:from>
    <xdr:to>
      <xdr:col>116</xdr:col>
      <xdr:colOff>63500</xdr:colOff>
      <xdr:row>83</xdr:row>
      <xdr:rowOff>104394</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21323300" y="143324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94742</xdr:rowOff>
    </xdr:from>
    <xdr:to>
      <xdr:col>107</xdr:col>
      <xdr:colOff>101600</xdr:colOff>
      <xdr:row>84</xdr:row>
      <xdr:rowOff>24892</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20383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102108</xdr:rowOff>
    </xdr:from>
    <xdr:to>
      <xdr:col>111</xdr:col>
      <xdr:colOff>177800</xdr:colOff>
      <xdr:row>83</xdr:row>
      <xdr:rowOff>145542</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20434300" y="143324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97028</xdr:rowOff>
    </xdr:from>
    <xdr:to>
      <xdr:col>102</xdr:col>
      <xdr:colOff>165100</xdr:colOff>
      <xdr:row>84</xdr:row>
      <xdr:rowOff>27178</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94945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145542</xdr:rowOff>
    </xdr:from>
    <xdr:to>
      <xdr:col>107</xdr:col>
      <xdr:colOff>50800</xdr:colOff>
      <xdr:row>83</xdr:row>
      <xdr:rowOff>147828</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9545300" y="143758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94742</xdr:rowOff>
    </xdr:from>
    <xdr:to>
      <xdr:col>98</xdr:col>
      <xdr:colOff>38100</xdr:colOff>
      <xdr:row>84</xdr:row>
      <xdr:rowOff>24892</xdr:rowOff>
    </xdr:to>
    <xdr:sp macro="" textlink="">
      <xdr:nvSpPr>
        <xdr:cNvPr id="633" name="楕円 632">
          <a:extLst>
            <a:ext uri="{FF2B5EF4-FFF2-40B4-BE49-F238E27FC236}">
              <a16:creationId xmlns:a16="http://schemas.microsoft.com/office/drawing/2014/main" id="{00000000-0008-0000-0F00-000079020000}"/>
            </a:ext>
          </a:extLst>
        </xdr:cNvPr>
        <xdr:cNvSpPr/>
      </xdr:nvSpPr>
      <xdr:spPr>
        <a:xfrm>
          <a:off x="18605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145542</xdr:rowOff>
    </xdr:from>
    <xdr:to>
      <xdr:col>102</xdr:col>
      <xdr:colOff>114300</xdr:colOff>
      <xdr:row>83</xdr:row>
      <xdr:rowOff>147828</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8656300" y="143758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73169</xdr:rowOff>
    </xdr:from>
    <xdr:ext cx="469744" cy="259045"/>
    <xdr:sp macro="" textlink="">
      <xdr:nvSpPr>
        <xdr:cNvPr id="635" name="n_1aveValue【消防施設】&#10;一人当たり面積">
          <a:extLst>
            <a:ext uri="{FF2B5EF4-FFF2-40B4-BE49-F238E27FC236}">
              <a16:creationId xmlns:a16="http://schemas.microsoft.com/office/drawing/2014/main" id="{00000000-0008-0000-0F00-00007B020000}"/>
            </a:ext>
          </a:extLst>
        </xdr:cNvPr>
        <xdr:cNvSpPr txBox="1"/>
      </xdr:nvSpPr>
      <xdr:spPr>
        <a:xfrm>
          <a:off x="210757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96029</xdr:rowOff>
    </xdr:from>
    <xdr:ext cx="469744" cy="259045"/>
    <xdr:sp macro="" textlink="">
      <xdr:nvSpPr>
        <xdr:cNvPr id="636" name="n_2aveValue【消防施設】&#10;一人当たり面積">
          <a:extLst>
            <a:ext uri="{FF2B5EF4-FFF2-40B4-BE49-F238E27FC236}">
              <a16:creationId xmlns:a16="http://schemas.microsoft.com/office/drawing/2014/main" id="{00000000-0008-0000-0F00-00007C020000}"/>
            </a:ext>
          </a:extLst>
        </xdr:cNvPr>
        <xdr:cNvSpPr txBox="1"/>
      </xdr:nvSpPr>
      <xdr:spPr>
        <a:xfrm>
          <a:off x="20199427"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98314</xdr:rowOff>
    </xdr:from>
    <xdr:ext cx="469744" cy="259045"/>
    <xdr:sp macro="" textlink="">
      <xdr:nvSpPr>
        <xdr:cNvPr id="637" name="n_3aveValue【消防施設】&#10;一人当たり面積">
          <a:extLst>
            <a:ext uri="{FF2B5EF4-FFF2-40B4-BE49-F238E27FC236}">
              <a16:creationId xmlns:a16="http://schemas.microsoft.com/office/drawing/2014/main" id="{00000000-0008-0000-0F00-00007D020000}"/>
            </a:ext>
          </a:extLst>
        </xdr:cNvPr>
        <xdr:cNvSpPr txBox="1"/>
      </xdr:nvSpPr>
      <xdr:spPr>
        <a:xfrm>
          <a:off x="19310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91457</xdr:rowOff>
    </xdr:from>
    <xdr:ext cx="469744" cy="259045"/>
    <xdr:sp macro="" textlink="">
      <xdr:nvSpPr>
        <xdr:cNvPr id="638" name="n_4aveValue【消防施設】&#10;一人当たり面積">
          <a:extLst>
            <a:ext uri="{FF2B5EF4-FFF2-40B4-BE49-F238E27FC236}">
              <a16:creationId xmlns:a16="http://schemas.microsoft.com/office/drawing/2014/main" id="{00000000-0008-0000-0F00-00007E020000}"/>
            </a:ext>
          </a:extLst>
        </xdr:cNvPr>
        <xdr:cNvSpPr txBox="1"/>
      </xdr:nvSpPr>
      <xdr:spPr>
        <a:xfrm>
          <a:off x="18421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169435</xdr:rowOff>
    </xdr:from>
    <xdr:ext cx="469744" cy="259045"/>
    <xdr:sp macro="" textlink="">
      <xdr:nvSpPr>
        <xdr:cNvPr id="639" name="n_1mainValue【消防施設】&#10;一人当たり面積">
          <a:extLst>
            <a:ext uri="{FF2B5EF4-FFF2-40B4-BE49-F238E27FC236}">
              <a16:creationId xmlns:a16="http://schemas.microsoft.com/office/drawing/2014/main" id="{00000000-0008-0000-0F00-00007F020000}"/>
            </a:ext>
          </a:extLst>
        </xdr:cNvPr>
        <xdr:cNvSpPr txBox="1"/>
      </xdr:nvSpPr>
      <xdr:spPr>
        <a:xfrm>
          <a:off x="210757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41419</xdr:rowOff>
    </xdr:from>
    <xdr:ext cx="469744" cy="259045"/>
    <xdr:sp macro="" textlink="">
      <xdr:nvSpPr>
        <xdr:cNvPr id="640" name="n_2mainValue【消防施設】&#10;一人当たり面積">
          <a:extLst>
            <a:ext uri="{FF2B5EF4-FFF2-40B4-BE49-F238E27FC236}">
              <a16:creationId xmlns:a16="http://schemas.microsoft.com/office/drawing/2014/main" id="{00000000-0008-0000-0F00-000080020000}"/>
            </a:ext>
          </a:extLst>
        </xdr:cNvPr>
        <xdr:cNvSpPr txBox="1"/>
      </xdr:nvSpPr>
      <xdr:spPr>
        <a:xfrm>
          <a:off x="20199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43705</xdr:rowOff>
    </xdr:from>
    <xdr:ext cx="469744" cy="259045"/>
    <xdr:sp macro="" textlink="">
      <xdr:nvSpPr>
        <xdr:cNvPr id="641" name="n_3mainValue【消防施設】&#10;一人当たり面積">
          <a:extLst>
            <a:ext uri="{FF2B5EF4-FFF2-40B4-BE49-F238E27FC236}">
              <a16:creationId xmlns:a16="http://schemas.microsoft.com/office/drawing/2014/main" id="{00000000-0008-0000-0F00-000081020000}"/>
            </a:ext>
          </a:extLst>
        </xdr:cNvPr>
        <xdr:cNvSpPr txBox="1"/>
      </xdr:nvSpPr>
      <xdr:spPr>
        <a:xfrm>
          <a:off x="19310427" y="1410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41419</xdr:rowOff>
    </xdr:from>
    <xdr:ext cx="469744" cy="259045"/>
    <xdr:sp macro="" textlink="">
      <xdr:nvSpPr>
        <xdr:cNvPr id="642" name="n_4mainValue【消防施設】&#10;一人当たり面積">
          <a:extLst>
            <a:ext uri="{FF2B5EF4-FFF2-40B4-BE49-F238E27FC236}">
              <a16:creationId xmlns:a16="http://schemas.microsoft.com/office/drawing/2014/main" id="{00000000-0008-0000-0F00-000082020000}"/>
            </a:ext>
          </a:extLst>
        </xdr:cNvPr>
        <xdr:cNvSpPr txBox="1"/>
      </xdr:nvSpPr>
      <xdr:spPr>
        <a:xfrm>
          <a:off x="18421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00000000-0008-0000-0F00-00009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69" name="【庁舎】&#10;有形固定資産減価償却率最小値テキスト">
          <a:extLst>
            <a:ext uri="{FF2B5EF4-FFF2-40B4-BE49-F238E27FC236}">
              <a16:creationId xmlns:a16="http://schemas.microsoft.com/office/drawing/2014/main" id="{00000000-0008-0000-0F00-00009D020000}"/>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71" name="【庁舎】&#10;有形固定資産減価償却率最大値テキスト">
          <a:extLst>
            <a:ext uri="{FF2B5EF4-FFF2-40B4-BE49-F238E27FC236}">
              <a16:creationId xmlns:a16="http://schemas.microsoft.com/office/drawing/2014/main" id="{00000000-0008-0000-0F00-00009F02000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673" name="【庁舎】&#10;有形固定資産減価償却率平均値テキスト">
          <a:extLst>
            <a:ext uri="{FF2B5EF4-FFF2-40B4-BE49-F238E27FC236}">
              <a16:creationId xmlns:a16="http://schemas.microsoft.com/office/drawing/2014/main" id="{00000000-0008-0000-0F00-0000A1020000}"/>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10705</xdr:rowOff>
    </xdr:from>
    <xdr:to>
      <xdr:col>85</xdr:col>
      <xdr:colOff>177800</xdr:colOff>
      <xdr:row>107</xdr:row>
      <xdr:rowOff>112305</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6268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160582</xdr:rowOff>
    </xdr:from>
    <xdr:ext cx="405111" cy="259045"/>
    <xdr:sp macro="" textlink="">
      <xdr:nvSpPr>
        <xdr:cNvPr id="685" name="【庁舎】&#10;有形固定資産減価償却率該当値テキスト">
          <a:extLst>
            <a:ext uri="{FF2B5EF4-FFF2-40B4-BE49-F238E27FC236}">
              <a16:creationId xmlns:a16="http://schemas.microsoft.com/office/drawing/2014/main" id="{00000000-0008-0000-0F00-0000AD020000}"/>
            </a:ext>
          </a:extLst>
        </xdr:cNvPr>
        <xdr:cNvSpPr txBox="1"/>
      </xdr:nvSpPr>
      <xdr:spPr>
        <a:xfrm>
          <a:off x="16357600"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146231</xdr:rowOff>
    </xdr:from>
    <xdr:to>
      <xdr:col>81</xdr:col>
      <xdr:colOff>101600</xdr:colOff>
      <xdr:row>107</xdr:row>
      <xdr:rowOff>76381</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5430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25581</xdr:rowOff>
    </xdr:from>
    <xdr:to>
      <xdr:col>85</xdr:col>
      <xdr:colOff>127000</xdr:colOff>
      <xdr:row>107</xdr:row>
      <xdr:rowOff>61505</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5481300" y="183707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110308</xdr:rowOff>
    </xdr:from>
    <xdr:to>
      <xdr:col>76</xdr:col>
      <xdr:colOff>165100</xdr:colOff>
      <xdr:row>107</xdr:row>
      <xdr:rowOff>40458</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4541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161108</xdr:rowOff>
    </xdr:from>
    <xdr:to>
      <xdr:col>81</xdr:col>
      <xdr:colOff>50800</xdr:colOff>
      <xdr:row>107</xdr:row>
      <xdr:rowOff>25581</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4592300" y="183348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74386</xdr:rowOff>
    </xdr:from>
    <xdr:to>
      <xdr:col>72</xdr:col>
      <xdr:colOff>38100</xdr:colOff>
      <xdr:row>107</xdr:row>
      <xdr:rowOff>4536</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1365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125186</xdr:rowOff>
    </xdr:from>
    <xdr:to>
      <xdr:col>76</xdr:col>
      <xdr:colOff>114300</xdr:colOff>
      <xdr:row>106</xdr:row>
      <xdr:rowOff>161108</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3703300" y="182988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38463</xdr:rowOff>
    </xdr:from>
    <xdr:to>
      <xdr:col>67</xdr:col>
      <xdr:colOff>101600</xdr:colOff>
      <xdr:row>106</xdr:row>
      <xdr:rowOff>140063</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12763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89263</xdr:rowOff>
    </xdr:from>
    <xdr:to>
      <xdr:col>71</xdr:col>
      <xdr:colOff>177800</xdr:colOff>
      <xdr:row>106</xdr:row>
      <xdr:rowOff>125186</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2814300" y="182629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94" name="n_1aveValue【庁舎】&#10;有形固定資産減価償却率">
          <a:extLst>
            <a:ext uri="{FF2B5EF4-FFF2-40B4-BE49-F238E27FC236}">
              <a16:creationId xmlns:a16="http://schemas.microsoft.com/office/drawing/2014/main" id="{00000000-0008-0000-0F00-0000B6020000}"/>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695" name="n_2aveValue【庁舎】&#10;有形固定資産減価償却率">
          <a:extLst>
            <a:ext uri="{FF2B5EF4-FFF2-40B4-BE49-F238E27FC236}">
              <a16:creationId xmlns:a16="http://schemas.microsoft.com/office/drawing/2014/main" id="{00000000-0008-0000-0F00-0000B7020000}"/>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696" name="n_3aveValue【庁舎】&#10;有形固定資産減価償却率">
          <a:extLst>
            <a:ext uri="{FF2B5EF4-FFF2-40B4-BE49-F238E27FC236}">
              <a16:creationId xmlns:a16="http://schemas.microsoft.com/office/drawing/2014/main" id="{00000000-0008-0000-0F00-0000B8020000}"/>
            </a:ext>
          </a:extLst>
        </xdr:cNvPr>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97" name="n_4aveValue【庁舎】&#10;有形固定資産減価償却率">
          <a:extLst>
            <a:ext uri="{FF2B5EF4-FFF2-40B4-BE49-F238E27FC236}">
              <a16:creationId xmlns:a16="http://schemas.microsoft.com/office/drawing/2014/main" id="{00000000-0008-0000-0F00-0000B9020000}"/>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67508</xdr:rowOff>
    </xdr:from>
    <xdr:ext cx="405111" cy="259045"/>
    <xdr:sp macro="" textlink="">
      <xdr:nvSpPr>
        <xdr:cNvPr id="698" name="n_1mainValue【庁舎】&#10;有形固定資産減価償却率">
          <a:extLst>
            <a:ext uri="{FF2B5EF4-FFF2-40B4-BE49-F238E27FC236}">
              <a16:creationId xmlns:a16="http://schemas.microsoft.com/office/drawing/2014/main" id="{00000000-0008-0000-0F00-0000BA020000}"/>
            </a:ext>
          </a:extLst>
        </xdr:cNvPr>
        <xdr:cNvSpPr txBox="1"/>
      </xdr:nvSpPr>
      <xdr:spPr>
        <a:xfrm>
          <a:off x="152660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31585</xdr:rowOff>
    </xdr:from>
    <xdr:ext cx="405111" cy="259045"/>
    <xdr:sp macro="" textlink="">
      <xdr:nvSpPr>
        <xdr:cNvPr id="699" name="n_2mainValue【庁舎】&#10;有形固定資産減価償却率">
          <a:extLst>
            <a:ext uri="{FF2B5EF4-FFF2-40B4-BE49-F238E27FC236}">
              <a16:creationId xmlns:a16="http://schemas.microsoft.com/office/drawing/2014/main" id="{00000000-0008-0000-0F00-0000BB020000}"/>
            </a:ext>
          </a:extLst>
        </xdr:cNvPr>
        <xdr:cNvSpPr txBox="1"/>
      </xdr:nvSpPr>
      <xdr:spPr>
        <a:xfrm>
          <a:off x="14389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167113</xdr:rowOff>
    </xdr:from>
    <xdr:ext cx="405111" cy="259045"/>
    <xdr:sp macro="" textlink="">
      <xdr:nvSpPr>
        <xdr:cNvPr id="700" name="n_3mainValue【庁舎】&#10;有形固定資産減価償却率">
          <a:extLst>
            <a:ext uri="{FF2B5EF4-FFF2-40B4-BE49-F238E27FC236}">
              <a16:creationId xmlns:a16="http://schemas.microsoft.com/office/drawing/2014/main" id="{00000000-0008-0000-0F00-0000BC020000}"/>
            </a:ext>
          </a:extLst>
        </xdr:cNvPr>
        <xdr:cNvSpPr txBox="1"/>
      </xdr:nvSpPr>
      <xdr:spPr>
        <a:xfrm>
          <a:off x="13500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131190</xdr:rowOff>
    </xdr:from>
    <xdr:ext cx="405111" cy="259045"/>
    <xdr:sp macro="" textlink="">
      <xdr:nvSpPr>
        <xdr:cNvPr id="701" name="n_4mainValue【庁舎】&#10;有形固定資産減価償却率">
          <a:extLst>
            <a:ext uri="{FF2B5EF4-FFF2-40B4-BE49-F238E27FC236}">
              <a16:creationId xmlns:a16="http://schemas.microsoft.com/office/drawing/2014/main" id="{00000000-0008-0000-0F00-0000BD020000}"/>
            </a:ext>
          </a:extLst>
        </xdr:cNvPr>
        <xdr:cNvSpPr txBox="1"/>
      </xdr:nvSpPr>
      <xdr:spPr>
        <a:xfrm>
          <a:off x="12611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a:extLst>
            <a:ext uri="{FF2B5EF4-FFF2-40B4-BE49-F238E27FC236}">
              <a16:creationId xmlns:a16="http://schemas.microsoft.com/office/drawing/2014/main" id="{00000000-0008-0000-0F00-0000D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8" name="【庁舎】&#10;一人当たり面積最小値テキスト">
          <a:extLst>
            <a:ext uri="{FF2B5EF4-FFF2-40B4-BE49-F238E27FC236}">
              <a16:creationId xmlns:a16="http://schemas.microsoft.com/office/drawing/2014/main" id="{00000000-0008-0000-0F00-0000D8020000}"/>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30" name="【庁舎】&#10;一人当たり面積最大値テキスト">
          <a:extLst>
            <a:ext uri="{FF2B5EF4-FFF2-40B4-BE49-F238E27FC236}">
              <a16:creationId xmlns:a16="http://schemas.microsoft.com/office/drawing/2014/main" id="{00000000-0008-0000-0F00-0000DA020000}"/>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732" name="【庁舎】&#10;一人当たり面積平均値テキスト">
          <a:extLst>
            <a:ext uri="{FF2B5EF4-FFF2-40B4-BE49-F238E27FC236}">
              <a16:creationId xmlns:a16="http://schemas.microsoft.com/office/drawing/2014/main" id="{00000000-0008-0000-0F00-0000DC020000}"/>
            </a:ext>
          </a:extLst>
        </xdr:cNvPr>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37" name="フローチャート: 判断 736">
          <a:extLst>
            <a:ext uri="{FF2B5EF4-FFF2-40B4-BE49-F238E27FC236}">
              <a16:creationId xmlns:a16="http://schemas.microsoft.com/office/drawing/2014/main" id="{00000000-0008-0000-0F00-0000E1020000}"/>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22110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80753</xdr:rowOff>
    </xdr:from>
    <xdr:ext cx="469744" cy="259045"/>
    <xdr:sp macro="" textlink="">
      <xdr:nvSpPr>
        <xdr:cNvPr id="744" name="【庁舎】&#10;一人当たり面積該当値テキスト">
          <a:extLst>
            <a:ext uri="{FF2B5EF4-FFF2-40B4-BE49-F238E27FC236}">
              <a16:creationId xmlns:a16="http://schemas.microsoft.com/office/drawing/2014/main" id="{00000000-0008-0000-0F00-0000E8020000}"/>
            </a:ext>
          </a:extLst>
        </xdr:cNvPr>
        <xdr:cNvSpPr txBox="1"/>
      </xdr:nvSpPr>
      <xdr:spPr>
        <a:xfrm>
          <a:off x="22199600" y="1825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168002</xdr:rowOff>
    </xdr:from>
    <xdr:to>
      <xdr:col>112</xdr:col>
      <xdr:colOff>38100</xdr:colOff>
      <xdr:row>107</xdr:row>
      <xdr:rowOff>98152</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21272500" y="1834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45176</xdr:rowOff>
    </xdr:from>
    <xdr:to>
      <xdr:col>116</xdr:col>
      <xdr:colOff>63500</xdr:colOff>
      <xdr:row>107</xdr:row>
      <xdr:rowOff>47352</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21323300" y="18390326"/>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169092</xdr:rowOff>
    </xdr:from>
    <xdr:to>
      <xdr:col>107</xdr:col>
      <xdr:colOff>101600</xdr:colOff>
      <xdr:row>107</xdr:row>
      <xdr:rowOff>99242</xdr:rowOff>
    </xdr:to>
    <xdr:sp macro="" textlink="">
      <xdr:nvSpPr>
        <xdr:cNvPr id="747" name="楕円 746">
          <a:extLst>
            <a:ext uri="{FF2B5EF4-FFF2-40B4-BE49-F238E27FC236}">
              <a16:creationId xmlns:a16="http://schemas.microsoft.com/office/drawing/2014/main" id="{00000000-0008-0000-0F00-0000EB020000}"/>
            </a:ext>
          </a:extLst>
        </xdr:cNvPr>
        <xdr:cNvSpPr/>
      </xdr:nvSpPr>
      <xdr:spPr>
        <a:xfrm>
          <a:off x="20383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47352</xdr:rowOff>
    </xdr:from>
    <xdr:to>
      <xdr:col>111</xdr:col>
      <xdr:colOff>177800</xdr:colOff>
      <xdr:row>107</xdr:row>
      <xdr:rowOff>48442</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20434300" y="18392502"/>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170180</xdr:rowOff>
    </xdr:from>
    <xdr:to>
      <xdr:col>102</xdr:col>
      <xdr:colOff>165100</xdr:colOff>
      <xdr:row>107</xdr:row>
      <xdr:rowOff>100330</xdr:rowOff>
    </xdr:to>
    <xdr:sp macro="" textlink="">
      <xdr:nvSpPr>
        <xdr:cNvPr id="749" name="楕円 748">
          <a:extLst>
            <a:ext uri="{FF2B5EF4-FFF2-40B4-BE49-F238E27FC236}">
              <a16:creationId xmlns:a16="http://schemas.microsoft.com/office/drawing/2014/main" id="{00000000-0008-0000-0F00-0000ED020000}"/>
            </a:ext>
          </a:extLst>
        </xdr:cNvPr>
        <xdr:cNvSpPr/>
      </xdr:nvSpPr>
      <xdr:spPr>
        <a:xfrm>
          <a:off x="19494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48442</xdr:rowOff>
    </xdr:from>
    <xdr:to>
      <xdr:col>107</xdr:col>
      <xdr:colOff>50800</xdr:colOff>
      <xdr:row>107</xdr:row>
      <xdr:rowOff>49530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9545300" y="1839359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168002</xdr:rowOff>
    </xdr:from>
    <xdr:to>
      <xdr:col>98</xdr:col>
      <xdr:colOff>38100</xdr:colOff>
      <xdr:row>107</xdr:row>
      <xdr:rowOff>98152</xdr:rowOff>
    </xdr:to>
    <xdr:sp macro="" textlink="">
      <xdr:nvSpPr>
        <xdr:cNvPr id="751" name="楕円 750">
          <a:extLst>
            <a:ext uri="{FF2B5EF4-FFF2-40B4-BE49-F238E27FC236}">
              <a16:creationId xmlns:a16="http://schemas.microsoft.com/office/drawing/2014/main" id="{00000000-0008-0000-0F00-0000EF020000}"/>
            </a:ext>
          </a:extLst>
        </xdr:cNvPr>
        <xdr:cNvSpPr/>
      </xdr:nvSpPr>
      <xdr:spPr>
        <a:xfrm>
          <a:off x="18605500" y="1834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47352</xdr:rowOff>
    </xdr:from>
    <xdr:to>
      <xdr:col>102</xdr:col>
      <xdr:colOff>114300</xdr:colOff>
      <xdr:row>107</xdr:row>
      <xdr:rowOff>49530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8656300" y="18392502"/>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753" name="n_1aveValue【庁舎】&#10;一人当たり面積">
          <a:extLst>
            <a:ext uri="{FF2B5EF4-FFF2-40B4-BE49-F238E27FC236}">
              <a16:creationId xmlns:a16="http://schemas.microsoft.com/office/drawing/2014/main" id="{00000000-0008-0000-0F00-0000F1020000}"/>
            </a:ext>
          </a:extLst>
        </xdr:cNvPr>
        <xdr:cNvSpPr txBox="1"/>
      </xdr:nvSpPr>
      <xdr:spPr>
        <a:xfrm>
          <a:off x="21075727"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754" name="n_2aveValue【庁舎】&#10;一人当たり面積">
          <a:extLst>
            <a:ext uri="{FF2B5EF4-FFF2-40B4-BE49-F238E27FC236}">
              <a16:creationId xmlns:a16="http://schemas.microsoft.com/office/drawing/2014/main" id="{00000000-0008-0000-0F00-0000F2020000}"/>
            </a:ext>
          </a:extLst>
        </xdr:cNvPr>
        <xdr:cNvSpPr txBox="1"/>
      </xdr:nvSpPr>
      <xdr:spPr>
        <a:xfrm>
          <a:off x="201994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755" name="n_3aveValue【庁舎】&#10;一人当たり面積">
          <a:extLst>
            <a:ext uri="{FF2B5EF4-FFF2-40B4-BE49-F238E27FC236}">
              <a16:creationId xmlns:a16="http://schemas.microsoft.com/office/drawing/2014/main" id="{00000000-0008-0000-0F00-0000F3020000}"/>
            </a:ext>
          </a:extLst>
        </xdr:cNvPr>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756" name="n_4aveValue【庁舎】&#10;一人当たり面積">
          <a:extLst>
            <a:ext uri="{FF2B5EF4-FFF2-40B4-BE49-F238E27FC236}">
              <a16:creationId xmlns:a16="http://schemas.microsoft.com/office/drawing/2014/main" id="{00000000-0008-0000-0F00-0000F4020000}"/>
            </a:ext>
          </a:extLst>
        </xdr:cNvPr>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89279</xdr:rowOff>
    </xdr:from>
    <xdr:ext cx="469744" cy="259045"/>
    <xdr:sp macro="" textlink="">
      <xdr:nvSpPr>
        <xdr:cNvPr id="757" name="n_1mainValue【庁舎】&#10;一人当たり面積">
          <a:extLst>
            <a:ext uri="{FF2B5EF4-FFF2-40B4-BE49-F238E27FC236}">
              <a16:creationId xmlns:a16="http://schemas.microsoft.com/office/drawing/2014/main" id="{00000000-0008-0000-0F00-0000F5020000}"/>
            </a:ext>
          </a:extLst>
        </xdr:cNvPr>
        <xdr:cNvSpPr txBox="1"/>
      </xdr:nvSpPr>
      <xdr:spPr>
        <a:xfrm>
          <a:off x="21075727" y="1843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90369</xdr:rowOff>
    </xdr:from>
    <xdr:ext cx="469744" cy="259045"/>
    <xdr:sp macro="" textlink="">
      <xdr:nvSpPr>
        <xdr:cNvPr id="758" name="n_2mainValue【庁舎】&#10;一人当たり面積">
          <a:extLst>
            <a:ext uri="{FF2B5EF4-FFF2-40B4-BE49-F238E27FC236}">
              <a16:creationId xmlns:a16="http://schemas.microsoft.com/office/drawing/2014/main" id="{00000000-0008-0000-0F00-0000F6020000}"/>
            </a:ext>
          </a:extLst>
        </xdr:cNvPr>
        <xdr:cNvSpPr txBox="1"/>
      </xdr:nvSpPr>
      <xdr:spPr>
        <a:xfrm>
          <a:off x="20199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91457</xdr:rowOff>
    </xdr:from>
    <xdr:ext cx="469744" cy="259045"/>
    <xdr:sp macro="" textlink="">
      <xdr:nvSpPr>
        <xdr:cNvPr id="759" name="n_3mainValue【庁舎】&#10;一人当たり面積">
          <a:extLst>
            <a:ext uri="{FF2B5EF4-FFF2-40B4-BE49-F238E27FC236}">
              <a16:creationId xmlns:a16="http://schemas.microsoft.com/office/drawing/2014/main" id="{00000000-0008-0000-0F00-0000F7020000}"/>
            </a:ext>
          </a:extLst>
        </xdr:cNvPr>
        <xdr:cNvSpPr txBox="1"/>
      </xdr:nvSpPr>
      <xdr:spPr>
        <a:xfrm>
          <a:off x="19310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89279</xdr:rowOff>
    </xdr:from>
    <xdr:ext cx="469744" cy="259045"/>
    <xdr:sp macro="" textlink="">
      <xdr:nvSpPr>
        <xdr:cNvPr id="760" name="n_4mainValue【庁舎】&#10;一人当たり面積">
          <a:extLst>
            <a:ext uri="{FF2B5EF4-FFF2-40B4-BE49-F238E27FC236}">
              <a16:creationId xmlns:a16="http://schemas.microsoft.com/office/drawing/2014/main" id="{00000000-0008-0000-0F00-0000F8020000}"/>
            </a:ext>
          </a:extLst>
        </xdr:cNvPr>
        <xdr:cNvSpPr txBox="1"/>
      </xdr:nvSpPr>
      <xdr:spPr>
        <a:xfrm>
          <a:off x="18421427" y="1843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本表の有形固定資産減価償却率については、ほとんどの類型にて類似団体平均を上回っている。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それぞれの施設については個別施設計画を策定済みであり、今後の施設等の方針検討を行っている状況である。また、施設の維持・管理等については、公共施設等総合管理計画に基づき適切に行っていく。</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7239617</v>
      </c>
      <c r="BO4" s="485"/>
      <c r="BP4" s="485"/>
      <c r="BQ4" s="485"/>
      <c r="BR4" s="485"/>
      <c r="BS4" s="485"/>
      <c r="BT4" s="485"/>
      <c r="BU4" s="486"/>
      <c r="BV4" s="484">
        <v>7442793</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9.9</v>
      </c>
      <c r="CU4" s="625"/>
      <c r="CV4" s="625"/>
      <c r="CW4" s="625"/>
      <c r="CX4" s="625"/>
      <c r="CY4" s="625"/>
      <c r="CZ4" s="625"/>
      <c r="DA4" s="626"/>
      <c r="DB4" s="624">
        <v>8.1</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6854520</v>
      </c>
      <c r="BO5" s="456"/>
      <c r="BP5" s="456"/>
      <c r="BQ5" s="456"/>
      <c r="BR5" s="456"/>
      <c r="BS5" s="456"/>
      <c r="BT5" s="456"/>
      <c r="BU5" s="457"/>
      <c r="BV5" s="455">
        <v>7035496</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86.7</v>
      </c>
      <c r="CU5" s="453"/>
      <c r="CV5" s="453"/>
      <c r="CW5" s="453"/>
      <c r="CX5" s="453"/>
      <c r="CY5" s="453"/>
      <c r="CZ5" s="453"/>
      <c r="DA5" s="454"/>
      <c r="DB5" s="452">
        <v>81.099999999999994</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385097</v>
      </c>
      <c r="BO6" s="456"/>
      <c r="BP6" s="456"/>
      <c r="BQ6" s="456"/>
      <c r="BR6" s="456"/>
      <c r="BS6" s="456"/>
      <c r="BT6" s="456"/>
      <c r="BU6" s="457"/>
      <c r="BV6" s="455">
        <v>407297</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86.7</v>
      </c>
      <c r="CU6" s="599"/>
      <c r="CV6" s="599"/>
      <c r="CW6" s="599"/>
      <c r="CX6" s="599"/>
      <c r="CY6" s="599"/>
      <c r="CZ6" s="599"/>
      <c r="DA6" s="600"/>
      <c r="DB6" s="598">
        <v>84.9</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62512</v>
      </c>
      <c r="BO7" s="456"/>
      <c r="BP7" s="456"/>
      <c r="BQ7" s="456"/>
      <c r="BR7" s="456"/>
      <c r="BS7" s="456"/>
      <c r="BT7" s="456"/>
      <c r="BU7" s="457"/>
      <c r="BV7" s="455">
        <v>141673</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3245923</v>
      </c>
      <c r="CU7" s="456"/>
      <c r="CV7" s="456"/>
      <c r="CW7" s="456"/>
      <c r="CX7" s="456"/>
      <c r="CY7" s="456"/>
      <c r="CZ7" s="456"/>
      <c r="DA7" s="457"/>
      <c r="DB7" s="455">
        <v>3297155</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104</v>
      </c>
      <c r="AV8" s="514"/>
      <c r="AW8" s="514"/>
      <c r="AX8" s="514"/>
      <c r="AY8" s="469" t="s">
        <v>112</v>
      </c>
      <c r="AZ8" s="470"/>
      <c r="BA8" s="470"/>
      <c r="BB8" s="470"/>
      <c r="BC8" s="470"/>
      <c r="BD8" s="470"/>
      <c r="BE8" s="470"/>
      <c r="BF8" s="470"/>
      <c r="BG8" s="470"/>
      <c r="BH8" s="470"/>
      <c r="BI8" s="470"/>
      <c r="BJ8" s="470"/>
      <c r="BK8" s="470"/>
      <c r="BL8" s="470"/>
      <c r="BM8" s="471"/>
      <c r="BN8" s="455">
        <v>322585</v>
      </c>
      <c r="BO8" s="456"/>
      <c r="BP8" s="456"/>
      <c r="BQ8" s="456"/>
      <c r="BR8" s="456"/>
      <c r="BS8" s="456"/>
      <c r="BT8" s="456"/>
      <c r="BU8" s="457"/>
      <c r="BV8" s="455">
        <v>265624</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0.38</v>
      </c>
      <c r="CU8" s="559"/>
      <c r="CV8" s="559"/>
      <c r="CW8" s="559"/>
      <c r="CX8" s="559"/>
      <c r="CY8" s="559"/>
      <c r="CZ8" s="559"/>
      <c r="DA8" s="560"/>
      <c r="DB8" s="558">
        <v>0.39</v>
      </c>
      <c r="DC8" s="559"/>
      <c r="DD8" s="559"/>
      <c r="DE8" s="559"/>
      <c r="DF8" s="559"/>
      <c r="DG8" s="559"/>
      <c r="DH8" s="559"/>
      <c r="DI8" s="560"/>
    </row>
    <row r="9" spans="1:119" ht="18.75" customHeight="1" thickBot="1" x14ac:dyDescent="0.25">
      <c r="A9" s="181"/>
      <c r="B9" s="587" t="s">
        <v>114</v>
      </c>
      <c r="C9" s="588"/>
      <c r="D9" s="588"/>
      <c r="E9" s="588"/>
      <c r="F9" s="588"/>
      <c r="G9" s="588"/>
      <c r="H9" s="588"/>
      <c r="I9" s="588"/>
      <c r="J9" s="588"/>
      <c r="K9" s="506"/>
      <c r="L9" s="589" t="s">
        <v>115</v>
      </c>
      <c r="M9" s="590"/>
      <c r="N9" s="590"/>
      <c r="O9" s="590"/>
      <c r="P9" s="590"/>
      <c r="Q9" s="591"/>
      <c r="R9" s="592">
        <v>9566</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104</v>
      </c>
      <c r="AV9" s="514"/>
      <c r="AW9" s="514"/>
      <c r="AX9" s="514"/>
      <c r="AY9" s="469" t="s">
        <v>118</v>
      </c>
      <c r="AZ9" s="470"/>
      <c r="BA9" s="470"/>
      <c r="BB9" s="470"/>
      <c r="BC9" s="470"/>
      <c r="BD9" s="470"/>
      <c r="BE9" s="470"/>
      <c r="BF9" s="470"/>
      <c r="BG9" s="470"/>
      <c r="BH9" s="470"/>
      <c r="BI9" s="470"/>
      <c r="BJ9" s="470"/>
      <c r="BK9" s="470"/>
      <c r="BL9" s="470"/>
      <c r="BM9" s="471"/>
      <c r="BN9" s="455">
        <v>56961</v>
      </c>
      <c r="BO9" s="456"/>
      <c r="BP9" s="456"/>
      <c r="BQ9" s="456"/>
      <c r="BR9" s="456"/>
      <c r="BS9" s="456"/>
      <c r="BT9" s="456"/>
      <c r="BU9" s="457"/>
      <c r="BV9" s="455">
        <v>56164</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10</v>
      </c>
      <c r="CU9" s="453"/>
      <c r="CV9" s="453"/>
      <c r="CW9" s="453"/>
      <c r="CX9" s="453"/>
      <c r="CY9" s="453"/>
      <c r="CZ9" s="453"/>
      <c r="DA9" s="454"/>
      <c r="DB9" s="452">
        <v>10.199999999999999</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120</v>
      </c>
      <c r="M10" s="412"/>
      <c r="N10" s="412"/>
      <c r="O10" s="412"/>
      <c r="P10" s="412"/>
      <c r="Q10" s="413"/>
      <c r="R10" s="408">
        <v>9583</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3352</v>
      </c>
      <c r="BO10" s="456"/>
      <c r="BP10" s="456"/>
      <c r="BQ10" s="456"/>
      <c r="BR10" s="456"/>
      <c r="BS10" s="456"/>
      <c r="BT10" s="456"/>
      <c r="BU10" s="457"/>
      <c r="BV10" s="455">
        <v>3782</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2">
      <c r="A12" s="181"/>
      <c r="B12" s="561" t="s">
        <v>133</v>
      </c>
      <c r="C12" s="562"/>
      <c r="D12" s="562"/>
      <c r="E12" s="562"/>
      <c r="F12" s="562"/>
      <c r="G12" s="562"/>
      <c r="H12" s="562"/>
      <c r="I12" s="562"/>
      <c r="J12" s="562"/>
      <c r="K12" s="563"/>
      <c r="L12" s="570" t="s">
        <v>134</v>
      </c>
      <c r="M12" s="571"/>
      <c r="N12" s="571"/>
      <c r="O12" s="571"/>
      <c r="P12" s="571"/>
      <c r="Q12" s="572"/>
      <c r="R12" s="573">
        <v>9609</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128</v>
      </c>
      <c r="AV12" s="514"/>
      <c r="AW12" s="514"/>
      <c r="AX12" s="514"/>
      <c r="AY12" s="469" t="s">
        <v>138</v>
      </c>
      <c r="AZ12" s="470"/>
      <c r="BA12" s="470"/>
      <c r="BB12" s="470"/>
      <c r="BC12" s="470"/>
      <c r="BD12" s="470"/>
      <c r="BE12" s="470"/>
      <c r="BF12" s="470"/>
      <c r="BG12" s="470"/>
      <c r="BH12" s="470"/>
      <c r="BI12" s="470"/>
      <c r="BJ12" s="470"/>
      <c r="BK12" s="470"/>
      <c r="BL12" s="470"/>
      <c r="BM12" s="471"/>
      <c r="BN12" s="455">
        <v>100000</v>
      </c>
      <c r="BO12" s="456"/>
      <c r="BP12" s="456"/>
      <c r="BQ12" s="456"/>
      <c r="BR12" s="456"/>
      <c r="BS12" s="456"/>
      <c r="BT12" s="456"/>
      <c r="BU12" s="457"/>
      <c r="BV12" s="455">
        <v>100000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132</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141</v>
      </c>
      <c r="N13" s="540"/>
      <c r="O13" s="540"/>
      <c r="P13" s="540"/>
      <c r="Q13" s="541"/>
      <c r="R13" s="542">
        <v>9544</v>
      </c>
      <c r="S13" s="543"/>
      <c r="T13" s="543"/>
      <c r="U13" s="543"/>
      <c r="V13" s="544"/>
      <c r="W13" s="545" t="s">
        <v>142</v>
      </c>
      <c r="X13" s="441"/>
      <c r="Y13" s="441"/>
      <c r="Z13" s="441"/>
      <c r="AA13" s="441"/>
      <c r="AB13" s="442"/>
      <c r="AC13" s="408">
        <v>519</v>
      </c>
      <c r="AD13" s="409"/>
      <c r="AE13" s="409"/>
      <c r="AF13" s="409"/>
      <c r="AG13" s="410"/>
      <c r="AH13" s="408">
        <v>590</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-39687</v>
      </c>
      <c r="BO13" s="456"/>
      <c r="BP13" s="456"/>
      <c r="BQ13" s="456"/>
      <c r="BR13" s="456"/>
      <c r="BS13" s="456"/>
      <c r="BT13" s="456"/>
      <c r="BU13" s="457"/>
      <c r="BV13" s="455">
        <v>-40054</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11.9</v>
      </c>
      <c r="CU13" s="453"/>
      <c r="CV13" s="453"/>
      <c r="CW13" s="453"/>
      <c r="CX13" s="453"/>
      <c r="CY13" s="453"/>
      <c r="CZ13" s="453"/>
      <c r="DA13" s="454"/>
      <c r="DB13" s="452">
        <v>12.3</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147</v>
      </c>
      <c r="M14" s="582"/>
      <c r="N14" s="582"/>
      <c r="O14" s="582"/>
      <c r="P14" s="582"/>
      <c r="Q14" s="583"/>
      <c r="R14" s="542">
        <v>9667</v>
      </c>
      <c r="S14" s="543"/>
      <c r="T14" s="543"/>
      <c r="U14" s="543"/>
      <c r="V14" s="544"/>
      <c r="W14" s="546"/>
      <c r="X14" s="444"/>
      <c r="Y14" s="444"/>
      <c r="Z14" s="444"/>
      <c r="AA14" s="444"/>
      <c r="AB14" s="445"/>
      <c r="AC14" s="535">
        <v>10.3</v>
      </c>
      <c r="AD14" s="536"/>
      <c r="AE14" s="536"/>
      <c r="AF14" s="536"/>
      <c r="AG14" s="537"/>
      <c r="AH14" s="535">
        <v>11.9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t="s">
        <v>140</v>
      </c>
      <c r="CU14" s="553"/>
      <c r="CV14" s="553"/>
      <c r="CW14" s="553"/>
      <c r="CX14" s="553"/>
      <c r="CY14" s="553"/>
      <c r="CZ14" s="553"/>
      <c r="DA14" s="554"/>
      <c r="DB14" s="552" t="s">
        <v>140</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141</v>
      </c>
      <c r="N15" s="540"/>
      <c r="O15" s="540"/>
      <c r="P15" s="540"/>
      <c r="Q15" s="541"/>
      <c r="R15" s="542">
        <v>9600</v>
      </c>
      <c r="S15" s="543"/>
      <c r="T15" s="543"/>
      <c r="U15" s="543"/>
      <c r="V15" s="544"/>
      <c r="W15" s="545" t="s">
        <v>149</v>
      </c>
      <c r="X15" s="441"/>
      <c r="Y15" s="441"/>
      <c r="Z15" s="441"/>
      <c r="AA15" s="441"/>
      <c r="AB15" s="442"/>
      <c r="AC15" s="408">
        <v>1347</v>
      </c>
      <c r="AD15" s="409"/>
      <c r="AE15" s="409"/>
      <c r="AF15" s="409"/>
      <c r="AG15" s="410"/>
      <c r="AH15" s="408">
        <v>1347</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1101310</v>
      </c>
      <c r="BO15" s="485"/>
      <c r="BP15" s="485"/>
      <c r="BQ15" s="485"/>
      <c r="BR15" s="485"/>
      <c r="BS15" s="485"/>
      <c r="BT15" s="485"/>
      <c r="BU15" s="486"/>
      <c r="BV15" s="484">
        <v>1044147</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26.7</v>
      </c>
      <c r="AD16" s="536"/>
      <c r="AE16" s="536"/>
      <c r="AF16" s="536"/>
      <c r="AG16" s="537"/>
      <c r="AH16" s="535">
        <v>27.3</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2924313</v>
      </c>
      <c r="BO16" s="456"/>
      <c r="BP16" s="456"/>
      <c r="BQ16" s="456"/>
      <c r="BR16" s="456"/>
      <c r="BS16" s="456"/>
      <c r="BT16" s="456"/>
      <c r="BU16" s="457"/>
      <c r="BV16" s="455">
        <v>2881070</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3182</v>
      </c>
      <c r="AD17" s="409"/>
      <c r="AE17" s="409"/>
      <c r="AF17" s="409"/>
      <c r="AG17" s="410"/>
      <c r="AH17" s="408">
        <v>3003</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1380758</v>
      </c>
      <c r="BO17" s="456"/>
      <c r="BP17" s="456"/>
      <c r="BQ17" s="456"/>
      <c r="BR17" s="456"/>
      <c r="BS17" s="456"/>
      <c r="BT17" s="456"/>
      <c r="BU17" s="457"/>
      <c r="BV17" s="455">
        <v>1307222</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159</v>
      </c>
      <c r="C18" s="506"/>
      <c r="D18" s="506"/>
      <c r="E18" s="507"/>
      <c r="F18" s="507"/>
      <c r="G18" s="507"/>
      <c r="H18" s="507"/>
      <c r="I18" s="507"/>
      <c r="J18" s="507"/>
      <c r="K18" s="507"/>
      <c r="L18" s="508">
        <v>24.88</v>
      </c>
      <c r="M18" s="508"/>
      <c r="N18" s="508"/>
      <c r="O18" s="508"/>
      <c r="P18" s="508"/>
      <c r="Q18" s="508"/>
      <c r="R18" s="509"/>
      <c r="S18" s="509"/>
      <c r="T18" s="509"/>
      <c r="U18" s="509"/>
      <c r="V18" s="510"/>
      <c r="W18" s="526"/>
      <c r="X18" s="527"/>
      <c r="Y18" s="527"/>
      <c r="Z18" s="527"/>
      <c r="AA18" s="527"/>
      <c r="AB18" s="551"/>
      <c r="AC18" s="425">
        <v>63</v>
      </c>
      <c r="AD18" s="426"/>
      <c r="AE18" s="426"/>
      <c r="AF18" s="426"/>
      <c r="AG18" s="511"/>
      <c r="AH18" s="425">
        <v>60.8</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2824460</v>
      </c>
      <c r="BO18" s="456"/>
      <c r="BP18" s="456"/>
      <c r="BQ18" s="456"/>
      <c r="BR18" s="456"/>
      <c r="BS18" s="456"/>
      <c r="BT18" s="456"/>
      <c r="BU18" s="457"/>
      <c r="BV18" s="455">
        <v>2723260</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161</v>
      </c>
      <c r="C19" s="506"/>
      <c r="D19" s="506"/>
      <c r="E19" s="507"/>
      <c r="F19" s="507"/>
      <c r="G19" s="507"/>
      <c r="H19" s="507"/>
      <c r="I19" s="507"/>
      <c r="J19" s="507"/>
      <c r="K19" s="507"/>
      <c r="L19" s="515">
        <v>384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3995150</v>
      </c>
      <c r="BO19" s="456"/>
      <c r="BP19" s="456"/>
      <c r="BQ19" s="456"/>
      <c r="BR19" s="456"/>
      <c r="BS19" s="456"/>
      <c r="BT19" s="456"/>
      <c r="BU19" s="457"/>
      <c r="BV19" s="455">
        <v>3967817</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163</v>
      </c>
      <c r="C20" s="506"/>
      <c r="D20" s="506"/>
      <c r="E20" s="507"/>
      <c r="F20" s="507"/>
      <c r="G20" s="507"/>
      <c r="H20" s="507"/>
      <c r="I20" s="507"/>
      <c r="J20" s="507"/>
      <c r="K20" s="507"/>
      <c r="L20" s="515">
        <v>3433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5060561</v>
      </c>
      <c r="BO22" s="485"/>
      <c r="BP22" s="485"/>
      <c r="BQ22" s="485"/>
      <c r="BR22" s="485"/>
      <c r="BS22" s="485"/>
      <c r="BT22" s="485"/>
      <c r="BU22" s="486"/>
      <c r="BV22" s="484">
        <v>5188691</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4847992</v>
      </c>
      <c r="BO23" s="456"/>
      <c r="BP23" s="456"/>
      <c r="BQ23" s="456"/>
      <c r="BR23" s="456"/>
      <c r="BS23" s="456"/>
      <c r="BT23" s="456"/>
      <c r="BU23" s="457"/>
      <c r="BV23" s="455">
        <v>4964586</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173</v>
      </c>
      <c r="F24" s="412"/>
      <c r="G24" s="412"/>
      <c r="H24" s="412"/>
      <c r="I24" s="412"/>
      <c r="J24" s="412"/>
      <c r="K24" s="413"/>
      <c r="L24" s="408">
        <v>1</v>
      </c>
      <c r="M24" s="409"/>
      <c r="N24" s="409"/>
      <c r="O24" s="409"/>
      <c r="P24" s="410"/>
      <c r="Q24" s="408">
        <v>7146</v>
      </c>
      <c r="R24" s="409"/>
      <c r="S24" s="409"/>
      <c r="T24" s="409"/>
      <c r="U24" s="409"/>
      <c r="V24" s="410"/>
      <c r="W24" s="498"/>
      <c r="X24" s="435"/>
      <c r="Y24" s="436"/>
      <c r="Z24" s="411" t="s">
        <v>174</v>
      </c>
      <c r="AA24" s="412"/>
      <c r="AB24" s="412"/>
      <c r="AC24" s="412"/>
      <c r="AD24" s="412"/>
      <c r="AE24" s="412"/>
      <c r="AF24" s="412"/>
      <c r="AG24" s="413"/>
      <c r="AH24" s="408">
        <v>84</v>
      </c>
      <c r="AI24" s="409"/>
      <c r="AJ24" s="409"/>
      <c r="AK24" s="409"/>
      <c r="AL24" s="410"/>
      <c r="AM24" s="408">
        <v>248640</v>
      </c>
      <c r="AN24" s="409"/>
      <c r="AO24" s="409"/>
      <c r="AP24" s="409"/>
      <c r="AQ24" s="409"/>
      <c r="AR24" s="410"/>
      <c r="AS24" s="408">
        <v>2960</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3368169</v>
      </c>
      <c r="BO24" s="456"/>
      <c r="BP24" s="456"/>
      <c r="BQ24" s="456"/>
      <c r="BR24" s="456"/>
      <c r="BS24" s="456"/>
      <c r="BT24" s="456"/>
      <c r="BU24" s="457"/>
      <c r="BV24" s="455">
        <v>3326709</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176</v>
      </c>
      <c r="F25" s="412"/>
      <c r="G25" s="412"/>
      <c r="H25" s="412"/>
      <c r="I25" s="412"/>
      <c r="J25" s="412"/>
      <c r="K25" s="413"/>
      <c r="L25" s="408">
        <v>1</v>
      </c>
      <c r="M25" s="409"/>
      <c r="N25" s="409"/>
      <c r="O25" s="409"/>
      <c r="P25" s="410"/>
      <c r="Q25" s="408">
        <v>5859</v>
      </c>
      <c r="R25" s="409"/>
      <c r="S25" s="409"/>
      <c r="T25" s="409"/>
      <c r="U25" s="409"/>
      <c r="V25" s="410"/>
      <c r="W25" s="498"/>
      <c r="X25" s="435"/>
      <c r="Y25" s="436"/>
      <c r="Z25" s="411" t="s">
        <v>177</v>
      </c>
      <c r="AA25" s="412"/>
      <c r="AB25" s="412"/>
      <c r="AC25" s="412"/>
      <c r="AD25" s="412"/>
      <c r="AE25" s="412"/>
      <c r="AF25" s="412"/>
      <c r="AG25" s="413"/>
      <c r="AH25" s="408" t="s">
        <v>140</v>
      </c>
      <c r="AI25" s="409"/>
      <c r="AJ25" s="409"/>
      <c r="AK25" s="409"/>
      <c r="AL25" s="410"/>
      <c r="AM25" s="408" t="s">
        <v>140</v>
      </c>
      <c r="AN25" s="409"/>
      <c r="AO25" s="409"/>
      <c r="AP25" s="409"/>
      <c r="AQ25" s="409"/>
      <c r="AR25" s="410"/>
      <c r="AS25" s="408" t="s">
        <v>140</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826475</v>
      </c>
      <c r="BO25" s="485"/>
      <c r="BP25" s="485"/>
      <c r="BQ25" s="485"/>
      <c r="BR25" s="485"/>
      <c r="BS25" s="485"/>
      <c r="BT25" s="485"/>
      <c r="BU25" s="486"/>
      <c r="BV25" s="484">
        <v>988877</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179</v>
      </c>
      <c r="F26" s="412"/>
      <c r="G26" s="412"/>
      <c r="H26" s="412"/>
      <c r="I26" s="412"/>
      <c r="J26" s="412"/>
      <c r="K26" s="413"/>
      <c r="L26" s="408">
        <v>1</v>
      </c>
      <c r="M26" s="409"/>
      <c r="N26" s="409"/>
      <c r="O26" s="409"/>
      <c r="P26" s="410"/>
      <c r="Q26" s="408">
        <v>4950</v>
      </c>
      <c r="R26" s="409"/>
      <c r="S26" s="409"/>
      <c r="T26" s="409"/>
      <c r="U26" s="409"/>
      <c r="V26" s="410"/>
      <c r="W26" s="498"/>
      <c r="X26" s="435"/>
      <c r="Y26" s="436"/>
      <c r="Z26" s="411" t="s">
        <v>180</v>
      </c>
      <c r="AA26" s="466"/>
      <c r="AB26" s="466"/>
      <c r="AC26" s="466"/>
      <c r="AD26" s="466"/>
      <c r="AE26" s="466"/>
      <c r="AF26" s="466"/>
      <c r="AG26" s="467"/>
      <c r="AH26" s="408" t="s">
        <v>140</v>
      </c>
      <c r="AI26" s="409"/>
      <c r="AJ26" s="409"/>
      <c r="AK26" s="409"/>
      <c r="AL26" s="410"/>
      <c r="AM26" s="408" t="s">
        <v>140</v>
      </c>
      <c r="AN26" s="409"/>
      <c r="AO26" s="409"/>
      <c r="AP26" s="409"/>
      <c r="AQ26" s="409"/>
      <c r="AR26" s="410"/>
      <c r="AS26" s="408" t="s">
        <v>140</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140</v>
      </c>
      <c r="BO26" s="456"/>
      <c r="BP26" s="456"/>
      <c r="BQ26" s="456"/>
      <c r="BR26" s="456"/>
      <c r="BS26" s="456"/>
      <c r="BT26" s="456"/>
      <c r="BU26" s="457"/>
      <c r="BV26" s="455" t="s">
        <v>140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182</v>
      </c>
      <c r="F27" s="412"/>
      <c r="G27" s="412"/>
      <c r="H27" s="412"/>
      <c r="I27" s="412"/>
      <c r="J27" s="412"/>
      <c r="K27" s="413"/>
      <c r="L27" s="408">
        <v>1</v>
      </c>
      <c r="M27" s="409"/>
      <c r="N27" s="409"/>
      <c r="O27" s="409"/>
      <c r="P27" s="410"/>
      <c r="Q27" s="408">
        <v>3260</v>
      </c>
      <c r="R27" s="409"/>
      <c r="S27" s="409"/>
      <c r="T27" s="409"/>
      <c r="U27" s="409"/>
      <c r="V27" s="410"/>
      <c r="W27" s="498"/>
      <c r="X27" s="435"/>
      <c r="Y27" s="436"/>
      <c r="Z27" s="411" t="s">
        <v>183</v>
      </c>
      <c r="AA27" s="412"/>
      <c r="AB27" s="412"/>
      <c r="AC27" s="412"/>
      <c r="AD27" s="412"/>
      <c r="AE27" s="412"/>
      <c r="AF27" s="412"/>
      <c r="AG27" s="413"/>
      <c r="AH27" s="408">
        <v>8</v>
      </c>
      <c r="AI27" s="409"/>
      <c r="AJ27" s="409"/>
      <c r="AK27" s="409"/>
      <c r="AL27" s="410"/>
      <c r="AM27" s="408">
        <v>26310</v>
      </c>
      <c r="AN27" s="409"/>
      <c r="AO27" s="409"/>
      <c r="AP27" s="409"/>
      <c r="AQ27" s="409"/>
      <c r="AR27" s="410"/>
      <c r="AS27" s="408">
        <v>3289</v>
      </c>
      <c r="AT27" s="409"/>
      <c r="AU27" s="409"/>
      <c r="AV27" s="409"/>
      <c r="AW27" s="409"/>
      <c r="AX27" s="468"/>
      <c r="AY27" s="492" t="s">
        <v>184</v>
      </c>
      <c r="AZ27" s="493"/>
      <c r="BA27" s="493"/>
      <c r="BB27" s="493"/>
      <c r="BC27" s="493"/>
      <c r="BD27" s="493"/>
      <c r="BE27" s="493"/>
      <c r="BF27" s="493"/>
      <c r="BG27" s="493"/>
      <c r="BH27" s="493"/>
      <c r="BI27" s="493"/>
      <c r="BJ27" s="493"/>
      <c r="BK27" s="493"/>
      <c r="BL27" s="493"/>
      <c r="BM27" s="494"/>
      <c r="BN27" s="489">
        <v>750602</v>
      </c>
      <c r="BO27" s="490"/>
      <c r="BP27" s="490"/>
      <c r="BQ27" s="490"/>
      <c r="BR27" s="490"/>
      <c r="BS27" s="490"/>
      <c r="BT27" s="490"/>
      <c r="BU27" s="491"/>
      <c r="BV27" s="489">
        <v>742383</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185</v>
      </c>
      <c r="F28" s="412"/>
      <c r="G28" s="412"/>
      <c r="H28" s="412"/>
      <c r="I28" s="412"/>
      <c r="J28" s="412"/>
      <c r="K28" s="413"/>
      <c r="L28" s="408">
        <v>1</v>
      </c>
      <c r="M28" s="409"/>
      <c r="N28" s="409"/>
      <c r="O28" s="409"/>
      <c r="P28" s="410"/>
      <c r="Q28" s="408">
        <v>2710</v>
      </c>
      <c r="R28" s="409"/>
      <c r="S28" s="409"/>
      <c r="T28" s="409"/>
      <c r="U28" s="409"/>
      <c r="V28" s="410"/>
      <c r="W28" s="498"/>
      <c r="X28" s="435"/>
      <c r="Y28" s="436"/>
      <c r="Z28" s="411" t="s">
        <v>186</v>
      </c>
      <c r="AA28" s="412"/>
      <c r="AB28" s="412"/>
      <c r="AC28" s="412"/>
      <c r="AD28" s="412"/>
      <c r="AE28" s="412"/>
      <c r="AF28" s="412"/>
      <c r="AG28" s="413"/>
      <c r="AH28" s="408" t="s">
        <v>140</v>
      </c>
      <c r="AI28" s="409"/>
      <c r="AJ28" s="409"/>
      <c r="AK28" s="409"/>
      <c r="AL28" s="410"/>
      <c r="AM28" s="408" t="s">
        <v>140</v>
      </c>
      <c r="AN28" s="409"/>
      <c r="AO28" s="409"/>
      <c r="AP28" s="409"/>
      <c r="AQ28" s="409"/>
      <c r="AR28" s="410"/>
      <c r="AS28" s="408" t="s">
        <v>140</v>
      </c>
      <c r="AT28" s="409"/>
      <c r="AU28" s="409"/>
      <c r="AV28" s="409"/>
      <c r="AW28" s="409"/>
      <c r="AX28" s="468"/>
      <c r="AY28" s="472" t="s">
        <v>187</v>
      </c>
      <c r="AZ28" s="473"/>
      <c r="BA28" s="473"/>
      <c r="BB28" s="474"/>
      <c r="BC28" s="481" t="s">
        <v>50</v>
      </c>
      <c r="BD28" s="482"/>
      <c r="BE28" s="482"/>
      <c r="BF28" s="482"/>
      <c r="BG28" s="482"/>
      <c r="BH28" s="482"/>
      <c r="BI28" s="482"/>
      <c r="BJ28" s="482"/>
      <c r="BK28" s="482"/>
      <c r="BL28" s="482"/>
      <c r="BM28" s="483"/>
      <c r="BN28" s="484">
        <v>859590</v>
      </c>
      <c r="BO28" s="485"/>
      <c r="BP28" s="485"/>
      <c r="BQ28" s="485"/>
      <c r="BR28" s="485"/>
      <c r="BS28" s="485"/>
      <c r="BT28" s="485"/>
      <c r="BU28" s="486"/>
      <c r="BV28" s="484">
        <v>806238</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188</v>
      </c>
      <c r="F29" s="412"/>
      <c r="G29" s="412"/>
      <c r="H29" s="412"/>
      <c r="I29" s="412"/>
      <c r="J29" s="412"/>
      <c r="K29" s="413"/>
      <c r="L29" s="408">
        <v>8</v>
      </c>
      <c r="M29" s="409"/>
      <c r="N29" s="409"/>
      <c r="O29" s="409"/>
      <c r="P29" s="410"/>
      <c r="Q29" s="408">
        <v>2540</v>
      </c>
      <c r="R29" s="409"/>
      <c r="S29" s="409"/>
      <c r="T29" s="409"/>
      <c r="U29" s="409"/>
      <c r="V29" s="410"/>
      <c r="W29" s="499"/>
      <c r="X29" s="500"/>
      <c r="Y29" s="501"/>
      <c r="Z29" s="411" t="s">
        <v>189</v>
      </c>
      <c r="AA29" s="412"/>
      <c r="AB29" s="412"/>
      <c r="AC29" s="412"/>
      <c r="AD29" s="412"/>
      <c r="AE29" s="412"/>
      <c r="AF29" s="412"/>
      <c r="AG29" s="413"/>
      <c r="AH29" s="408">
        <v>92</v>
      </c>
      <c r="AI29" s="409"/>
      <c r="AJ29" s="409"/>
      <c r="AK29" s="409"/>
      <c r="AL29" s="410"/>
      <c r="AM29" s="408">
        <v>274950</v>
      </c>
      <c r="AN29" s="409"/>
      <c r="AO29" s="409"/>
      <c r="AP29" s="409"/>
      <c r="AQ29" s="409"/>
      <c r="AR29" s="410"/>
      <c r="AS29" s="408">
        <v>2989</v>
      </c>
      <c r="AT29" s="409"/>
      <c r="AU29" s="409"/>
      <c r="AV29" s="409"/>
      <c r="AW29" s="409"/>
      <c r="AX29" s="468"/>
      <c r="AY29" s="475"/>
      <c r="AZ29" s="476"/>
      <c r="BA29" s="476"/>
      <c r="BB29" s="477"/>
      <c r="BC29" s="469" t="s">
        <v>190</v>
      </c>
      <c r="BD29" s="470"/>
      <c r="BE29" s="470"/>
      <c r="BF29" s="470"/>
      <c r="BG29" s="470"/>
      <c r="BH29" s="470"/>
      <c r="BI29" s="470"/>
      <c r="BJ29" s="470"/>
      <c r="BK29" s="470"/>
      <c r="BL29" s="470"/>
      <c r="BM29" s="471"/>
      <c r="BN29" s="455">
        <v>1150150</v>
      </c>
      <c r="BO29" s="456"/>
      <c r="BP29" s="456"/>
      <c r="BQ29" s="456"/>
      <c r="BR29" s="456"/>
      <c r="BS29" s="456"/>
      <c r="BT29" s="456"/>
      <c r="BU29" s="457"/>
      <c r="BV29" s="455">
        <v>1041218</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191</v>
      </c>
      <c r="X30" s="423"/>
      <c r="Y30" s="423"/>
      <c r="Z30" s="423"/>
      <c r="AA30" s="423"/>
      <c r="AB30" s="423"/>
      <c r="AC30" s="423"/>
      <c r="AD30" s="423"/>
      <c r="AE30" s="423"/>
      <c r="AF30" s="423"/>
      <c r="AG30" s="424"/>
      <c r="AH30" s="425">
        <v>97.7</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10972285</v>
      </c>
      <c r="BO30" s="490"/>
      <c r="BP30" s="490"/>
      <c r="BQ30" s="490"/>
      <c r="BR30" s="490"/>
      <c r="BS30" s="490"/>
      <c r="BT30" s="490"/>
      <c r="BU30" s="491"/>
      <c r="BV30" s="489">
        <v>10604464</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192</v>
      </c>
      <c r="D32" s="414"/>
      <c r="E32" s="414"/>
      <c r="F32" s="414"/>
      <c r="G32" s="414"/>
      <c r="H32" s="414"/>
      <c r="I32" s="414"/>
      <c r="J32" s="414"/>
      <c r="K32" s="414"/>
      <c r="L32" s="414"/>
      <c r="M32" s="414"/>
      <c r="N32" s="414"/>
      <c r="O32" s="414"/>
      <c r="P32" s="414"/>
      <c r="Q32" s="414"/>
      <c r="R32" s="414"/>
      <c r="S32" s="41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198</v>
      </c>
      <c r="D33" s="407"/>
      <c r="E33" s="406" t="s">
        <v>199</v>
      </c>
      <c r="F33" s="406"/>
      <c r="G33" s="406"/>
      <c r="H33" s="406"/>
      <c r="I33" s="406"/>
      <c r="J33" s="406"/>
      <c r="K33" s="406"/>
      <c r="L33" s="406"/>
      <c r="M33" s="406"/>
      <c r="N33" s="406"/>
      <c r="O33" s="406"/>
      <c r="P33" s="406"/>
      <c r="Q33" s="406"/>
      <c r="R33" s="406"/>
      <c r="S33" s="406"/>
      <c r="T33" s="206"/>
      <c r="U33" s="407" t="s">
        <v>198</v>
      </c>
      <c r="V33" s="407"/>
      <c r="W33" s="406" t="s">
        <v>199</v>
      </c>
      <c r="X33" s="406"/>
      <c r="Y33" s="406"/>
      <c r="Z33" s="406"/>
      <c r="AA33" s="406"/>
      <c r="AB33" s="406"/>
      <c r="AC33" s="406"/>
      <c r="AD33" s="406"/>
      <c r="AE33" s="406"/>
      <c r="AF33" s="406"/>
      <c r="AG33" s="406"/>
      <c r="AH33" s="406"/>
      <c r="AI33" s="406"/>
      <c r="AJ33" s="406"/>
      <c r="AK33" s="406"/>
      <c r="AL33" s="206"/>
      <c r="AM33" s="407" t="s">
        <v>198</v>
      </c>
      <c r="AN33" s="407"/>
      <c r="AO33" s="406" t="s">
        <v>199</v>
      </c>
      <c r="AP33" s="406"/>
      <c r="AQ33" s="406"/>
      <c r="AR33" s="406"/>
      <c r="AS33" s="406"/>
      <c r="AT33" s="406"/>
      <c r="AU33" s="406"/>
      <c r="AV33" s="406"/>
      <c r="AW33" s="406"/>
      <c r="AX33" s="406"/>
      <c r="AY33" s="406"/>
      <c r="AZ33" s="406"/>
      <c r="BA33" s="406"/>
      <c r="BB33" s="406"/>
      <c r="BC33" s="406"/>
      <c r="BD33" s="207"/>
      <c r="BE33" s="406" t="s">
        <v>200</v>
      </c>
      <c r="BF33" s="406"/>
      <c r="BG33" s="406" t="s">
        <v>201</v>
      </c>
      <c r="BH33" s="406"/>
      <c r="BI33" s="406"/>
      <c r="BJ33" s="406"/>
      <c r="BK33" s="406"/>
      <c r="BL33" s="406"/>
      <c r="BM33" s="406"/>
      <c r="BN33" s="406"/>
      <c r="BO33" s="406"/>
      <c r="BP33" s="406"/>
      <c r="BQ33" s="406"/>
      <c r="BR33" s="406"/>
      <c r="BS33" s="406"/>
      <c r="BT33" s="406"/>
      <c r="BU33" s="406"/>
      <c r="BV33" s="207"/>
      <c r="BW33" s="407" t="s">
        <v>200</v>
      </c>
      <c r="BX33" s="407"/>
      <c r="BY33" s="406" t="s">
        <v>202</v>
      </c>
      <c r="BZ33" s="406"/>
      <c r="CA33" s="406"/>
      <c r="CB33" s="406"/>
      <c r="CC33" s="406"/>
      <c r="CD33" s="406"/>
      <c r="CE33" s="406"/>
      <c r="CF33" s="406"/>
      <c r="CG33" s="406"/>
      <c r="CH33" s="406"/>
      <c r="CI33" s="406"/>
      <c r="CJ33" s="406"/>
      <c r="CK33" s="406"/>
      <c r="CL33" s="406"/>
      <c r="CM33" s="406"/>
      <c r="CN33" s="206"/>
      <c r="CO33" s="407" t="s">
        <v>198</v>
      </c>
      <c r="CP33" s="407"/>
      <c r="CQ33" s="406" t="s">
        <v>203</v>
      </c>
      <c r="CR33" s="406"/>
      <c r="CS33" s="406"/>
      <c r="CT33" s="406"/>
      <c r="CU33" s="406"/>
      <c r="CV33" s="406"/>
      <c r="CW33" s="406"/>
      <c r="CX33" s="406"/>
      <c r="CY33" s="406"/>
      <c r="CZ33" s="406"/>
      <c r="DA33" s="406"/>
      <c r="DB33" s="406"/>
      <c r="DC33" s="406"/>
      <c r="DD33" s="406"/>
      <c r="DE33" s="406"/>
      <c r="DF33" s="206"/>
      <c r="DG33" s="405" t="s">
        <v>204</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江北町国民健康保険事業特別会計</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5</v>
      </c>
      <c r="BF34" s="403"/>
      <c r="BG34" s="404" t="str">
        <f>IF('各会計、関係団体の財政状況及び健全化判断比率'!B30="","",'各会計、関係団体の財政状況及び健全化判断比率'!B30)</f>
        <v>江北町下水道事業特別会計</v>
      </c>
      <c r="BH34" s="404"/>
      <c r="BI34" s="404"/>
      <c r="BJ34" s="404"/>
      <c r="BK34" s="404"/>
      <c r="BL34" s="404"/>
      <c r="BM34" s="404"/>
      <c r="BN34" s="404"/>
      <c r="BO34" s="404"/>
      <c r="BP34" s="404"/>
      <c r="BQ34" s="404"/>
      <c r="BR34" s="404"/>
      <c r="BS34" s="404"/>
      <c r="BT34" s="404"/>
      <c r="BU34" s="404"/>
      <c r="BV34" s="181"/>
      <c r="BW34" s="403">
        <f>IF(BY34="","",MAX(C34:D43,U34:V43,AM34:AN43,BE34:BF43)+1)</f>
        <v>6</v>
      </c>
      <c r="BX34" s="403"/>
      <c r="BY34" s="404" t="str">
        <f>IF('各会計、関係団体の財政状況及び健全化判断比率'!B68="","",'各会計、関係団体の財政状況及び健全化判断比率'!B68)</f>
        <v>杵藤地区広域市町村圏組合　一般会計</v>
      </c>
      <c r="BZ34" s="404"/>
      <c r="CA34" s="404"/>
      <c r="CB34" s="404"/>
      <c r="CC34" s="404"/>
      <c r="CD34" s="404"/>
      <c r="CE34" s="404"/>
      <c r="CF34" s="404"/>
      <c r="CG34" s="404"/>
      <c r="CH34" s="404"/>
      <c r="CI34" s="404"/>
      <c r="CJ34" s="404"/>
      <c r="CK34" s="404"/>
      <c r="CL34" s="404"/>
      <c r="CM34" s="404"/>
      <c r="CN34" s="181"/>
      <c r="CO34" s="403">
        <f>IF(CQ34="","",MAX(C34:D43,U34:V43,AM34:AN43,BE34:BF43,BW34:BX43)+1)</f>
        <v>16</v>
      </c>
      <c r="CP34" s="403"/>
      <c r="CQ34" s="404" t="str">
        <f>IF('各会計、関係団体の財政状況及び健全化判断比率'!BS7="","",'各会計、関係団体の財政状況及び健全化判断比率'!BS7)</f>
        <v>江北町土地開発公社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江北町無資力臨鉱ポンプ等維持管理事業特別会計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江北町後期高齢者医療特別会計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7</v>
      </c>
      <c r="BX35" s="403"/>
      <c r="BY35" s="404" t="str">
        <f>IF('各会計、関係団体の財政状況及び健全化判断比率'!B69="","",'各会計、関係団体の財政状況及び健全化判断比率'!B69)</f>
        <v>杵藤地区広域市町村圏組合　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t="str">
        <f t="shared" ref="U36:U43" si="4">IF(W36="","",U35+1)</f>
        <v/>
      </c>
      <c r="V36" s="403"/>
      <c r="W36" s="404"/>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8</v>
      </c>
      <c r="BX36" s="403"/>
      <c r="BY36" s="404" t="str">
        <f>IF('各会計、関係団体の財政状況及び健全化判断比率'!B70="","",'各会計、関係団体の財政状況及び健全化判断比率'!B70)</f>
        <v>佐賀西部広域水道企業団　水道用水供給事業会計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9</v>
      </c>
      <c r="BX37" s="403"/>
      <c r="BY37" s="404" t="str">
        <f>IF('各会計、関係団体の財政状況及び健全化判断比率'!B71="","",'各会計、関係団体の財政状況及び健全化判断比率'!B71)</f>
        <v>佐賀西部広域水道企業団　水道事業会計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10</v>
      </c>
      <c r="BX38" s="403"/>
      <c r="BY38" s="404" t="str">
        <f>IF('各会計、関係団体の財政状況及び健全化判断比率'!B72="","",'各会計、関係団体の財政状況及び健全化判断比率'!B72)</f>
        <v>杵島工業用水道企業団</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11</v>
      </c>
      <c r="BX39" s="403"/>
      <c r="BY39" s="404" t="str">
        <f>IF('各会計、関係団体の財政状況及び健全化判断比率'!B73="","",'各会計、関係団体の財政状況及び健全化判断比率'!B73)</f>
        <v>杵東地区衛生処理場組合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12</v>
      </c>
      <c r="BX40" s="403"/>
      <c r="BY40" s="404" t="str">
        <f>IF('各会計、関係団体の財政状況及び健全化判断比率'!B74="","",'各会計、関係団体の財政状況及び健全化判断比率'!B74)</f>
        <v>佐賀県後期高齢者医療広域連合　一般会計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13</v>
      </c>
      <c r="BX41" s="403"/>
      <c r="BY41" s="404" t="str">
        <f>IF('各会計、関係団体の財政状況及び健全化判断比率'!B75="","",'各会計、関係団体の財政状況及び健全化判断比率'!B75)</f>
        <v>佐賀県後期高齢者医療広域連合　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14</v>
      </c>
      <c r="BX42" s="403"/>
      <c r="BY42" s="404" t="str">
        <f>IF('各会計、関係団体の財政状況及び健全化判断比率'!B76="","",'各会計、関係団体の財政状況及び健全化判断比率'!B76)</f>
        <v>佐賀県西部広域環境組合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15</v>
      </c>
      <c r="BX43" s="403"/>
      <c r="BY43" s="404" t="str">
        <f>IF('各会計、関係団体の財政状況及び健全化判断比率'!B77="","",'各会計、関係団体の財政状況及び健全化判断比率'!B77)</f>
        <v>佐賀県市町総合事務組合　一般会計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400" t="s">
        <v>206</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207</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208</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209</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210</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211</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212</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213</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ds8qv+hBiclhMRD4/RdDyQQV2mBPpPriuAAXdIK75n6T0/jI1JyrhqP3Elfz8fzfeWVMcml/RCmK4wu1nMytrw==" saltValue="nJjdosYOUfUq5v4VGm8rf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214</v>
      </c>
      <c r="DI1" s="754"/>
      <c r="DJ1" s="754"/>
      <c r="DK1" s="754"/>
      <c r="DL1" s="754"/>
      <c r="DM1" s="754"/>
      <c r="DN1" s="755"/>
      <c r="DO1" s="214"/>
      <c r="DP1" s="753" t="s">
        <v>215</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217</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218</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219</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220</v>
      </c>
      <c r="S4" s="710"/>
      <c r="T4" s="710"/>
      <c r="U4" s="710"/>
      <c r="V4" s="710"/>
      <c r="W4" s="710"/>
      <c r="X4" s="710"/>
      <c r="Y4" s="711"/>
      <c r="Z4" s="709" t="s">
        <v>221</v>
      </c>
      <c r="AA4" s="710"/>
      <c r="AB4" s="710"/>
      <c r="AC4" s="711"/>
      <c r="AD4" s="709" t="s">
        <v>222</v>
      </c>
      <c r="AE4" s="710"/>
      <c r="AF4" s="710"/>
      <c r="AG4" s="710"/>
      <c r="AH4" s="710"/>
      <c r="AI4" s="710"/>
      <c r="AJ4" s="710"/>
      <c r="AK4" s="711"/>
      <c r="AL4" s="709" t="s">
        <v>221</v>
      </c>
      <c r="AM4" s="710"/>
      <c r="AN4" s="710"/>
      <c r="AO4" s="711"/>
      <c r="AP4" s="756" t="s">
        <v>223</v>
      </c>
      <c r="AQ4" s="756"/>
      <c r="AR4" s="756"/>
      <c r="AS4" s="756"/>
      <c r="AT4" s="756"/>
      <c r="AU4" s="756"/>
      <c r="AV4" s="756"/>
      <c r="AW4" s="756"/>
      <c r="AX4" s="756"/>
      <c r="AY4" s="756"/>
      <c r="AZ4" s="756"/>
      <c r="BA4" s="756"/>
      <c r="BB4" s="756"/>
      <c r="BC4" s="756"/>
      <c r="BD4" s="756"/>
      <c r="BE4" s="756"/>
      <c r="BF4" s="756"/>
      <c r="BG4" s="756" t="s">
        <v>224</v>
      </c>
      <c r="BH4" s="756"/>
      <c r="BI4" s="756"/>
      <c r="BJ4" s="756"/>
      <c r="BK4" s="756"/>
      <c r="BL4" s="756"/>
      <c r="BM4" s="756"/>
      <c r="BN4" s="756"/>
      <c r="BO4" s="756" t="s">
        <v>221</v>
      </c>
      <c r="BP4" s="756"/>
      <c r="BQ4" s="756"/>
      <c r="BR4" s="756"/>
      <c r="BS4" s="756" t="s">
        <v>225</v>
      </c>
      <c r="BT4" s="756"/>
      <c r="BU4" s="756"/>
      <c r="BV4" s="756"/>
      <c r="BW4" s="756"/>
      <c r="BX4" s="756"/>
      <c r="BY4" s="756"/>
      <c r="BZ4" s="756"/>
      <c r="CA4" s="756"/>
      <c r="CB4" s="756"/>
      <c r="CD4" s="709" t="s">
        <v>226</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227</v>
      </c>
      <c r="C5" s="716"/>
      <c r="D5" s="716"/>
      <c r="E5" s="716"/>
      <c r="F5" s="716"/>
      <c r="G5" s="716"/>
      <c r="H5" s="716"/>
      <c r="I5" s="716"/>
      <c r="J5" s="716"/>
      <c r="K5" s="716"/>
      <c r="L5" s="716"/>
      <c r="M5" s="716"/>
      <c r="N5" s="716"/>
      <c r="O5" s="716"/>
      <c r="P5" s="716"/>
      <c r="Q5" s="717"/>
      <c r="R5" s="712">
        <v>1124320</v>
      </c>
      <c r="S5" s="713"/>
      <c r="T5" s="713"/>
      <c r="U5" s="713"/>
      <c r="V5" s="713"/>
      <c r="W5" s="713"/>
      <c r="X5" s="713"/>
      <c r="Y5" s="738"/>
      <c r="Z5" s="751">
        <v>15.5</v>
      </c>
      <c r="AA5" s="751"/>
      <c r="AB5" s="751"/>
      <c r="AC5" s="751"/>
      <c r="AD5" s="752">
        <v>1124320</v>
      </c>
      <c r="AE5" s="752"/>
      <c r="AF5" s="752"/>
      <c r="AG5" s="752"/>
      <c r="AH5" s="752"/>
      <c r="AI5" s="752"/>
      <c r="AJ5" s="752"/>
      <c r="AK5" s="752"/>
      <c r="AL5" s="739">
        <v>34.5</v>
      </c>
      <c r="AM5" s="721"/>
      <c r="AN5" s="721"/>
      <c r="AO5" s="740"/>
      <c r="AP5" s="715" t="s">
        <v>228</v>
      </c>
      <c r="AQ5" s="716"/>
      <c r="AR5" s="716"/>
      <c r="AS5" s="716"/>
      <c r="AT5" s="716"/>
      <c r="AU5" s="716"/>
      <c r="AV5" s="716"/>
      <c r="AW5" s="716"/>
      <c r="AX5" s="716"/>
      <c r="AY5" s="716"/>
      <c r="AZ5" s="716"/>
      <c r="BA5" s="716"/>
      <c r="BB5" s="716"/>
      <c r="BC5" s="716"/>
      <c r="BD5" s="716"/>
      <c r="BE5" s="716"/>
      <c r="BF5" s="717"/>
      <c r="BG5" s="657">
        <v>1124320</v>
      </c>
      <c r="BH5" s="658"/>
      <c r="BI5" s="658"/>
      <c r="BJ5" s="658"/>
      <c r="BK5" s="658"/>
      <c r="BL5" s="658"/>
      <c r="BM5" s="658"/>
      <c r="BN5" s="659"/>
      <c r="BO5" s="695">
        <v>100</v>
      </c>
      <c r="BP5" s="695"/>
      <c r="BQ5" s="695"/>
      <c r="BR5" s="695"/>
      <c r="BS5" s="696" t="s">
        <v>229</v>
      </c>
      <c r="BT5" s="696"/>
      <c r="BU5" s="696"/>
      <c r="BV5" s="696"/>
      <c r="BW5" s="696"/>
      <c r="BX5" s="696"/>
      <c r="BY5" s="696"/>
      <c r="BZ5" s="696"/>
      <c r="CA5" s="696"/>
      <c r="CB5" s="736"/>
      <c r="CD5" s="709" t="s">
        <v>223</v>
      </c>
      <c r="CE5" s="710"/>
      <c r="CF5" s="710"/>
      <c r="CG5" s="710"/>
      <c r="CH5" s="710"/>
      <c r="CI5" s="710"/>
      <c r="CJ5" s="710"/>
      <c r="CK5" s="710"/>
      <c r="CL5" s="710"/>
      <c r="CM5" s="710"/>
      <c r="CN5" s="710"/>
      <c r="CO5" s="710"/>
      <c r="CP5" s="710"/>
      <c r="CQ5" s="711"/>
      <c r="CR5" s="709" t="s">
        <v>230</v>
      </c>
      <c r="CS5" s="710"/>
      <c r="CT5" s="710"/>
      <c r="CU5" s="710"/>
      <c r="CV5" s="710"/>
      <c r="CW5" s="710"/>
      <c r="CX5" s="710"/>
      <c r="CY5" s="711"/>
      <c r="CZ5" s="709" t="s">
        <v>221</v>
      </c>
      <c r="DA5" s="710"/>
      <c r="DB5" s="710"/>
      <c r="DC5" s="711"/>
      <c r="DD5" s="709" t="s">
        <v>231</v>
      </c>
      <c r="DE5" s="710"/>
      <c r="DF5" s="710"/>
      <c r="DG5" s="710"/>
      <c r="DH5" s="710"/>
      <c r="DI5" s="710"/>
      <c r="DJ5" s="710"/>
      <c r="DK5" s="710"/>
      <c r="DL5" s="710"/>
      <c r="DM5" s="710"/>
      <c r="DN5" s="710"/>
      <c r="DO5" s="710"/>
      <c r="DP5" s="711"/>
      <c r="DQ5" s="709" t="s">
        <v>232</v>
      </c>
      <c r="DR5" s="710"/>
      <c r="DS5" s="710"/>
      <c r="DT5" s="710"/>
      <c r="DU5" s="710"/>
      <c r="DV5" s="710"/>
      <c r="DW5" s="710"/>
      <c r="DX5" s="710"/>
      <c r="DY5" s="710"/>
      <c r="DZ5" s="710"/>
      <c r="EA5" s="710"/>
      <c r="EB5" s="710"/>
      <c r="EC5" s="711"/>
    </row>
    <row r="6" spans="2:143" ht="11.25" customHeight="1" x14ac:dyDescent="0.2">
      <c r="B6" s="654" t="s">
        <v>233</v>
      </c>
      <c r="C6" s="655"/>
      <c r="D6" s="655"/>
      <c r="E6" s="655"/>
      <c r="F6" s="655"/>
      <c r="G6" s="655"/>
      <c r="H6" s="655"/>
      <c r="I6" s="655"/>
      <c r="J6" s="655"/>
      <c r="K6" s="655"/>
      <c r="L6" s="655"/>
      <c r="M6" s="655"/>
      <c r="N6" s="655"/>
      <c r="O6" s="655"/>
      <c r="P6" s="655"/>
      <c r="Q6" s="656"/>
      <c r="R6" s="657">
        <v>39539</v>
      </c>
      <c r="S6" s="658"/>
      <c r="T6" s="658"/>
      <c r="U6" s="658"/>
      <c r="V6" s="658"/>
      <c r="W6" s="658"/>
      <c r="X6" s="658"/>
      <c r="Y6" s="659"/>
      <c r="Z6" s="695">
        <v>0.5</v>
      </c>
      <c r="AA6" s="695"/>
      <c r="AB6" s="695"/>
      <c r="AC6" s="695"/>
      <c r="AD6" s="696">
        <v>39539</v>
      </c>
      <c r="AE6" s="696"/>
      <c r="AF6" s="696"/>
      <c r="AG6" s="696"/>
      <c r="AH6" s="696"/>
      <c r="AI6" s="696"/>
      <c r="AJ6" s="696"/>
      <c r="AK6" s="696"/>
      <c r="AL6" s="660">
        <v>1.2</v>
      </c>
      <c r="AM6" s="661"/>
      <c r="AN6" s="661"/>
      <c r="AO6" s="697"/>
      <c r="AP6" s="654" t="s">
        <v>234</v>
      </c>
      <c r="AQ6" s="655"/>
      <c r="AR6" s="655"/>
      <c r="AS6" s="655"/>
      <c r="AT6" s="655"/>
      <c r="AU6" s="655"/>
      <c r="AV6" s="655"/>
      <c r="AW6" s="655"/>
      <c r="AX6" s="655"/>
      <c r="AY6" s="655"/>
      <c r="AZ6" s="655"/>
      <c r="BA6" s="655"/>
      <c r="BB6" s="655"/>
      <c r="BC6" s="655"/>
      <c r="BD6" s="655"/>
      <c r="BE6" s="655"/>
      <c r="BF6" s="656"/>
      <c r="BG6" s="657">
        <v>1124320</v>
      </c>
      <c r="BH6" s="658"/>
      <c r="BI6" s="658"/>
      <c r="BJ6" s="658"/>
      <c r="BK6" s="658"/>
      <c r="BL6" s="658"/>
      <c r="BM6" s="658"/>
      <c r="BN6" s="659"/>
      <c r="BO6" s="695">
        <v>100</v>
      </c>
      <c r="BP6" s="695"/>
      <c r="BQ6" s="695"/>
      <c r="BR6" s="695"/>
      <c r="BS6" s="696" t="s">
        <v>131</v>
      </c>
      <c r="BT6" s="696"/>
      <c r="BU6" s="696"/>
      <c r="BV6" s="696"/>
      <c r="BW6" s="696"/>
      <c r="BX6" s="696"/>
      <c r="BY6" s="696"/>
      <c r="BZ6" s="696"/>
      <c r="CA6" s="696"/>
      <c r="CB6" s="736"/>
      <c r="CD6" s="715" t="s">
        <v>235</v>
      </c>
      <c r="CE6" s="716"/>
      <c r="CF6" s="716"/>
      <c r="CG6" s="716"/>
      <c r="CH6" s="716"/>
      <c r="CI6" s="716"/>
      <c r="CJ6" s="716"/>
      <c r="CK6" s="716"/>
      <c r="CL6" s="716"/>
      <c r="CM6" s="716"/>
      <c r="CN6" s="716"/>
      <c r="CO6" s="716"/>
      <c r="CP6" s="716"/>
      <c r="CQ6" s="717"/>
      <c r="CR6" s="657">
        <v>73838</v>
      </c>
      <c r="CS6" s="658"/>
      <c r="CT6" s="658"/>
      <c r="CU6" s="658"/>
      <c r="CV6" s="658"/>
      <c r="CW6" s="658"/>
      <c r="CX6" s="658"/>
      <c r="CY6" s="659"/>
      <c r="CZ6" s="739">
        <v>1.1000000000000001</v>
      </c>
      <c r="DA6" s="721"/>
      <c r="DB6" s="721"/>
      <c r="DC6" s="741"/>
      <c r="DD6" s="663" t="s">
        <v>229</v>
      </c>
      <c r="DE6" s="658"/>
      <c r="DF6" s="658"/>
      <c r="DG6" s="658"/>
      <c r="DH6" s="658"/>
      <c r="DI6" s="658"/>
      <c r="DJ6" s="658"/>
      <c r="DK6" s="658"/>
      <c r="DL6" s="658"/>
      <c r="DM6" s="658"/>
      <c r="DN6" s="658"/>
      <c r="DO6" s="658"/>
      <c r="DP6" s="659"/>
      <c r="DQ6" s="663">
        <v>73838</v>
      </c>
      <c r="DR6" s="658"/>
      <c r="DS6" s="658"/>
      <c r="DT6" s="658"/>
      <c r="DU6" s="658"/>
      <c r="DV6" s="658"/>
      <c r="DW6" s="658"/>
      <c r="DX6" s="658"/>
      <c r="DY6" s="658"/>
      <c r="DZ6" s="658"/>
      <c r="EA6" s="658"/>
      <c r="EB6" s="658"/>
      <c r="EC6" s="694"/>
    </row>
    <row r="7" spans="2:143" ht="11.25" customHeight="1" x14ac:dyDescent="0.2">
      <c r="B7" s="654" t="s">
        <v>236</v>
      </c>
      <c r="C7" s="655"/>
      <c r="D7" s="655"/>
      <c r="E7" s="655"/>
      <c r="F7" s="655"/>
      <c r="G7" s="655"/>
      <c r="H7" s="655"/>
      <c r="I7" s="655"/>
      <c r="J7" s="655"/>
      <c r="K7" s="655"/>
      <c r="L7" s="655"/>
      <c r="M7" s="655"/>
      <c r="N7" s="655"/>
      <c r="O7" s="655"/>
      <c r="P7" s="655"/>
      <c r="Q7" s="656"/>
      <c r="R7" s="657">
        <v>432</v>
      </c>
      <c r="S7" s="658"/>
      <c r="T7" s="658"/>
      <c r="U7" s="658"/>
      <c r="V7" s="658"/>
      <c r="W7" s="658"/>
      <c r="X7" s="658"/>
      <c r="Y7" s="659"/>
      <c r="Z7" s="695">
        <v>0</v>
      </c>
      <c r="AA7" s="695"/>
      <c r="AB7" s="695"/>
      <c r="AC7" s="695"/>
      <c r="AD7" s="696">
        <v>432</v>
      </c>
      <c r="AE7" s="696"/>
      <c r="AF7" s="696"/>
      <c r="AG7" s="696"/>
      <c r="AH7" s="696"/>
      <c r="AI7" s="696"/>
      <c r="AJ7" s="696"/>
      <c r="AK7" s="696"/>
      <c r="AL7" s="660">
        <v>0</v>
      </c>
      <c r="AM7" s="661"/>
      <c r="AN7" s="661"/>
      <c r="AO7" s="697"/>
      <c r="AP7" s="654" t="s">
        <v>237</v>
      </c>
      <c r="AQ7" s="655"/>
      <c r="AR7" s="655"/>
      <c r="AS7" s="655"/>
      <c r="AT7" s="655"/>
      <c r="AU7" s="655"/>
      <c r="AV7" s="655"/>
      <c r="AW7" s="655"/>
      <c r="AX7" s="655"/>
      <c r="AY7" s="655"/>
      <c r="AZ7" s="655"/>
      <c r="BA7" s="655"/>
      <c r="BB7" s="655"/>
      <c r="BC7" s="655"/>
      <c r="BD7" s="655"/>
      <c r="BE7" s="655"/>
      <c r="BF7" s="656"/>
      <c r="BG7" s="657">
        <v>528705</v>
      </c>
      <c r="BH7" s="658"/>
      <c r="BI7" s="658"/>
      <c r="BJ7" s="658"/>
      <c r="BK7" s="658"/>
      <c r="BL7" s="658"/>
      <c r="BM7" s="658"/>
      <c r="BN7" s="659"/>
      <c r="BO7" s="695">
        <v>47</v>
      </c>
      <c r="BP7" s="695"/>
      <c r="BQ7" s="695"/>
      <c r="BR7" s="695"/>
      <c r="BS7" s="696" t="s">
        <v>140</v>
      </c>
      <c r="BT7" s="696"/>
      <c r="BU7" s="696"/>
      <c r="BV7" s="696"/>
      <c r="BW7" s="696"/>
      <c r="BX7" s="696"/>
      <c r="BY7" s="696"/>
      <c r="BZ7" s="696"/>
      <c r="CA7" s="696"/>
      <c r="CB7" s="736"/>
      <c r="CD7" s="654" t="s">
        <v>238</v>
      </c>
      <c r="CE7" s="655"/>
      <c r="CF7" s="655"/>
      <c r="CG7" s="655"/>
      <c r="CH7" s="655"/>
      <c r="CI7" s="655"/>
      <c r="CJ7" s="655"/>
      <c r="CK7" s="655"/>
      <c r="CL7" s="655"/>
      <c r="CM7" s="655"/>
      <c r="CN7" s="655"/>
      <c r="CO7" s="655"/>
      <c r="CP7" s="655"/>
      <c r="CQ7" s="656"/>
      <c r="CR7" s="657">
        <v>1870562</v>
      </c>
      <c r="CS7" s="658"/>
      <c r="CT7" s="658"/>
      <c r="CU7" s="658"/>
      <c r="CV7" s="658"/>
      <c r="CW7" s="658"/>
      <c r="CX7" s="658"/>
      <c r="CY7" s="659"/>
      <c r="CZ7" s="695">
        <v>27.3</v>
      </c>
      <c r="DA7" s="695"/>
      <c r="DB7" s="695"/>
      <c r="DC7" s="695"/>
      <c r="DD7" s="663">
        <v>44686</v>
      </c>
      <c r="DE7" s="658"/>
      <c r="DF7" s="658"/>
      <c r="DG7" s="658"/>
      <c r="DH7" s="658"/>
      <c r="DI7" s="658"/>
      <c r="DJ7" s="658"/>
      <c r="DK7" s="658"/>
      <c r="DL7" s="658"/>
      <c r="DM7" s="658"/>
      <c r="DN7" s="658"/>
      <c r="DO7" s="658"/>
      <c r="DP7" s="659"/>
      <c r="DQ7" s="663">
        <v>615780</v>
      </c>
      <c r="DR7" s="658"/>
      <c r="DS7" s="658"/>
      <c r="DT7" s="658"/>
      <c r="DU7" s="658"/>
      <c r="DV7" s="658"/>
      <c r="DW7" s="658"/>
      <c r="DX7" s="658"/>
      <c r="DY7" s="658"/>
      <c r="DZ7" s="658"/>
      <c r="EA7" s="658"/>
      <c r="EB7" s="658"/>
      <c r="EC7" s="694"/>
    </row>
    <row r="8" spans="2:143" ht="11.25" customHeight="1" x14ac:dyDescent="0.2">
      <c r="B8" s="654" t="s">
        <v>239</v>
      </c>
      <c r="C8" s="655"/>
      <c r="D8" s="655"/>
      <c r="E8" s="655"/>
      <c r="F8" s="655"/>
      <c r="G8" s="655"/>
      <c r="H8" s="655"/>
      <c r="I8" s="655"/>
      <c r="J8" s="655"/>
      <c r="K8" s="655"/>
      <c r="L8" s="655"/>
      <c r="M8" s="655"/>
      <c r="N8" s="655"/>
      <c r="O8" s="655"/>
      <c r="P8" s="655"/>
      <c r="Q8" s="656"/>
      <c r="R8" s="657">
        <v>3511</v>
      </c>
      <c r="S8" s="658"/>
      <c r="T8" s="658"/>
      <c r="U8" s="658"/>
      <c r="V8" s="658"/>
      <c r="W8" s="658"/>
      <c r="X8" s="658"/>
      <c r="Y8" s="659"/>
      <c r="Z8" s="695">
        <v>0</v>
      </c>
      <c r="AA8" s="695"/>
      <c r="AB8" s="695"/>
      <c r="AC8" s="695"/>
      <c r="AD8" s="696">
        <v>3511</v>
      </c>
      <c r="AE8" s="696"/>
      <c r="AF8" s="696"/>
      <c r="AG8" s="696"/>
      <c r="AH8" s="696"/>
      <c r="AI8" s="696"/>
      <c r="AJ8" s="696"/>
      <c r="AK8" s="696"/>
      <c r="AL8" s="660">
        <v>0.1</v>
      </c>
      <c r="AM8" s="661"/>
      <c r="AN8" s="661"/>
      <c r="AO8" s="697"/>
      <c r="AP8" s="654" t="s">
        <v>240</v>
      </c>
      <c r="AQ8" s="655"/>
      <c r="AR8" s="655"/>
      <c r="AS8" s="655"/>
      <c r="AT8" s="655"/>
      <c r="AU8" s="655"/>
      <c r="AV8" s="655"/>
      <c r="AW8" s="655"/>
      <c r="AX8" s="655"/>
      <c r="AY8" s="655"/>
      <c r="AZ8" s="655"/>
      <c r="BA8" s="655"/>
      <c r="BB8" s="655"/>
      <c r="BC8" s="655"/>
      <c r="BD8" s="655"/>
      <c r="BE8" s="655"/>
      <c r="BF8" s="656"/>
      <c r="BG8" s="657">
        <v>17165</v>
      </c>
      <c r="BH8" s="658"/>
      <c r="BI8" s="658"/>
      <c r="BJ8" s="658"/>
      <c r="BK8" s="658"/>
      <c r="BL8" s="658"/>
      <c r="BM8" s="658"/>
      <c r="BN8" s="659"/>
      <c r="BO8" s="695">
        <v>1.5</v>
      </c>
      <c r="BP8" s="695"/>
      <c r="BQ8" s="695"/>
      <c r="BR8" s="695"/>
      <c r="BS8" s="696" t="s">
        <v>140</v>
      </c>
      <c r="BT8" s="696"/>
      <c r="BU8" s="696"/>
      <c r="BV8" s="696"/>
      <c r="BW8" s="696"/>
      <c r="BX8" s="696"/>
      <c r="BY8" s="696"/>
      <c r="BZ8" s="696"/>
      <c r="CA8" s="696"/>
      <c r="CB8" s="736"/>
      <c r="CD8" s="654" t="s">
        <v>241</v>
      </c>
      <c r="CE8" s="655"/>
      <c r="CF8" s="655"/>
      <c r="CG8" s="655"/>
      <c r="CH8" s="655"/>
      <c r="CI8" s="655"/>
      <c r="CJ8" s="655"/>
      <c r="CK8" s="655"/>
      <c r="CL8" s="655"/>
      <c r="CM8" s="655"/>
      <c r="CN8" s="655"/>
      <c r="CO8" s="655"/>
      <c r="CP8" s="655"/>
      <c r="CQ8" s="656"/>
      <c r="CR8" s="657">
        <v>1788568</v>
      </c>
      <c r="CS8" s="658"/>
      <c r="CT8" s="658"/>
      <c r="CU8" s="658"/>
      <c r="CV8" s="658"/>
      <c r="CW8" s="658"/>
      <c r="CX8" s="658"/>
      <c r="CY8" s="659"/>
      <c r="CZ8" s="695">
        <v>26.1</v>
      </c>
      <c r="DA8" s="695"/>
      <c r="DB8" s="695"/>
      <c r="DC8" s="695"/>
      <c r="DD8" s="663">
        <v>851</v>
      </c>
      <c r="DE8" s="658"/>
      <c r="DF8" s="658"/>
      <c r="DG8" s="658"/>
      <c r="DH8" s="658"/>
      <c r="DI8" s="658"/>
      <c r="DJ8" s="658"/>
      <c r="DK8" s="658"/>
      <c r="DL8" s="658"/>
      <c r="DM8" s="658"/>
      <c r="DN8" s="658"/>
      <c r="DO8" s="658"/>
      <c r="DP8" s="659"/>
      <c r="DQ8" s="663">
        <v>784971</v>
      </c>
      <c r="DR8" s="658"/>
      <c r="DS8" s="658"/>
      <c r="DT8" s="658"/>
      <c r="DU8" s="658"/>
      <c r="DV8" s="658"/>
      <c r="DW8" s="658"/>
      <c r="DX8" s="658"/>
      <c r="DY8" s="658"/>
      <c r="DZ8" s="658"/>
      <c r="EA8" s="658"/>
      <c r="EB8" s="658"/>
      <c r="EC8" s="694"/>
    </row>
    <row r="9" spans="2:143" ht="11.25" customHeight="1" x14ac:dyDescent="0.2">
      <c r="B9" s="654" t="s">
        <v>242</v>
      </c>
      <c r="C9" s="655"/>
      <c r="D9" s="655"/>
      <c r="E9" s="655"/>
      <c r="F9" s="655"/>
      <c r="G9" s="655"/>
      <c r="H9" s="655"/>
      <c r="I9" s="655"/>
      <c r="J9" s="655"/>
      <c r="K9" s="655"/>
      <c r="L9" s="655"/>
      <c r="M9" s="655"/>
      <c r="N9" s="655"/>
      <c r="O9" s="655"/>
      <c r="P9" s="655"/>
      <c r="Q9" s="656"/>
      <c r="R9" s="657">
        <v>3020</v>
      </c>
      <c r="S9" s="658"/>
      <c r="T9" s="658"/>
      <c r="U9" s="658"/>
      <c r="V9" s="658"/>
      <c r="W9" s="658"/>
      <c r="X9" s="658"/>
      <c r="Y9" s="659"/>
      <c r="Z9" s="695">
        <v>0</v>
      </c>
      <c r="AA9" s="695"/>
      <c r="AB9" s="695"/>
      <c r="AC9" s="695"/>
      <c r="AD9" s="696">
        <v>3020</v>
      </c>
      <c r="AE9" s="696"/>
      <c r="AF9" s="696"/>
      <c r="AG9" s="696"/>
      <c r="AH9" s="696"/>
      <c r="AI9" s="696"/>
      <c r="AJ9" s="696"/>
      <c r="AK9" s="696"/>
      <c r="AL9" s="660">
        <v>0.1</v>
      </c>
      <c r="AM9" s="661"/>
      <c r="AN9" s="661"/>
      <c r="AO9" s="697"/>
      <c r="AP9" s="654" t="s">
        <v>243</v>
      </c>
      <c r="AQ9" s="655"/>
      <c r="AR9" s="655"/>
      <c r="AS9" s="655"/>
      <c r="AT9" s="655"/>
      <c r="AU9" s="655"/>
      <c r="AV9" s="655"/>
      <c r="AW9" s="655"/>
      <c r="AX9" s="655"/>
      <c r="AY9" s="655"/>
      <c r="AZ9" s="655"/>
      <c r="BA9" s="655"/>
      <c r="BB9" s="655"/>
      <c r="BC9" s="655"/>
      <c r="BD9" s="655"/>
      <c r="BE9" s="655"/>
      <c r="BF9" s="656"/>
      <c r="BG9" s="657">
        <v>402904</v>
      </c>
      <c r="BH9" s="658"/>
      <c r="BI9" s="658"/>
      <c r="BJ9" s="658"/>
      <c r="BK9" s="658"/>
      <c r="BL9" s="658"/>
      <c r="BM9" s="658"/>
      <c r="BN9" s="659"/>
      <c r="BO9" s="695">
        <v>35.799999999999997</v>
      </c>
      <c r="BP9" s="695"/>
      <c r="BQ9" s="695"/>
      <c r="BR9" s="695"/>
      <c r="BS9" s="696" t="s">
        <v>140</v>
      </c>
      <c r="BT9" s="696"/>
      <c r="BU9" s="696"/>
      <c r="BV9" s="696"/>
      <c r="BW9" s="696"/>
      <c r="BX9" s="696"/>
      <c r="BY9" s="696"/>
      <c r="BZ9" s="696"/>
      <c r="CA9" s="696"/>
      <c r="CB9" s="736"/>
      <c r="CD9" s="654" t="s">
        <v>244</v>
      </c>
      <c r="CE9" s="655"/>
      <c r="CF9" s="655"/>
      <c r="CG9" s="655"/>
      <c r="CH9" s="655"/>
      <c r="CI9" s="655"/>
      <c r="CJ9" s="655"/>
      <c r="CK9" s="655"/>
      <c r="CL9" s="655"/>
      <c r="CM9" s="655"/>
      <c r="CN9" s="655"/>
      <c r="CO9" s="655"/>
      <c r="CP9" s="655"/>
      <c r="CQ9" s="656"/>
      <c r="CR9" s="657">
        <v>540935</v>
      </c>
      <c r="CS9" s="658"/>
      <c r="CT9" s="658"/>
      <c r="CU9" s="658"/>
      <c r="CV9" s="658"/>
      <c r="CW9" s="658"/>
      <c r="CX9" s="658"/>
      <c r="CY9" s="659"/>
      <c r="CZ9" s="695">
        <v>7.9</v>
      </c>
      <c r="DA9" s="695"/>
      <c r="DB9" s="695"/>
      <c r="DC9" s="695"/>
      <c r="DD9" s="663">
        <v>1092</v>
      </c>
      <c r="DE9" s="658"/>
      <c r="DF9" s="658"/>
      <c r="DG9" s="658"/>
      <c r="DH9" s="658"/>
      <c r="DI9" s="658"/>
      <c r="DJ9" s="658"/>
      <c r="DK9" s="658"/>
      <c r="DL9" s="658"/>
      <c r="DM9" s="658"/>
      <c r="DN9" s="658"/>
      <c r="DO9" s="658"/>
      <c r="DP9" s="659"/>
      <c r="DQ9" s="663">
        <v>367865</v>
      </c>
      <c r="DR9" s="658"/>
      <c r="DS9" s="658"/>
      <c r="DT9" s="658"/>
      <c r="DU9" s="658"/>
      <c r="DV9" s="658"/>
      <c r="DW9" s="658"/>
      <c r="DX9" s="658"/>
      <c r="DY9" s="658"/>
      <c r="DZ9" s="658"/>
      <c r="EA9" s="658"/>
      <c r="EB9" s="658"/>
      <c r="EC9" s="694"/>
    </row>
    <row r="10" spans="2:143" ht="11.25" customHeight="1" x14ac:dyDescent="0.2">
      <c r="B10" s="654" t="s">
        <v>245</v>
      </c>
      <c r="C10" s="655"/>
      <c r="D10" s="655"/>
      <c r="E10" s="655"/>
      <c r="F10" s="655"/>
      <c r="G10" s="655"/>
      <c r="H10" s="655"/>
      <c r="I10" s="655"/>
      <c r="J10" s="655"/>
      <c r="K10" s="655"/>
      <c r="L10" s="655"/>
      <c r="M10" s="655"/>
      <c r="N10" s="655"/>
      <c r="O10" s="655"/>
      <c r="P10" s="655"/>
      <c r="Q10" s="656"/>
      <c r="R10" s="657" t="s">
        <v>140</v>
      </c>
      <c r="S10" s="658"/>
      <c r="T10" s="658"/>
      <c r="U10" s="658"/>
      <c r="V10" s="658"/>
      <c r="W10" s="658"/>
      <c r="X10" s="658"/>
      <c r="Y10" s="659"/>
      <c r="Z10" s="695" t="s">
        <v>229</v>
      </c>
      <c r="AA10" s="695"/>
      <c r="AB10" s="695"/>
      <c r="AC10" s="695"/>
      <c r="AD10" s="696" t="s">
        <v>140</v>
      </c>
      <c r="AE10" s="696"/>
      <c r="AF10" s="696"/>
      <c r="AG10" s="696"/>
      <c r="AH10" s="696"/>
      <c r="AI10" s="696"/>
      <c r="AJ10" s="696"/>
      <c r="AK10" s="696"/>
      <c r="AL10" s="660" t="s">
        <v>140</v>
      </c>
      <c r="AM10" s="661"/>
      <c r="AN10" s="661"/>
      <c r="AO10" s="697"/>
      <c r="AP10" s="654" t="s">
        <v>246</v>
      </c>
      <c r="AQ10" s="655"/>
      <c r="AR10" s="655"/>
      <c r="AS10" s="655"/>
      <c r="AT10" s="655"/>
      <c r="AU10" s="655"/>
      <c r="AV10" s="655"/>
      <c r="AW10" s="655"/>
      <c r="AX10" s="655"/>
      <c r="AY10" s="655"/>
      <c r="AZ10" s="655"/>
      <c r="BA10" s="655"/>
      <c r="BB10" s="655"/>
      <c r="BC10" s="655"/>
      <c r="BD10" s="655"/>
      <c r="BE10" s="655"/>
      <c r="BF10" s="656"/>
      <c r="BG10" s="657">
        <v>28196</v>
      </c>
      <c r="BH10" s="658"/>
      <c r="BI10" s="658"/>
      <c r="BJ10" s="658"/>
      <c r="BK10" s="658"/>
      <c r="BL10" s="658"/>
      <c r="BM10" s="658"/>
      <c r="BN10" s="659"/>
      <c r="BO10" s="695">
        <v>2.5</v>
      </c>
      <c r="BP10" s="695"/>
      <c r="BQ10" s="695"/>
      <c r="BR10" s="695"/>
      <c r="BS10" s="696" t="s">
        <v>229</v>
      </c>
      <c r="BT10" s="696"/>
      <c r="BU10" s="696"/>
      <c r="BV10" s="696"/>
      <c r="BW10" s="696"/>
      <c r="BX10" s="696"/>
      <c r="BY10" s="696"/>
      <c r="BZ10" s="696"/>
      <c r="CA10" s="696"/>
      <c r="CB10" s="736"/>
      <c r="CD10" s="654" t="s">
        <v>247</v>
      </c>
      <c r="CE10" s="655"/>
      <c r="CF10" s="655"/>
      <c r="CG10" s="655"/>
      <c r="CH10" s="655"/>
      <c r="CI10" s="655"/>
      <c r="CJ10" s="655"/>
      <c r="CK10" s="655"/>
      <c r="CL10" s="655"/>
      <c r="CM10" s="655"/>
      <c r="CN10" s="655"/>
      <c r="CO10" s="655"/>
      <c r="CP10" s="655"/>
      <c r="CQ10" s="656"/>
      <c r="CR10" s="657">
        <v>5000</v>
      </c>
      <c r="CS10" s="658"/>
      <c r="CT10" s="658"/>
      <c r="CU10" s="658"/>
      <c r="CV10" s="658"/>
      <c r="CW10" s="658"/>
      <c r="CX10" s="658"/>
      <c r="CY10" s="659"/>
      <c r="CZ10" s="695">
        <v>0.1</v>
      </c>
      <c r="DA10" s="695"/>
      <c r="DB10" s="695"/>
      <c r="DC10" s="695"/>
      <c r="DD10" s="663" t="s">
        <v>131</v>
      </c>
      <c r="DE10" s="658"/>
      <c r="DF10" s="658"/>
      <c r="DG10" s="658"/>
      <c r="DH10" s="658"/>
      <c r="DI10" s="658"/>
      <c r="DJ10" s="658"/>
      <c r="DK10" s="658"/>
      <c r="DL10" s="658"/>
      <c r="DM10" s="658"/>
      <c r="DN10" s="658"/>
      <c r="DO10" s="658"/>
      <c r="DP10" s="659"/>
      <c r="DQ10" s="663" t="s">
        <v>229</v>
      </c>
      <c r="DR10" s="658"/>
      <c r="DS10" s="658"/>
      <c r="DT10" s="658"/>
      <c r="DU10" s="658"/>
      <c r="DV10" s="658"/>
      <c r="DW10" s="658"/>
      <c r="DX10" s="658"/>
      <c r="DY10" s="658"/>
      <c r="DZ10" s="658"/>
      <c r="EA10" s="658"/>
      <c r="EB10" s="658"/>
      <c r="EC10" s="694"/>
    </row>
    <row r="11" spans="2:143" ht="11.25" customHeight="1" x14ac:dyDescent="0.2">
      <c r="B11" s="654" t="s">
        <v>248</v>
      </c>
      <c r="C11" s="655"/>
      <c r="D11" s="655"/>
      <c r="E11" s="655"/>
      <c r="F11" s="655"/>
      <c r="G11" s="655"/>
      <c r="H11" s="655"/>
      <c r="I11" s="655"/>
      <c r="J11" s="655"/>
      <c r="K11" s="655"/>
      <c r="L11" s="655"/>
      <c r="M11" s="655"/>
      <c r="N11" s="655"/>
      <c r="O11" s="655"/>
      <c r="P11" s="655"/>
      <c r="Q11" s="656"/>
      <c r="R11" s="657">
        <v>226242</v>
      </c>
      <c r="S11" s="658"/>
      <c r="T11" s="658"/>
      <c r="U11" s="658"/>
      <c r="V11" s="658"/>
      <c r="W11" s="658"/>
      <c r="X11" s="658"/>
      <c r="Y11" s="659"/>
      <c r="Z11" s="660">
        <v>3.1</v>
      </c>
      <c r="AA11" s="661"/>
      <c r="AB11" s="661"/>
      <c r="AC11" s="662"/>
      <c r="AD11" s="663">
        <v>226242</v>
      </c>
      <c r="AE11" s="658"/>
      <c r="AF11" s="658"/>
      <c r="AG11" s="658"/>
      <c r="AH11" s="658"/>
      <c r="AI11" s="658"/>
      <c r="AJ11" s="658"/>
      <c r="AK11" s="659"/>
      <c r="AL11" s="660">
        <v>6.9</v>
      </c>
      <c r="AM11" s="661"/>
      <c r="AN11" s="661"/>
      <c r="AO11" s="697"/>
      <c r="AP11" s="654" t="s">
        <v>249</v>
      </c>
      <c r="AQ11" s="655"/>
      <c r="AR11" s="655"/>
      <c r="AS11" s="655"/>
      <c r="AT11" s="655"/>
      <c r="AU11" s="655"/>
      <c r="AV11" s="655"/>
      <c r="AW11" s="655"/>
      <c r="AX11" s="655"/>
      <c r="AY11" s="655"/>
      <c r="AZ11" s="655"/>
      <c r="BA11" s="655"/>
      <c r="BB11" s="655"/>
      <c r="BC11" s="655"/>
      <c r="BD11" s="655"/>
      <c r="BE11" s="655"/>
      <c r="BF11" s="656"/>
      <c r="BG11" s="657">
        <v>80440</v>
      </c>
      <c r="BH11" s="658"/>
      <c r="BI11" s="658"/>
      <c r="BJ11" s="658"/>
      <c r="BK11" s="658"/>
      <c r="BL11" s="658"/>
      <c r="BM11" s="658"/>
      <c r="BN11" s="659"/>
      <c r="BO11" s="695">
        <v>7.2</v>
      </c>
      <c r="BP11" s="695"/>
      <c r="BQ11" s="695"/>
      <c r="BR11" s="695"/>
      <c r="BS11" s="696" t="s">
        <v>131</v>
      </c>
      <c r="BT11" s="696"/>
      <c r="BU11" s="696"/>
      <c r="BV11" s="696"/>
      <c r="BW11" s="696"/>
      <c r="BX11" s="696"/>
      <c r="BY11" s="696"/>
      <c r="BZ11" s="696"/>
      <c r="CA11" s="696"/>
      <c r="CB11" s="736"/>
      <c r="CD11" s="654" t="s">
        <v>250</v>
      </c>
      <c r="CE11" s="655"/>
      <c r="CF11" s="655"/>
      <c r="CG11" s="655"/>
      <c r="CH11" s="655"/>
      <c r="CI11" s="655"/>
      <c r="CJ11" s="655"/>
      <c r="CK11" s="655"/>
      <c r="CL11" s="655"/>
      <c r="CM11" s="655"/>
      <c r="CN11" s="655"/>
      <c r="CO11" s="655"/>
      <c r="CP11" s="655"/>
      <c r="CQ11" s="656"/>
      <c r="CR11" s="657">
        <v>525543</v>
      </c>
      <c r="CS11" s="658"/>
      <c r="CT11" s="658"/>
      <c r="CU11" s="658"/>
      <c r="CV11" s="658"/>
      <c r="CW11" s="658"/>
      <c r="CX11" s="658"/>
      <c r="CY11" s="659"/>
      <c r="CZ11" s="695">
        <v>7.7</v>
      </c>
      <c r="DA11" s="695"/>
      <c r="DB11" s="695"/>
      <c r="DC11" s="695"/>
      <c r="DD11" s="663">
        <v>101012</v>
      </c>
      <c r="DE11" s="658"/>
      <c r="DF11" s="658"/>
      <c r="DG11" s="658"/>
      <c r="DH11" s="658"/>
      <c r="DI11" s="658"/>
      <c r="DJ11" s="658"/>
      <c r="DK11" s="658"/>
      <c r="DL11" s="658"/>
      <c r="DM11" s="658"/>
      <c r="DN11" s="658"/>
      <c r="DO11" s="658"/>
      <c r="DP11" s="659"/>
      <c r="DQ11" s="663">
        <v>217690</v>
      </c>
      <c r="DR11" s="658"/>
      <c r="DS11" s="658"/>
      <c r="DT11" s="658"/>
      <c r="DU11" s="658"/>
      <c r="DV11" s="658"/>
      <c r="DW11" s="658"/>
      <c r="DX11" s="658"/>
      <c r="DY11" s="658"/>
      <c r="DZ11" s="658"/>
      <c r="EA11" s="658"/>
      <c r="EB11" s="658"/>
      <c r="EC11" s="694"/>
    </row>
    <row r="12" spans="2:143" ht="11.25" customHeight="1" x14ac:dyDescent="0.2">
      <c r="B12" s="654" t="s">
        <v>251</v>
      </c>
      <c r="C12" s="655"/>
      <c r="D12" s="655"/>
      <c r="E12" s="655"/>
      <c r="F12" s="655"/>
      <c r="G12" s="655"/>
      <c r="H12" s="655"/>
      <c r="I12" s="655"/>
      <c r="J12" s="655"/>
      <c r="K12" s="655"/>
      <c r="L12" s="655"/>
      <c r="M12" s="655"/>
      <c r="N12" s="655"/>
      <c r="O12" s="655"/>
      <c r="P12" s="655"/>
      <c r="Q12" s="656"/>
      <c r="R12" s="657">
        <v>6815</v>
      </c>
      <c r="S12" s="658"/>
      <c r="T12" s="658"/>
      <c r="U12" s="658"/>
      <c r="V12" s="658"/>
      <c r="W12" s="658"/>
      <c r="X12" s="658"/>
      <c r="Y12" s="659"/>
      <c r="Z12" s="695">
        <v>0.1</v>
      </c>
      <c r="AA12" s="695"/>
      <c r="AB12" s="695"/>
      <c r="AC12" s="695"/>
      <c r="AD12" s="696">
        <v>6815</v>
      </c>
      <c r="AE12" s="696"/>
      <c r="AF12" s="696"/>
      <c r="AG12" s="696"/>
      <c r="AH12" s="696"/>
      <c r="AI12" s="696"/>
      <c r="AJ12" s="696"/>
      <c r="AK12" s="696"/>
      <c r="AL12" s="660">
        <v>0.2</v>
      </c>
      <c r="AM12" s="661"/>
      <c r="AN12" s="661"/>
      <c r="AO12" s="697"/>
      <c r="AP12" s="654" t="s">
        <v>252</v>
      </c>
      <c r="AQ12" s="655"/>
      <c r="AR12" s="655"/>
      <c r="AS12" s="655"/>
      <c r="AT12" s="655"/>
      <c r="AU12" s="655"/>
      <c r="AV12" s="655"/>
      <c r="AW12" s="655"/>
      <c r="AX12" s="655"/>
      <c r="AY12" s="655"/>
      <c r="AZ12" s="655"/>
      <c r="BA12" s="655"/>
      <c r="BB12" s="655"/>
      <c r="BC12" s="655"/>
      <c r="BD12" s="655"/>
      <c r="BE12" s="655"/>
      <c r="BF12" s="656"/>
      <c r="BG12" s="657">
        <v>488253</v>
      </c>
      <c r="BH12" s="658"/>
      <c r="BI12" s="658"/>
      <c r="BJ12" s="658"/>
      <c r="BK12" s="658"/>
      <c r="BL12" s="658"/>
      <c r="BM12" s="658"/>
      <c r="BN12" s="659"/>
      <c r="BO12" s="695">
        <v>43.4</v>
      </c>
      <c r="BP12" s="695"/>
      <c r="BQ12" s="695"/>
      <c r="BR12" s="695"/>
      <c r="BS12" s="696" t="s">
        <v>140</v>
      </c>
      <c r="BT12" s="696"/>
      <c r="BU12" s="696"/>
      <c r="BV12" s="696"/>
      <c r="BW12" s="696"/>
      <c r="BX12" s="696"/>
      <c r="BY12" s="696"/>
      <c r="BZ12" s="696"/>
      <c r="CA12" s="696"/>
      <c r="CB12" s="736"/>
      <c r="CD12" s="654" t="s">
        <v>253</v>
      </c>
      <c r="CE12" s="655"/>
      <c r="CF12" s="655"/>
      <c r="CG12" s="655"/>
      <c r="CH12" s="655"/>
      <c r="CI12" s="655"/>
      <c r="CJ12" s="655"/>
      <c r="CK12" s="655"/>
      <c r="CL12" s="655"/>
      <c r="CM12" s="655"/>
      <c r="CN12" s="655"/>
      <c r="CO12" s="655"/>
      <c r="CP12" s="655"/>
      <c r="CQ12" s="656"/>
      <c r="CR12" s="657">
        <v>132090</v>
      </c>
      <c r="CS12" s="658"/>
      <c r="CT12" s="658"/>
      <c r="CU12" s="658"/>
      <c r="CV12" s="658"/>
      <c r="CW12" s="658"/>
      <c r="CX12" s="658"/>
      <c r="CY12" s="659"/>
      <c r="CZ12" s="695">
        <v>1.9</v>
      </c>
      <c r="DA12" s="695"/>
      <c r="DB12" s="695"/>
      <c r="DC12" s="695"/>
      <c r="DD12" s="663" t="s">
        <v>131</v>
      </c>
      <c r="DE12" s="658"/>
      <c r="DF12" s="658"/>
      <c r="DG12" s="658"/>
      <c r="DH12" s="658"/>
      <c r="DI12" s="658"/>
      <c r="DJ12" s="658"/>
      <c r="DK12" s="658"/>
      <c r="DL12" s="658"/>
      <c r="DM12" s="658"/>
      <c r="DN12" s="658"/>
      <c r="DO12" s="658"/>
      <c r="DP12" s="659"/>
      <c r="DQ12" s="663">
        <v>115366</v>
      </c>
      <c r="DR12" s="658"/>
      <c r="DS12" s="658"/>
      <c r="DT12" s="658"/>
      <c r="DU12" s="658"/>
      <c r="DV12" s="658"/>
      <c r="DW12" s="658"/>
      <c r="DX12" s="658"/>
      <c r="DY12" s="658"/>
      <c r="DZ12" s="658"/>
      <c r="EA12" s="658"/>
      <c r="EB12" s="658"/>
      <c r="EC12" s="694"/>
    </row>
    <row r="13" spans="2:143" ht="11.25" customHeight="1" x14ac:dyDescent="0.2">
      <c r="B13" s="654" t="s">
        <v>254</v>
      </c>
      <c r="C13" s="655"/>
      <c r="D13" s="655"/>
      <c r="E13" s="655"/>
      <c r="F13" s="655"/>
      <c r="G13" s="655"/>
      <c r="H13" s="655"/>
      <c r="I13" s="655"/>
      <c r="J13" s="655"/>
      <c r="K13" s="655"/>
      <c r="L13" s="655"/>
      <c r="M13" s="655"/>
      <c r="N13" s="655"/>
      <c r="O13" s="655"/>
      <c r="P13" s="655"/>
      <c r="Q13" s="656"/>
      <c r="R13" s="657" t="s">
        <v>229</v>
      </c>
      <c r="S13" s="658"/>
      <c r="T13" s="658"/>
      <c r="U13" s="658"/>
      <c r="V13" s="658"/>
      <c r="W13" s="658"/>
      <c r="X13" s="658"/>
      <c r="Y13" s="659"/>
      <c r="Z13" s="695" t="s">
        <v>140</v>
      </c>
      <c r="AA13" s="695"/>
      <c r="AB13" s="695"/>
      <c r="AC13" s="695"/>
      <c r="AD13" s="696" t="s">
        <v>229</v>
      </c>
      <c r="AE13" s="696"/>
      <c r="AF13" s="696"/>
      <c r="AG13" s="696"/>
      <c r="AH13" s="696"/>
      <c r="AI13" s="696"/>
      <c r="AJ13" s="696"/>
      <c r="AK13" s="696"/>
      <c r="AL13" s="660" t="s">
        <v>140</v>
      </c>
      <c r="AM13" s="661"/>
      <c r="AN13" s="661"/>
      <c r="AO13" s="697"/>
      <c r="AP13" s="654" t="s">
        <v>255</v>
      </c>
      <c r="AQ13" s="655"/>
      <c r="AR13" s="655"/>
      <c r="AS13" s="655"/>
      <c r="AT13" s="655"/>
      <c r="AU13" s="655"/>
      <c r="AV13" s="655"/>
      <c r="AW13" s="655"/>
      <c r="AX13" s="655"/>
      <c r="AY13" s="655"/>
      <c r="AZ13" s="655"/>
      <c r="BA13" s="655"/>
      <c r="BB13" s="655"/>
      <c r="BC13" s="655"/>
      <c r="BD13" s="655"/>
      <c r="BE13" s="655"/>
      <c r="BF13" s="656"/>
      <c r="BG13" s="657">
        <v>488253</v>
      </c>
      <c r="BH13" s="658"/>
      <c r="BI13" s="658"/>
      <c r="BJ13" s="658"/>
      <c r="BK13" s="658"/>
      <c r="BL13" s="658"/>
      <c r="BM13" s="658"/>
      <c r="BN13" s="659"/>
      <c r="BO13" s="695">
        <v>43.4</v>
      </c>
      <c r="BP13" s="695"/>
      <c r="BQ13" s="695"/>
      <c r="BR13" s="695"/>
      <c r="BS13" s="696" t="s">
        <v>229</v>
      </c>
      <c r="BT13" s="696"/>
      <c r="BU13" s="696"/>
      <c r="BV13" s="696"/>
      <c r="BW13" s="696"/>
      <c r="BX13" s="696"/>
      <c r="BY13" s="696"/>
      <c r="BZ13" s="696"/>
      <c r="CA13" s="696"/>
      <c r="CB13" s="736"/>
      <c r="CD13" s="654" t="s">
        <v>256</v>
      </c>
      <c r="CE13" s="655"/>
      <c r="CF13" s="655"/>
      <c r="CG13" s="655"/>
      <c r="CH13" s="655"/>
      <c r="CI13" s="655"/>
      <c r="CJ13" s="655"/>
      <c r="CK13" s="655"/>
      <c r="CL13" s="655"/>
      <c r="CM13" s="655"/>
      <c r="CN13" s="655"/>
      <c r="CO13" s="655"/>
      <c r="CP13" s="655"/>
      <c r="CQ13" s="656"/>
      <c r="CR13" s="657">
        <v>611924</v>
      </c>
      <c r="CS13" s="658"/>
      <c r="CT13" s="658"/>
      <c r="CU13" s="658"/>
      <c r="CV13" s="658"/>
      <c r="CW13" s="658"/>
      <c r="CX13" s="658"/>
      <c r="CY13" s="659"/>
      <c r="CZ13" s="695">
        <v>8.9</v>
      </c>
      <c r="DA13" s="695"/>
      <c r="DB13" s="695"/>
      <c r="DC13" s="695"/>
      <c r="DD13" s="663">
        <v>103305</v>
      </c>
      <c r="DE13" s="658"/>
      <c r="DF13" s="658"/>
      <c r="DG13" s="658"/>
      <c r="DH13" s="658"/>
      <c r="DI13" s="658"/>
      <c r="DJ13" s="658"/>
      <c r="DK13" s="658"/>
      <c r="DL13" s="658"/>
      <c r="DM13" s="658"/>
      <c r="DN13" s="658"/>
      <c r="DO13" s="658"/>
      <c r="DP13" s="659"/>
      <c r="DQ13" s="663">
        <v>463363</v>
      </c>
      <c r="DR13" s="658"/>
      <c r="DS13" s="658"/>
      <c r="DT13" s="658"/>
      <c r="DU13" s="658"/>
      <c r="DV13" s="658"/>
      <c r="DW13" s="658"/>
      <c r="DX13" s="658"/>
      <c r="DY13" s="658"/>
      <c r="DZ13" s="658"/>
      <c r="EA13" s="658"/>
      <c r="EB13" s="658"/>
      <c r="EC13" s="694"/>
    </row>
    <row r="14" spans="2:143" ht="11.25" customHeight="1" x14ac:dyDescent="0.2">
      <c r="B14" s="654" t="s">
        <v>257</v>
      </c>
      <c r="C14" s="655"/>
      <c r="D14" s="655"/>
      <c r="E14" s="655"/>
      <c r="F14" s="655"/>
      <c r="G14" s="655"/>
      <c r="H14" s="655"/>
      <c r="I14" s="655"/>
      <c r="J14" s="655"/>
      <c r="K14" s="655"/>
      <c r="L14" s="655"/>
      <c r="M14" s="655"/>
      <c r="N14" s="655"/>
      <c r="O14" s="655"/>
      <c r="P14" s="655"/>
      <c r="Q14" s="656"/>
      <c r="R14" s="657">
        <v>77</v>
      </c>
      <c r="S14" s="658"/>
      <c r="T14" s="658"/>
      <c r="U14" s="658"/>
      <c r="V14" s="658"/>
      <c r="W14" s="658"/>
      <c r="X14" s="658"/>
      <c r="Y14" s="659"/>
      <c r="Z14" s="695">
        <v>0</v>
      </c>
      <c r="AA14" s="695"/>
      <c r="AB14" s="695"/>
      <c r="AC14" s="695"/>
      <c r="AD14" s="696">
        <v>77</v>
      </c>
      <c r="AE14" s="696"/>
      <c r="AF14" s="696"/>
      <c r="AG14" s="696"/>
      <c r="AH14" s="696"/>
      <c r="AI14" s="696"/>
      <c r="AJ14" s="696"/>
      <c r="AK14" s="696"/>
      <c r="AL14" s="660">
        <v>0</v>
      </c>
      <c r="AM14" s="661"/>
      <c r="AN14" s="661"/>
      <c r="AO14" s="697"/>
      <c r="AP14" s="654" t="s">
        <v>258</v>
      </c>
      <c r="AQ14" s="655"/>
      <c r="AR14" s="655"/>
      <c r="AS14" s="655"/>
      <c r="AT14" s="655"/>
      <c r="AU14" s="655"/>
      <c r="AV14" s="655"/>
      <c r="AW14" s="655"/>
      <c r="AX14" s="655"/>
      <c r="AY14" s="655"/>
      <c r="AZ14" s="655"/>
      <c r="BA14" s="655"/>
      <c r="BB14" s="655"/>
      <c r="BC14" s="655"/>
      <c r="BD14" s="655"/>
      <c r="BE14" s="655"/>
      <c r="BF14" s="656"/>
      <c r="BG14" s="657">
        <v>41465</v>
      </c>
      <c r="BH14" s="658"/>
      <c r="BI14" s="658"/>
      <c r="BJ14" s="658"/>
      <c r="BK14" s="658"/>
      <c r="BL14" s="658"/>
      <c r="BM14" s="658"/>
      <c r="BN14" s="659"/>
      <c r="BO14" s="695">
        <v>3.7</v>
      </c>
      <c r="BP14" s="695"/>
      <c r="BQ14" s="695"/>
      <c r="BR14" s="695"/>
      <c r="BS14" s="696" t="s">
        <v>229</v>
      </c>
      <c r="BT14" s="696"/>
      <c r="BU14" s="696"/>
      <c r="BV14" s="696"/>
      <c r="BW14" s="696"/>
      <c r="BX14" s="696"/>
      <c r="BY14" s="696"/>
      <c r="BZ14" s="696"/>
      <c r="CA14" s="696"/>
      <c r="CB14" s="736"/>
      <c r="CD14" s="654" t="s">
        <v>259</v>
      </c>
      <c r="CE14" s="655"/>
      <c r="CF14" s="655"/>
      <c r="CG14" s="655"/>
      <c r="CH14" s="655"/>
      <c r="CI14" s="655"/>
      <c r="CJ14" s="655"/>
      <c r="CK14" s="655"/>
      <c r="CL14" s="655"/>
      <c r="CM14" s="655"/>
      <c r="CN14" s="655"/>
      <c r="CO14" s="655"/>
      <c r="CP14" s="655"/>
      <c r="CQ14" s="656"/>
      <c r="CR14" s="657">
        <v>334677</v>
      </c>
      <c r="CS14" s="658"/>
      <c r="CT14" s="658"/>
      <c r="CU14" s="658"/>
      <c r="CV14" s="658"/>
      <c r="CW14" s="658"/>
      <c r="CX14" s="658"/>
      <c r="CY14" s="659"/>
      <c r="CZ14" s="695">
        <v>4.9000000000000004</v>
      </c>
      <c r="DA14" s="695"/>
      <c r="DB14" s="695"/>
      <c r="DC14" s="695"/>
      <c r="DD14" s="663">
        <v>133922</v>
      </c>
      <c r="DE14" s="658"/>
      <c r="DF14" s="658"/>
      <c r="DG14" s="658"/>
      <c r="DH14" s="658"/>
      <c r="DI14" s="658"/>
      <c r="DJ14" s="658"/>
      <c r="DK14" s="658"/>
      <c r="DL14" s="658"/>
      <c r="DM14" s="658"/>
      <c r="DN14" s="658"/>
      <c r="DO14" s="658"/>
      <c r="DP14" s="659"/>
      <c r="DQ14" s="663">
        <v>200643</v>
      </c>
      <c r="DR14" s="658"/>
      <c r="DS14" s="658"/>
      <c r="DT14" s="658"/>
      <c r="DU14" s="658"/>
      <c r="DV14" s="658"/>
      <c r="DW14" s="658"/>
      <c r="DX14" s="658"/>
      <c r="DY14" s="658"/>
      <c r="DZ14" s="658"/>
      <c r="EA14" s="658"/>
      <c r="EB14" s="658"/>
      <c r="EC14" s="694"/>
    </row>
    <row r="15" spans="2:143" ht="11.25" customHeight="1" x14ac:dyDescent="0.2">
      <c r="B15" s="654" t="s">
        <v>260</v>
      </c>
      <c r="C15" s="655"/>
      <c r="D15" s="655"/>
      <c r="E15" s="655"/>
      <c r="F15" s="655"/>
      <c r="G15" s="655"/>
      <c r="H15" s="655"/>
      <c r="I15" s="655"/>
      <c r="J15" s="655"/>
      <c r="K15" s="655"/>
      <c r="L15" s="655"/>
      <c r="M15" s="655"/>
      <c r="N15" s="655"/>
      <c r="O15" s="655"/>
      <c r="P15" s="655"/>
      <c r="Q15" s="656"/>
      <c r="R15" s="657" t="s">
        <v>140</v>
      </c>
      <c r="S15" s="658"/>
      <c r="T15" s="658"/>
      <c r="U15" s="658"/>
      <c r="V15" s="658"/>
      <c r="W15" s="658"/>
      <c r="X15" s="658"/>
      <c r="Y15" s="659"/>
      <c r="Z15" s="695" t="s">
        <v>131</v>
      </c>
      <c r="AA15" s="695"/>
      <c r="AB15" s="695"/>
      <c r="AC15" s="695"/>
      <c r="AD15" s="696" t="s">
        <v>131</v>
      </c>
      <c r="AE15" s="696"/>
      <c r="AF15" s="696"/>
      <c r="AG15" s="696"/>
      <c r="AH15" s="696"/>
      <c r="AI15" s="696"/>
      <c r="AJ15" s="696"/>
      <c r="AK15" s="696"/>
      <c r="AL15" s="660" t="s">
        <v>131</v>
      </c>
      <c r="AM15" s="661"/>
      <c r="AN15" s="661"/>
      <c r="AO15" s="697"/>
      <c r="AP15" s="654" t="s">
        <v>261</v>
      </c>
      <c r="AQ15" s="655"/>
      <c r="AR15" s="655"/>
      <c r="AS15" s="655"/>
      <c r="AT15" s="655"/>
      <c r="AU15" s="655"/>
      <c r="AV15" s="655"/>
      <c r="AW15" s="655"/>
      <c r="AX15" s="655"/>
      <c r="AY15" s="655"/>
      <c r="AZ15" s="655"/>
      <c r="BA15" s="655"/>
      <c r="BB15" s="655"/>
      <c r="BC15" s="655"/>
      <c r="BD15" s="655"/>
      <c r="BE15" s="655"/>
      <c r="BF15" s="656"/>
      <c r="BG15" s="657">
        <v>65897</v>
      </c>
      <c r="BH15" s="658"/>
      <c r="BI15" s="658"/>
      <c r="BJ15" s="658"/>
      <c r="BK15" s="658"/>
      <c r="BL15" s="658"/>
      <c r="BM15" s="658"/>
      <c r="BN15" s="659"/>
      <c r="BO15" s="695">
        <v>5.9</v>
      </c>
      <c r="BP15" s="695"/>
      <c r="BQ15" s="695"/>
      <c r="BR15" s="695"/>
      <c r="BS15" s="696" t="s">
        <v>229</v>
      </c>
      <c r="BT15" s="696"/>
      <c r="BU15" s="696"/>
      <c r="BV15" s="696"/>
      <c r="BW15" s="696"/>
      <c r="BX15" s="696"/>
      <c r="BY15" s="696"/>
      <c r="BZ15" s="696"/>
      <c r="CA15" s="696"/>
      <c r="CB15" s="736"/>
      <c r="CD15" s="654" t="s">
        <v>262</v>
      </c>
      <c r="CE15" s="655"/>
      <c r="CF15" s="655"/>
      <c r="CG15" s="655"/>
      <c r="CH15" s="655"/>
      <c r="CI15" s="655"/>
      <c r="CJ15" s="655"/>
      <c r="CK15" s="655"/>
      <c r="CL15" s="655"/>
      <c r="CM15" s="655"/>
      <c r="CN15" s="655"/>
      <c r="CO15" s="655"/>
      <c r="CP15" s="655"/>
      <c r="CQ15" s="656"/>
      <c r="CR15" s="657">
        <v>470648</v>
      </c>
      <c r="CS15" s="658"/>
      <c r="CT15" s="658"/>
      <c r="CU15" s="658"/>
      <c r="CV15" s="658"/>
      <c r="CW15" s="658"/>
      <c r="CX15" s="658"/>
      <c r="CY15" s="659"/>
      <c r="CZ15" s="695">
        <v>6.9</v>
      </c>
      <c r="DA15" s="695"/>
      <c r="DB15" s="695"/>
      <c r="DC15" s="695"/>
      <c r="DD15" s="663">
        <v>40226</v>
      </c>
      <c r="DE15" s="658"/>
      <c r="DF15" s="658"/>
      <c r="DG15" s="658"/>
      <c r="DH15" s="658"/>
      <c r="DI15" s="658"/>
      <c r="DJ15" s="658"/>
      <c r="DK15" s="658"/>
      <c r="DL15" s="658"/>
      <c r="DM15" s="658"/>
      <c r="DN15" s="658"/>
      <c r="DO15" s="658"/>
      <c r="DP15" s="659"/>
      <c r="DQ15" s="663">
        <v>382306</v>
      </c>
      <c r="DR15" s="658"/>
      <c r="DS15" s="658"/>
      <c r="DT15" s="658"/>
      <c r="DU15" s="658"/>
      <c r="DV15" s="658"/>
      <c r="DW15" s="658"/>
      <c r="DX15" s="658"/>
      <c r="DY15" s="658"/>
      <c r="DZ15" s="658"/>
      <c r="EA15" s="658"/>
      <c r="EB15" s="658"/>
      <c r="EC15" s="694"/>
    </row>
    <row r="16" spans="2:143" ht="11.25" customHeight="1" x14ac:dyDescent="0.2">
      <c r="B16" s="654" t="s">
        <v>263</v>
      </c>
      <c r="C16" s="655"/>
      <c r="D16" s="655"/>
      <c r="E16" s="655"/>
      <c r="F16" s="655"/>
      <c r="G16" s="655"/>
      <c r="H16" s="655"/>
      <c r="I16" s="655"/>
      <c r="J16" s="655"/>
      <c r="K16" s="655"/>
      <c r="L16" s="655"/>
      <c r="M16" s="655"/>
      <c r="N16" s="655"/>
      <c r="O16" s="655"/>
      <c r="P16" s="655"/>
      <c r="Q16" s="656"/>
      <c r="R16" s="657">
        <v>2963</v>
      </c>
      <c r="S16" s="658"/>
      <c r="T16" s="658"/>
      <c r="U16" s="658"/>
      <c r="V16" s="658"/>
      <c r="W16" s="658"/>
      <c r="X16" s="658"/>
      <c r="Y16" s="659"/>
      <c r="Z16" s="695">
        <v>0</v>
      </c>
      <c r="AA16" s="695"/>
      <c r="AB16" s="695"/>
      <c r="AC16" s="695"/>
      <c r="AD16" s="696">
        <v>2963</v>
      </c>
      <c r="AE16" s="696"/>
      <c r="AF16" s="696"/>
      <c r="AG16" s="696"/>
      <c r="AH16" s="696"/>
      <c r="AI16" s="696"/>
      <c r="AJ16" s="696"/>
      <c r="AK16" s="696"/>
      <c r="AL16" s="660">
        <v>0.1</v>
      </c>
      <c r="AM16" s="661"/>
      <c r="AN16" s="661"/>
      <c r="AO16" s="697"/>
      <c r="AP16" s="654" t="s">
        <v>264</v>
      </c>
      <c r="AQ16" s="655"/>
      <c r="AR16" s="655"/>
      <c r="AS16" s="655"/>
      <c r="AT16" s="655"/>
      <c r="AU16" s="655"/>
      <c r="AV16" s="655"/>
      <c r="AW16" s="655"/>
      <c r="AX16" s="655"/>
      <c r="AY16" s="655"/>
      <c r="AZ16" s="655"/>
      <c r="BA16" s="655"/>
      <c r="BB16" s="655"/>
      <c r="BC16" s="655"/>
      <c r="BD16" s="655"/>
      <c r="BE16" s="655"/>
      <c r="BF16" s="656"/>
      <c r="BG16" s="657" t="s">
        <v>140</v>
      </c>
      <c r="BH16" s="658"/>
      <c r="BI16" s="658"/>
      <c r="BJ16" s="658"/>
      <c r="BK16" s="658"/>
      <c r="BL16" s="658"/>
      <c r="BM16" s="658"/>
      <c r="BN16" s="659"/>
      <c r="BO16" s="695" t="s">
        <v>229</v>
      </c>
      <c r="BP16" s="695"/>
      <c r="BQ16" s="695"/>
      <c r="BR16" s="695"/>
      <c r="BS16" s="696" t="s">
        <v>131</v>
      </c>
      <c r="BT16" s="696"/>
      <c r="BU16" s="696"/>
      <c r="BV16" s="696"/>
      <c r="BW16" s="696"/>
      <c r="BX16" s="696"/>
      <c r="BY16" s="696"/>
      <c r="BZ16" s="696"/>
      <c r="CA16" s="696"/>
      <c r="CB16" s="736"/>
      <c r="CD16" s="654" t="s">
        <v>265</v>
      </c>
      <c r="CE16" s="655"/>
      <c r="CF16" s="655"/>
      <c r="CG16" s="655"/>
      <c r="CH16" s="655"/>
      <c r="CI16" s="655"/>
      <c r="CJ16" s="655"/>
      <c r="CK16" s="655"/>
      <c r="CL16" s="655"/>
      <c r="CM16" s="655"/>
      <c r="CN16" s="655"/>
      <c r="CO16" s="655"/>
      <c r="CP16" s="655"/>
      <c r="CQ16" s="656"/>
      <c r="CR16" s="657">
        <v>81932</v>
      </c>
      <c r="CS16" s="658"/>
      <c r="CT16" s="658"/>
      <c r="CU16" s="658"/>
      <c r="CV16" s="658"/>
      <c r="CW16" s="658"/>
      <c r="CX16" s="658"/>
      <c r="CY16" s="659"/>
      <c r="CZ16" s="695">
        <v>1.2</v>
      </c>
      <c r="DA16" s="695"/>
      <c r="DB16" s="695"/>
      <c r="DC16" s="695"/>
      <c r="DD16" s="663" t="s">
        <v>131</v>
      </c>
      <c r="DE16" s="658"/>
      <c r="DF16" s="658"/>
      <c r="DG16" s="658"/>
      <c r="DH16" s="658"/>
      <c r="DI16" s="658"/>
      <c r="DJ16" s="658"/>
      <c r="DK16" s="658"/>
      <c r="DL16" s="658"/>
      <c r="DM16" s="658"/>
      <c r="DN16" s="658"/>
      <c r="DO16" s="658"/>
      <c r="DP16" s="659"/>
      <c r="DQ16" s="663">
        <v>4635</v>
      </c>
      <c r="DR16" s="658"/>
      <c r="DS16" s="658"/>
      <c r="DT16" s="658"/>
      <c r="DU16" s="658"/>
      <c r="DV16" s="658"/>
      <c r="DW16" s="658"/>
      <c r="DX16" s="658"/>
      <c r="DY16" s="658"/>
      <c r="DZ16" s="658"/>
      <c r="EA16" s="658"/>
      <c r="EB16" s="658"/>
      <c r="EC16" s="694"/>
    </row>
    <row r="17" spans="2:133" ht="11.25" customHeight="1" x14ac:dyDescent="0.2">
      <c r="B17" s="654" t="s">
        <v>266</v>
      </c>
      <c r="C17" s="655"/>
      <c r="D17" s="655"/>
      <c r="E17" s="655"/>
      <c r="F17" s="655"/>
      <c r="G17" s="655"/>
      <c r="H17" s="655"/>
      <c r="I17" s="655"/>
      <c r="J17" s="655"/>
      <c r="K17" s="655"/>
      <c r="L17" s="655"/>
      <c r="M17" s="655"/>
      <c r="N17" s="655"/>
      <c r="O17" s="655"/>
      <c r="P17" s="655"/>
      <c r="Q17" s="656"/>
      <c r="R17" s="657">
        <v>14323</v>
      </c>
      <c r="S17" s="658"/>
      <c r="T17" s="658"/>
      <c r="U17" s="658"/>
      <c r="V17" s="658"/>
      <c r="W17" s="658"/>
      <c r="X17" s="658"/>
      <c r="Y17" s="659"/>
      <c r="Z17" s="695">
        <v>0.2</v>
      </c>
      <c r="AA17" s="695"/>
      <c r="AB17" s="695"/>
      <c r="AC17" s="695"/>
      <c r="AD17" s="696">
        <v>14323</v>
      </c>
      <c r="AE17" s="696"/>
      <c r="AF17" s="696"/>
      <c r="AG17" s="696"/>
      <c r="AH17" s="696"/>
      <c r="AI17" s="696"/>
      <c r="AJ17" s="696"/>
      <c r="AK17" s="696"/>
      <c r="AL17" s="660">
        <v>0.4</v>
      </c>
      <c r="AM17" s="661"/>
      <c r="AN17" s="661"/>
      <c r="AO17" s="697"/>
      <c r="AP17" s="654" t="s">
        <v>267</v>
      </c>
      <c r="AQ17" s="655"/>
      <c r="AR17" s="655"/>
      <c r="AS17" s="655"/>
      <c r="AT17" s="655"/>
      <c r="AU17" s="655"/>
      <c r="AV17" s="655"/>
      <c r="AW17" s="655"/>
      <c r="AX17" s="655"/>
      <c r="AY17" s="655"/>
      <c r="AZ17" s="655"/>
      <c r="BA17" s="655"/>
      <c r="BB17" s="655"/>
      <c r="BC17" s="655"/>
      <c r="BD17" s="655"/>
      <c r="BE17" s="655"/>
      <c r="BF17" s="656"/>
      <c r="BG17" s="657" t="s">
        <v>229</v>
      </c>
      <c r="BH17" s="658"/>
      <c r="BI17" s="658"/>
      <c r="BJ17" s="658"/>
      <c r="BK17" s="658"/>
      <c r="BL17" s="658"/>
      <c r="BM17" s="658"/>
      <c r="BN17" s="659"/>
      <c r="BO17" s="695" t="s">
        <v>131</v>
      </c>
      <c r="BP17" s="695"/>
      <c r="BQ17" s="695"/>
      <c r="BR17" s="695"/>
      <c r="BS17" s="696" t="s">
        <v>140</v>
      </c>
      <c r="BT17" s="696"/>
      <c r="BU17" s="696"/>
      <c r="BV17" s="696"/>
      <c r="BW17" s="696"/>
      <c r="BX17" s="696"/>
      <c r="BY17" s="696"/>
      <c r="BZ17" s="696"/>
      <c r="CA17" s="696"/>
      <c r="CB17" s="736"/>
      <c r="CD17" s="654" t="s">
        <v>268</v>
      </c>
      <c r="CE17" s="655"/>
      <c r="CF17" s="655"/>
      <c r="CG17" s="655"/>
      <c r="CH17" s="655"/>
      <c r="CI17" s="655"/>
      <c r="CJ17" s="655"/>
      <c r="CK17" s="655"/>
      <c r="CL17" s="655"/>
      <c r="CM17" s="655"/>
      <c r="CN17" s="655"/>
      <c r="CO17" s="655"/>
      <c r="CP17" s="655"/>
      <c r="CQ17" s="656"/>
      <c r="CR17" s="657">
        <v>418803</v>
      </c>
      <c r="CS17" s="658"/>
      <c r="CT17" s="658"/>
      <c r="CU17" s="658"/>
      <c r="CV17" s="658"/>
      <c r="CW17" s="658"/>
      <c r="CX17" s="658"/>
      <c r="CY17" s="659"/>
      <c r="CZ17" s="695">
        <v>6.1</v>
      </c>
      <c r="DA17" s="695"/>
      <c r="DB17" s="695"/>
      <c r="DC17" s="695"/>
      <c r="DD17" s="663" t="s">
        <v>140</v>
      </c>
      <c r="DE17" s="658"/>
      <c r="DF17" s="658"/>
      <c r="DG17" s="658"/>
      <c r="DH17" s="658"/>
      <c r="DI17" s="658"/>
      <c r="DJ17" s="658"/>
      <c r="DK17" s="658"/>
      <c r="DL17" s="658"/>
      <c r="DM17" s="658"/>
      <c r="DN17" s="658"/>
      <c r="DO17" s="658"/>
      <c r="DP17" s="659"/>
      <c r="DQ17" s="663">
        <v>398418</v>
      </c>
      <c r="DR17" s="658"/>
      <c r="DS17" s="658"/>
      <c r="DT17" s="658"/>
      <c r="DU17" s="658"/>
      <c r="DV17" s="658"/>
      <c r="DW17" s="658"/>
      <c r="DX17" s="658"/>
      <c r="DY17" s="658"/>
      <c r="DZ17" s="658"/>
      <c r="EA17" s="658"/>
      <c r="EB17" s="658"/>
      <c r="EC17" s="694"/>
    </row>
    <row r="18" spans="2:133" ht="11.25" customHeight="1" x14ac:dyDescent="0.2">
      <c r="B18" s="654" t="s">
        <v>269</v>
      </c>
      <c r="C18" s="655"/>
      <c r="D18" s="655"/>
      <c r="E18" s="655"/>
      <c r="F18" s="655"/>
      <c r="G18" s="655"/>
      <c r="H18" s="655"/>
      <c r="I18" s="655"/>
      <c r="J18" s="655"/>
      <c r="K18" s="655"/>
      <c r="L18" s="655"/>
      <c r="M18" s="655"/>
      <c r="N18" s="655"/>
      <c r="O18" s="655"/>
      <c r="P18" s="655"/>
      <c r="Q18" s="656"/>
      <c r="R18" s="657">
        <v>11413</v>
      </c>
      <c r="S18" s="658"/>
      <c r="T18" s="658"/>
      <c r="U18" s="658"/>
      <c r="V18" s="658"/>
      <c r="W18" s="658"/>
      <c r="X18" s="658"/>
      <c r="Y18" s="659"/>
      <c r="Z18" s="695">
        <v>0.2</v>
      </c>
      <c r="AA18" s="695"/>
      <c r="AB18" s="695"/>
      <c r="AC18" s="695"/>
      <c r="AD18" s="696">
        <v>11413</v>
      </c>
      <c r="AE18" s="696"/>
      <c r="AF18" s="696"/>
      <c r="AG18" s="696"/>
      <c r="AH18" s="696"/>
      <c r="AI18" s="696"/>
      <c r="AJ18" s="696"/>
      <c r="AK18" s="696"/>
      <c r="AL18" s="660">
        <v>0.4</v>
      </c>
      <c r="AM18" s="661"/>
      <c r="AN18" s="661"/>
      <c r="AO18" s="697"/>
      <c r="AP18" s="654" t="s">
        <v>270</v>
      </c>
      <c r="AQ18" s="655"/>
      <c r="AR18" s="655"/>
      <c r="AS18" s="655"/>
      <c r="AT18" s="655"/>
      <c r="AU18" s="655"/>
      <c r="AV18" s="655"/>
      <c r="AW18" s="655"/>
      <c r="AX18" s="655"/>
      <c r="AY18" s="655"/>
      <c r="AZ18" s="655"/>
      <c r="BA18" s="655"/>
      <c r="BB18" s="655"/>
      <c r="BC18" s="655"/>
      <c r="BD18" s="655"/>
      <c r="BE18" s="655"/>
      <c r="BF18" s="656"/>
      <c r="BG18" s="657" t="s">
        <v>140</v>
      </c>
      <c r="BH18" s="658"/>
      <c r="BI18" s="658"/>
      <c r="BJ18" s="658"/>
      <c r="BK18" s="658"/>
      <c r="BL18" s="658"/>
      <c r="BM18" s="658"/>
      <c r="BN18" s="659"/>
      <c r="BO18" s="695" t="s">
        <v>140</v>
      </c>
      <c r="BP18" s="695"/>
      <c r="BQ18" s="695"/>
      <c r="BR18" s="695"/>
      <c r="BS18" s="696" t="s">
        <v>131</v>
      </c>
      <c r="BT18" s="696"/>
      <c r="BU18" s="696"/>
      <c r="BV18" s="696"/>
      <c r="BW18" s="696"/>
      <c r="BX18" s="696"/>
      <c r="BY18" s="696"/>
      <c r="BZ18" s="696"/>
      <c r="CA18" s="696"/>
      <c r="CB18" s="736"/>
      <c r="CD18" s="654" t="s">
        <v>271</v>
      </c>
      <c r="CE18" s="655"/>
      <c r="CF18" s="655"/>
      <c r="CG18" s="655"/>
      <c r="CH18" s="655"/>
      <c r="CI18" s="655"/>
      <c r="CJ18" s="655"/>
      <c r="CK18" s="655"/>
      <c r="CL18" s="655"/>
      <c r="CM18" s="655"/>
      <c r="CN18" s="655"/>
      <c r="CO18" s="655"/>
      <c r="CP18" s="655"/>
      <c r="CQ18" s="656"/>
      <c r="CR18" s="657" t="s">
        <v>131</v>
      </c>
      <c r="CS18" s="658"/>
      <c r="CT18" s="658"/>
      <c r="CU18" s="658"/>
      <c r="CV18" s="658"/>
      <c r="CW18" s="658"/>
      <c r="CX18" s="658"/>
      <c r="CY18" s="659"/>
      <c r="CZ18" s="695" t="s">
        <v>131</v>
      </c>
      <c r="DA18" s="695"/>
      <c r="DB18" s="695"/>
      <c r="DC18" s="695"/>
      <c r="DD18" s="663" t="s">
        <v>229</v>
      </c>
      <c r="DE18" s="658"/>
      <c r="DF18" s="658"/>
      <c r="DG18" s="658"/>
      <c r="DH18" s="658"/>
      <c r="DI18" s="658"/>
      <c r="DJ18" s="658"/>
      <c r="DK18" s="658"/>
      <c r="DL18" s="658"/>
      <c r="DM18" s="658"/>
      <c r="DN18" s="658"/>
      <c r="DO18" s="658"/>
      <c r="DP18" s="659"/>
      <c r="DQ18" s="663" t="s">
        <v>229</v>
      </c>
      <c r="DR18" s="658"/>
      <c r="DS18" s="658"/>
      <c r="DT18" s="658"/>
      <c r="DU18" s="658"/>
      <c r="DV18" s="658"/>
      <c r="DW18" s="658"/>
      <c r="DX18" s="658"/>
      <c r="DY18" s="658"/>
      <c r="DZ18" s="658"/>
      <c r="EA18" s="658"/>
      <c r="EB18" s="658"/>
      <c r="EC18" s="694"/>
    </row>
    <row r="19" spans="2:133" ht="11.25" customHeight="1" x14ac:dyDescent="0.2">
      <c r="B19" s="654" t="s">
        <v>272</v>
      </c>
      <c r="C19" s="655"/>
      <c r="D19" s="655"/>
      <c r="E19" s="655"/>
      <c r="F19" s="655"/>
      <c r="G19" s="655"/>
      <c r="H19" s="655"/>
      <c r="I19" s="655"/>
      <c r="J19" s="655"/>
      <c r="K19" s="655"/>
      <c r="L19" s="655"/>
      <c r="M19" s="655"/>
      <c r="N19" s="655"/>
      <c r="O19" s="655"/>
      <c r="P19" s="655"/>
      <c r="Q19" s="656"/>
      <c r="R19" s="657">
        <v>11413</v>
      </c>
      <c r="S19" s="658"/>
      <c r="T19" s="658"/>
      <c r="U19" s="658"/>
      <c r="V19" s="658"/>
      <c r="W19" s="658"/>
      <c r="X19" s="658"/>
      <c r="Y19" s="659"/>
      <c r="Z19" s="695">
        <v>0.2</v>
      </c>
      <c r="AA19" s="695"/>
      <c r="AB19" s="695"/>
      <c r="AC19" s="695"/>
      <c r="AD19" s="696">
        <v>11413</v>
      </c>
      <c r="AE19" s="696"/>
      <c r="AF19" s="696"/>
      <c r="AG19" s="696"/>
      <c r="AH19" s="696"/>
      <c r="AI19" s="696"/>
      <c r="AJ19" s="696"/>
      <c r="AK19" s="696"/>
      <c r="AL19" s="660">
        <v>0.4</v>
      </c>
      <c r="AM19" s="661"/>
      <c r="AN19" s="661"/>
      <c r="AO19" s="697"/>
      <c r="AP19" s="654" t="s">
        <v>273</v>
      </c>
      <c r="AQ19" s="655"/>
      <c r="AR19" s="655"/>
      <c r="AS19" s="655"/>
      <c r="AT19" s="655"/>
      <c r="AU19" s="655"/>
      <c r="AV19" s="655"/>
      <c r="AW19" s="655"/>
      <c r="AX19" s="655"/>
      <c r="AY19" s="655"/>
      <c r="AZ19" s="655"/>
      <c r="BA19" s="655"/>
      <c r="BB19" s="655"/>
      <c r="BC19" s="655"/>
      <c r="BD19" s="655"/>
      <c r="BE19" s="655"/>
      <c r="BF19" s="656"/>
      <c r="BG19" s="657" t="s">
        <v>140</v>
      </c>
      <c r="BH19" s="658"/>
      <c r="BI19" s="658"/>
      <c r="BJ19" s="658"/>
      <c r="BK19" s="658"/>
      <c r="BL19" s="658"/>
      <c r="BM19" s="658"/>
      <c r="BN19" s="659"/>
      <c r="BO19" s="695" t="s">
        <v>140</v>
      </c>
      <c r="BP19" s="695"/>
      <c r="BQ19" s="695"/>
      <c r="BR19" s="695"/>
      <c r="BS19" s="696" t="s">
        <v>131</v>
      </c>
      <c r="BT19" s="696"/>
      <c r="BU19" s="696"/>
      <c r="BV19" s="696"/>
      <c r="BW19" s="696"/>
      <c r="BX19" s="696"/>
      <c r="BY19" s="696"/>
      <c r="BZ19" s="696"/>
      <c r="CA19" s="696"/>
      <c r="CB19" s="736"/>
      <c r="CD19" s="654" t="s">
        <v>274</v>
      </c>
      <c r="CE19" s="655"/>
      <c r="CF19" s="655"/>
      <c r="CG19" s="655"/>
      <c r="CH19" s="655"/>
      <c r="CI19" s="655"/>
      <c r="CJ19" s="655"/>
      <c r="CK19" s="655"/>
      <c r="CL19" s="655"/>
      <c r="CM19" s="655"/>
      <c r="CN19" s="655"/>
      <c r="CO19" s="655"/>
      <c r="CP19" s="655"/>
      <c r="CQ19" s="656"/>
      <c r="CR19" s="657" t="s">
        <v>140</v>
      </c>
      <c r="CS19" s="658"/>
      <c r="CT19" s="658"/>
      <c r="CU19" s="658"/>
      <c r="CV19" s="658"/>
      <c r="CW19" s="658"/>
      <c r="CX19" s="658"/>
      <c r="CY19" s="659"/>
      <c r="CZ19" s="695" t="s">
        <v>229</v>
      </c>
      <c r="DA19" s="695"/>
      <c r="DB19" s="695"/>
      <c r="DC19" s="695"/>
      <c r="DD19" s="663" t="s">
        <v>229</v>
      </c>
      <c r="DE19" s="658"/>
      <c r="DF19" s="658"/>
      <c r="DG19" s="658"/>
      <c r="DH19" s="658"/>
      <c r="DI19" s="658"/>
      <c r="DJ19" s="658"/>
      <c r="DK19" s="658"/>
      <c r="DL19" s="658"/>
      <c r="DM19" s="658"/>
      <c r="DN19" s="658"/>
      <c r="DO19" s="658"/>
      <c r="DP19" s="659"/>
      <c r="DQ19" s="663" t="s">
        <v>140</v>
      </c>
      <c r="DR19" s="658"/>
      <c r="DS19" s="658"/>
      <c r="DT19" s="658"/>
      <c r="DU19" s="658"/>
      <c r="DV19" s="658"/>
      <c r="DW19" s="658"/>
      <c r="DX19" s="658"/>
      <c r="DY19" s="658"/>
      <c r="DZ19" s="658"/>
      <c r="EA19" s="658"/>
      <c r="EB19" s="658"/>
      <c r="EC19" s="694"/>
    </row>
    <row r="20" spans="2:133" ht="11.25" customHeight="1" x14ac:dyDescent="0.2">
      <c r="B20" s="724" t="s">
        <v>275</v>
      </c>
      <c r="C20" s="725"/>
      <c r="D20" s="725"/>
      <c r="E20" s="725"/>
      <c r="F20" s="725"/>
      <c r="G20" s="725"/>
      <c r="H20" s="725"/>
      <c r="I20" s="725"/>
      <c r="J20" s="725"/>
      <c r="K20" s="725"/>
      <c r="L20" s="725"/>
      <c r="M20" s="725"/>
      <c r="N20" s="725"/>
      <c r="O20" s="725"/>
      <c r="P20" s="725"/>
      <c r="Q20" s="726"/>
      <c r="R20" s="657" t="s">
        <v>140</v>
      </c>
      <c r="S20" s="658"/>
      <c r="T20" s="658"/>
      <c r="U20" s="658"/>
      <c r="V20" s="658"/>
      <c r="W20" s="658"/>
      <c r="X20" s="658"/>
      <c r="Y20" s="659"/>
      <c r="Z20" s="695" t="s">
        <v>140</v>
      </c>
      <c r="AA20" s="695"/>
      <c r="AB20" s="695"/>
      <c r="AC20" s="695"/>
      <c r="AD20" s="696" t="s">
        <v>229</v>
      </c>
      <c r="AE20" s="696"/>
      <c r="AF20" s="696"/>
      <c r="AG20" s="696"/>
      <c r="AH20" s="696"/>
      <c r="AI20" s="696"/>
      <c r="AJ20" s="696"/>
      <c r="AK20" s="696"/>
      <c r="AL20" s="660" t="s">
        <v>140</v>
      </c>
      <c r="AM20" s="661"/>
      <c r="AN20" s="661"/>
      <c r="AO20" s="697"/>
      <c r="AP20" s="654" t="s">
        <v>276</v>
      </c>
      <c r="AQ20" s="655"/>
      <c r="AR20" s="655"/>
      <c r="AS20" s="655"/>
      <c r="AT20" s="655"/>
      <c r="AU20" s="655"/>
      <c r="AV20" s="655"/>
      <c r="AW20" s="655"/>
      <c r="AX20" s="655"/>
      <c r="AY20" s="655"/>
      <c r="AZ20" s="655"/>
      <c r="BA20" s="655"/>
      <c r="BB20" s="655"/>
      <c r="BC20" s="655"/>
      <c r="BD20" s="655"/>
      <c r="BE20" s="655"/>
      <c r="BF20" s="656"/>
      <c r="BG20" s="657" t="s">
        <v>140</v>
      </c>
      <c r="BH20" s="658"/>
      <c r="BI20" s="658"/>
      <c r="BJ20" s="658"/>
      <c r="BK20" s="658"/>
      <c r="BL20" s="658"/>
      <c r="BM20" s="658"/>
      <c r="BN20" s="659"/>
      <c r="BO20" s="695" t="s">
        <v>140</v>
      </c>
      <c r="BP20" s="695"/>
      <c r="BQ20" s="695"/>
      <c r="BR20" s="695"/>
      <c r="BS20" s="696" t="s">
        <v>140</v>
      </c>
      <c r="BT20" s="696"/>
      <c r="BU20" s="696"/>
      <c r="BV20" s="696"/>
      <c r="BW20" s="696"/>
      <c r="BX20" s="696"/>
      <c r="BY20" s="696"/>
      <c r="BZ20" s="696"/>
      <c r="CA20" s="696"/>
      <c r="CB20" s="736"/>
      <c r="CD20" s="654" t="s">
        <v>277</v>
      </c>
      <c r="CE20" s="655"/>
      <c r="CF20" s="655"/>
      <c r="CG20" s="655"/>
      <c r="CH20" s="655"/>
      <c r="CI20" s="655"/>
      <c r="CJ20" s="655"/>
      <c r="CK20" s="655"/>
      <c r="CL20" s="655"/>
      <c r="CM20" s="655"/>
      <c r="CN20" s="655"/>
      <c r="CO20" s="655"/>
      <c r="CP20" s="655"/>
      <c r="CQ20" s="656"/>
      <c r="CR20" s="657">
        <v>6854520</v>
      </c>
      <c r="CS20" s="658"/>
      <c r="CT20" s="658"/>
      <c r="CU20" s="658"/>
      <c r="CV20" s="658"/>
      <c r="CW20" s="658"/>
      <c r="CX20" s="658"/>
      <c r="CY20" s="659"/>
      <c r="CZ20" s="695">
        <v>100</v>
      </c>
      <c r="DA20" s="695"/>
      <c r="DB20" s="695"/>
      <c r="DC20" s="695"/>
      <c r="DD20" s="663">
        <v>425094</v>
      </c>
      <c r="DE20" s="658"/>
      <c r="DF20" s="658"/>
      <c r="DG20" s="658"/>
      <c r="DH20" s="658"/>
      <c r="DI20" s="658"/>
      <c r="DJ20" s="658"/>
      <c r="DK20" s="658"/>
      <c r="DL20" s="658"/>
      <c r="DM20" s="658"/>
      <c r="DN20" s="658"/>
      <c r="DO20" s="658"/>
      <c r="DP20" s="659"/>
      <c r="DQ20" s="663">
        <v>3624875</v>
      </c>
      <c r="DR20" s="658"/>
      <c r="DS20" s="658"/>
      <c r="DT20" s="658"/>
      <c r="DU20" s="658"/>
      <c r="DV20" s="658"/>
      <c r="DW20" s="658"/>
      <c r="DX20" s="658"/>
      <c r="DY20" s="658"/>
      <c r="DZ20" s="658"/>
      <c r="EA20" s="658"/>
      <c r="EB20" s="658"/>
      <c r="EC20" s="694"/>
    </row>
    <row r="21" spans="2:133" ht="11.25" customHeight="1" x14ac:dyDescent="0.2">
      <c r="B21" s="654" t="s">
        <v>278</v>
      </c>
      <c r="C21" s="655"/>
      <c r="D21" s="655"/>
      <c r="E21" s="655"/>
      <c r="F21" s="655"/>
      <c r="G21" s="655"/>
      <c r="H21" s="655"/>
      <c r="I21" s="655"/>
      <c r="J21" s="655"/>
      <c r="K21" s="655"/>
      <c r="L21" s="655"/>
      <c r="M21" s="655"/>
      <c r="N21" s="655"/>
      <c r="O21" s="655"/>
      <c r="P21" s="655"/>
      <c r="Q21" s="656"/>
      <c r="R21" s="657">
        <v>2053603</v>
      </c>
      <c r="S21" s="658"/>
      <c r="T21" s="658"/>
      <c r="U21" s="658"/>
      <c r="V21" s="658"/>
      <c r="W21" s="658"/>
      <c r="X21" s="658"/>
      <c r="Y21" s="659"/>
      <c r="Z21" s="695">
        <v>28.4</v>
      </c>
      <c r="AA21" s="695"/>
      <c r="AB21" s="695"/>
      <c r="AC21" s="695"/>
      <c r="AD21" s="696">
        <v>1823003</v>
      </c>
      <c r="AE21" s="696"/>
      <c r="AF21" s="696"/>
      <c r="AG21" s="696"/>
      <c r="AH21" s="696"/>
      <c r="AI21" s="696"/>
      <c r="AJ21" s="696"/>
      <c r="AK21" s="696"/>
      <c r="AL21" s="660">
        <v>55.9</v>
      </c>
      <c r="AM21" s="661"/>
      <c r="AN21" s="661"/>
      <c r="AO21" s="697"/>
      <c r="AP21" s="654" t="s">
        <v>279</v>
      </c>
      <c r="AQ21" s="734"/>
      <c r="AR21" s="734"/>
      <c r="AS21" s="734"/>
      <c r="AT21" s="734"/>
      <c r="AU21" s="734"/>
      <c r="AV21" s="734"/>
      <c r="AW21" s="734"/>
      <c r="AX21" s="734"/>
      <c r="AY21" s="734"/>
      <c r="AZ21" s="734"/>
      <c r="BA21" s="734"/>
      <c r="BB21" s="734"/>
      <c r="BC21" s="734"/>
      <c r="BD21" s="734"/>
      <c r="BE21" s="734"/>
      <c r="BF21" s="735"/>
      <c r="BG21" s="657" t="s">
        <v>140</v>
      </c>
      <c r="BH21" s="658"/>
      <c r="BI21" s="658"/>
      <c r="BJ21" s="658"/>
      <c r="BK21" s="658"/>
      <c r="BL21" s="658"/>
      <c r="BM21" s="658"/>
      <c r="BN21" s="659"/>
      <c r="BO21" s="695" t="s">
        <v>131</v>
      </c>
      <c r="BP21" s="695"/>
      <c r="BQ21" s="695"/>
      <c r="BR21" s="695"/>
      <c r="BS21" s="696" t="s">
        <v>140</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280</v>
      </c>
      <c r="C22" s="655"/>
      <c r="D22" s="655"/>
      <c r="E22" s="655"/>
      <c r="F22" s="655"/>
      <c r="G22" s="655"/>
      <c r="H22" s="655"/>
      <c r="I22" s="655"/>
      <c r="J22" s="655"/>
      <c r="K22" s="655"/>
      <c r="L22" s="655"/>
      <c r="M22" s="655"/>
      <c r="N22" s="655"/>
      <c r="O22" s="655"/>
      <c r="P22" s="655"/>
      <c r="Q22" s="656"/>
      <c r="R22" s="657">
        <v>1823003</v>
      </c>
      <c r="S22" s="658"/>
      <c r="T22" s="658"/>
      <c r="U22" s="658"/>
      <c r="V22" s="658"/>
      <c r="W22" s="658"/>
      <c r="X22" s="658"/>
      <c r="Y22" s="659"/>
      <c r="Z22" s="695">
        <v>25.2</v>
      </c>
      <c r="AA22" s="695"/>
      <c r="AB22" s="695"/>
      <c r="AC22" s="695"/>
      <c r="AD22" s="696">
        <v>1823003</v>
      </c>
      <c r="AE22" s="696"/>
      <c r="AF22" s="696"/>
      <c r="AG22" s="696"/>
      <c r="AH22" s="696"/>
      <c r="AI22" s="696"/>
      <c r="AJ22" s="696"/>
      <c r="AK22" s="696"/>
      <c r="AL22" s="660">
        <v>55.9</v>
      </c>
      <c r="AM22" s="661"/>
      <c r="AN22" s="661"/>
      <c r="AO22" s="697"/>
      <c r="AP22" s="654" t="s">
        <v>281</v>
      </c>
      <c r="AQ22" s="734"/>
      <c r="AR22" s="734"/>
      <c r="AS22" s="734"/>
      <c r="AT22" s="734"/>
      <c r="AU22" s="734"/>
      <c r="AV22" s="734"/>
      <c r="AW22" s="734"/>
      <c r="AX22" s="734"/>
      <c r="AY22" s="734"/>
      <c r="AZ22" s="734"/>
      <c r="BA22" s="734"/>
      <c r="BB22" s="734"/>
      <c r="BC22" s="734"/>
      <c r="BD22" s="734"/>
      <c r="BE22" s="734"/>
      <c r="BF22" s="735"/>
      <c r="BG22" s="657" t="s">
        <v>140</v>
      </c>
      <c r="BH22" s="658"/>
      <c r="BI22" s="658"/>
      <c r="BJ22" s="658"/>
      <c r="BK22" s="658"/>
      <c r="BL22" s="658"/>
      <c r="BM22" s="658"/>
      <c r="BN22" s="659"/>
      <c r="BO22" s="695" t="s">
        <v>140</v>
      </c>
      <c r="BP22" s="695"/>
      <c r="BQ22" s="695"/>
      <c r="BR22" s="695"/>
      <c r="BS22" s="696" t="s">
        <v>229</v>
      </c>
      <c r="BT22" s="696"/>
      <c r="BU22" s="696"/>
      <c r="BV22" s="696"/>
      <c r="BW22" s="696"/>
      <c r="BX22" s="696"/>
      <c r="BY22" s="696"/>
      <c r="BZ22" s="696"/>
      <c r="CA22" s="696"/>
      <c r="CB22" s="736"/>
      <c r="CD22" s="709" t="s">
        <v>282</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283</v>
      </c>
      <c r="C23" s="655"/>
      <c r="D23" s="655"/>
      <c r="E23" s="655"/>
      <c r="F23" s="655"/>
      <c r="G23" s="655"/>
      <c r="H23" s="655"/>
      <c r="I23" s="655"/>
      <c r="J23" s="655"/>
      <c r="K23" s="655"/>
      <c r="L23" s="655"/>
      <c r="M23" s="655"/>
      <c r="N23" s="655"/>
      <c r="O23" s="655"/>
      <c r="P23" s="655"/>
      <c r="Q23" s="656"/>
      <c r="R23" s="657">
        <v>230600</v>
      </c>
      <c r="S23" s="658"/>
      <c r="T23" s="658"/>
      <c r="U23" s="658"/>
      <c r="V23" s="658"/>
      <c r="W23" s="658"/>
      <c r="X23" s="658"/>
      <c r="Y23" s="659"/>
      <c r="Z23" s="695">
        <v>3.2</v>
      </c>
      <c r="AA23" s="695"/>
      <c r="AB23" s="695"/>
      <c r="AC23" s="695"/>
      <c r="AD23" s="696" t="s">
        <v>131</v>
      </c>
      <c r="AE23" s="696"/>
      <c r="AF23" s="696"/>
      <c r="AG23" s="696"/>
      <c r="AH23" s="696"/>
      <c r="AI23" s="696"/>
      <c r="AJ23" s="696"/>
      <c r="AK23" s="696"/>
      <c r="AL23" s="660" t="s">
        <v>229</v>
      </c>
      <c r="AM23" s="661"/>
      <c r="AN23" s="661"/>
      <c r="AO23" s="697"/>
      <c r="AP23" s="654" t="s">
        <v>284</v>
      </c>
      <c r="AQ23" s="734"/>
      <c r="AR23" s="734"/>
      <c r="AS23" s="734"/>
      <c r="AT23" s="734"/>
      <c r="AU23" s="734"/>
      <c r="AV23" s="734"/>
      <c r="AW23" s="734"/>
      <c r="AX23" s="734"/>
      <c r="AY23" s="734"/>
      <c r="AZ23" s="734"/>
      <c r="BA23" s="734"/>
      <c r="BB23" s="734"/>
      <c r="BC23" s="734"/>
      <c r="BD23" s="734"/>
      <c r="BE23" s="734"/>
      <c r="BF23" s="735"/>
      <c r="BG23" s="657" t="s">
        <v>140</v>
      </c>
      <c r="BH23" s="658"/>
      <c r="BI23" s="658"/>
      <c r="BJ23" s="658"/>
      <c r="BK23" s="658"/>
      <c r="BL23" s="658"/>
      <c r="BM23" s="658"/>
      <c r="BN23" s="659"/>
      <c r="BO23" s="695" t="s">
        <v>229</v>
      </c>
      <c r="BP23" s="695"/>
      <c r="BQ23" s="695"/>
      <c r="BR23" s="695"/>
      <c r="BS23" s="696" t="s">
        <v>131</v>
      </c>
      <c r="BT23" s="696"/>
      <c r="BU23" s="696"/>
      <c r="BV23" s="696"/>
      <c r="BW23" s="696"/>
      <c r="BX23" s="696"/>
      <c r="BY23" s="696"/>
      <c r="BZ23" s="696"/>
      <c r="CA23" s="696"/>
      <c r="CB23" s="736"/>
      <c r="CD23" s="709" t="s">
        <v>223</v>
      </c>
      <c r="CE23" s="710"/>
      <c r="CF23" s="710"/>
      <c r="CG23" s="710"/>
      <c r="CH23" s="710"/>
      <c r="CI23" s="710"/>
      <c r="CJ23" s="710"/>
      <c r="CK23" s="710"/>
      <c r="CL23" s="710"/>
      <c r="CM23" s="710"/>
      <c r="CN23" s="710"/>
      <c r="CO23" s="710"/>
      <c r="CP23" s="710"/>
      <c r="CQ23" s="711"/>
      <c r="CR23" s="709" t="s">
        <v>285</v>
      </c>
      <c r="CS23" s="710"/>
      <c r="CT23" s="710"/>
      <c r="CU23" s="710"/>
      <c r="CV23" s="710"/>
      <c r="CW23" s="710"/>
      <c r="CX23" s="710"/>
      <c r="CY23" s="711"/>
      <c r="CZ23" s="709" t="s">
        <v>286</v>
      </c>
      <c r="DA23" s="710"/>
      <c r="DB23" s="710"/>
      <c r="DC23" s="711"/>
      <c r="DD23" s="709" t="s">
        <v>287</v>
      </c>
      <c r="DE23" s="710"/>
      <c r="DF23" s="710"/>
      <c r="DG23" s="710"/>
      <c r="DH23" s="710"/>
      <c r="DI23" s="710"/>
      <c r="DJ23" s="710"/>
      <c r="DK23" s="711"/>
      <c r="DL23" s="747" t="s">
        <v>288</v>
      </c>
      <c r="DM23" s="748"/>
      <c r="DN23" s="748"/>
      <c r="DO23" s="748"/>
      <c r="DP23" s="748"/>
      <c r="DQ23" s="748"/>
      <c r="DR23" s="748"/>
      <c r="DS23" s="748"/>
      <c r="DT23" s="748"/>
      <c r="DU23" s="748"/>
      <c r="DV23" s="749"/>
      <c r="DW23" s="709" t="s">
        <v>289</v>
      </c>
      <c r="DX23" s="710"/>
      <c r="DY23" s="710"/>
      <c r="DZ23" s="710"/>
      <c r="EA23" s="710"/>
      <c r="EB23" s="710"/>
      <c r="EC23" s="711"/>
    </row>
    <row r="24" spans="2:133" ht="11.25" customHeight="1" x14ac:dyDescent="0.2">
      <c r="B24" s="654" t="s">
        <v>290</v>
      </c>
      <c r="C24" s="655"/>
      <c r="D24" s="655"/>
      <c r="E24" s="655"/>
      <c r="F24" s="655"/>
      <c r="G24" s="655"/>
      <c r="H24" s="655"/>
      <c r="I24" s="655"/>
      <c r="J24" s="655"/>
      <c r="K24" s="655"/>
      <c r="L24" s="655"/>
      <c r="M24" s="655"/>
      <c r="N24" s="655"/>
      <c r="O24" s="655"/>
      <c r="P24" s="655"/>
      <c r="Q24" s="656"/>
      <c r="R24" s="657" t="s">
        <v>229</v>
      </c>
      <c r="S24" s="658"/>
      <c r="T24" s="658"/>
      <c r="U24" s="658"/>
      <c r="V24" s="658"/>
      <c r="W24" s="658"/>
      <c r="X24" s="658"/>
      <c r="Y24" s="659"/>
      <c r="Z24" s="695" t="s">
        <v>140</v>
      </c>
      <c r="AA24" s="695"/>
      <c r="AB24" s="695"/>
      <c r="AC24" s="695"/>
      <c r="AD24" s="696" t="s">
        <v>140</v>
      </c>
      <c r="AE24" s="696"/>
      <c r="AF24" s="696"/>
      <c r="AG24" s="696"/>
      <c r="AH24" s="696"/>
      <c r="AI24" s="696"/>
      <c r="AJ24" s="696"/>
      <c r="AK24" s="696"/>
      <c r="AL24" s="660" t="s">
        <v>140</v>
      </c>
      <c r="AM24" s="661"/>
      <c r="AN24" s="661"/>
      <c r="AO24" s="697"/>
      <c r="AP24" s="654" t="s">
        <v>291</v>
      </c>
      <c r="AQ24" s="734"/>
      <c r="AR24" s="734"/>
      <c r="AS24" s="734"/>
      <c r="AT24" s="734"/>
      <c r="AU24" s="734"/>
      <c r="AV24" s="734"/>
      <c r="AW24" s="734"/>
      <c r="AX24" s="734"/>
      <c r="AY24" s="734"/>
      <c r="AZ24" s="734"/>
      <c r="BA24" s="734"/>
      <c r="BB24" s="734"/>
      <c r="BC24" s="734"/>
      <c r="BD24" s="734"/>
      <c r="BE24" s="734"/>
      <c r="BF24" s="735"/>
      <c r="BG24" s="657" t="s">
        <v>140</v>
      </c>
      <c r="BH24" s="658"/>
      <c r="BI24" s="658"/>
      <c r="BJ24" s="658"/>
      <c r="BK24" s="658"/>
      <c r="BL24" s="658"/>
      <c r="BM24" s="658"/>
      <c r="BN24" s="659"/>
      <c r="BO24" s="695" t="s">
        <v>131</v>
      </c>
      <c r="BP24" s="695"/>
      <c r="BQ24" s="695"/>
      <c r="BR24" s="695"/>
      <c r="BS24" s="696" t="s">
        <v>229</v>
      </c>
      <c r="BT24" s="696"/>
      <c r="BU24" s="696"/>
      <c r="BV24" s="696"/>
      <c r="BW24" s="696"/>
      <c r="BX24" s="696"/>
      <c r="BY24" s="696"/>
      <c r="BZ24" s="696"/>
      <c r="CA24" s="696"/>
      <c r="CB24" s="736"/>
      <c r="CD24" s="715" t="s">
        <v>292</v>
      </c>
      <c r="CE24" s="716"/>
      <c r="CF24" s="716"/>
      <c r="CG24" s="716"/>
      <c r="CH24" s="716"/>
      <c r="CI24" s="716"/>
      <c r="CJ24" s="716"/>
      <c r="CK24" s="716"/>
      <c r="CL24" s="716"/>
      <c r="CM24" s="716"/>
      <c r="CN24" s="716"/>
      <c r="CO24" s="716"/>
      <c r="CP24" s="716"/>
      <c r="CQ24" s="717"/>
      <c r="CR24" s="712">
        <v>2446391</v>
      </c>
      <c r="CS24" s="713"/>
      <c r="CT24" s="713"/>
      <c r="CU24" s="713"/>
      <c r="CV24" s="713"/>
      <c r="CW24" s="713"/>
      <c r="CX24" s="713"/>
      <c r="CY24" s="738"/>
      <c r="CZ24" s="739">
        <v>35.700000000000003</v>
      </c>
      <c r="DA24" s="721"/>
      <c r="DB24" s="721"/>
      <c r="DC24" s="741"/>
      <c r="DD24" s="737">
        <v>1492584</v>
      </c>
      <c r="DE24" s="713"/>
      <c r="DF24" s="713"/>
      <c r="DG24" s="713"/>
      <c r="DH24" s="713"/>
      <c r="DI24" s="713"/>
      <c r="DJ24" s="713"/>
      <c r="DK24" s="738"/>
      <c r="DL24" s="737">
        <v>1410232</v>
      </c>
      <c r="DM24" s="713"/>
      <c r="DN24" s="713"/>
      <c r="DO24" s="713"/>
      <c r="DP24" s="713"/>
      <c r="DQ24" s="713"/>
      <c r="DR24" s="713"/>
      <c r="DS24" s="713"/>
      <c r="DT24" s="713"/>
      <c r="DU24" s="713"/>
      <c r="DV24" s="738"/>
      <c r="DW24" s="739">
        <v>43.3</v>
      </c>
      <c r="DX24" s="721"/>
      <c r="DY24" s="721"/>
      <c r="DZ24" s="721"/>
      <c r="EA24" s="721"/>
      <c r="EB24" s="721"/>
      <c r="EC24" s="740"/>
    </row>
    <row r="25" spans="2:133" ht="11.25" customHeight="1" x14ac:dyDescent="0.2">
      <c r="B25" s="654" t="s">
        <v>293</v>
      </c>
      <c r="C25" s="655"/>
      <c r="D25" s="655"/>
      <c r="E25" s="655"/>
      <c r="F25" s="655"/>
      <c r="G25" s="655"/>
      <c r="H25" s="655"/>
      <c r="I25" s="655"/>
      <c r="J25" s="655"/>
      <c r="K25" s="655"/>
      <c r="L25" s="655"/>
      <c r="M25" s="655"/>
      <c r="N25" s="655"/>
      <c r="O25" s="655"/>
      <c r="P25" s="655"/>
      <c r="Q25" s="656"/>
      <c r="R25" s="657">
        <v>3486258</v>
      </c>
      <c r="S25" s="658"/>
      <c r="T25" s="658"/>
      <c r="U25" s="658"/>
      <c r="V25" s="658"/>
      <c r="W25" s="658"/>
      <c r="X25" s="658"/>
      <c r="Y25" s="659"/>
      <c r="Z25" s="695">
        <v>48.2</v>
      </c>
      <c r="AA25" s="695"/>
      <c r="AB25" s="695"/>
      <c r="AC25" s="695"/>
      <c r="AD25" s="696">
        <v>3255658</v>
      </c>
      <c r="AE25" s="696"/>
      <c r="AF25" s="696"/>
      <c r="AG25" s="696"/>
      <c r="AH25" s="696"/>
      <c r="AI25" s="696"/>
      <c r="AJ25" s="696"/>
      <c r="AK25" s="696"/>
      <c r="AL25" s="660">
        <v>99.9</v>
      </c>
      <c r="AM25" s="661"/>
      <c r="AN25" s="661"/>
      <c r="AO25" s="697"/>
      <c r="AP25" s="654" t="s">
        <v>294</v>
      </c>
      <c r="AQ25" s="734"/>
      <c r="AR25" s="734"/>
      <c r="AS25" s="734"/>
      <c r="AT25" s="734"/>
      <c r="AU25" s="734"/>
      <c r="AV25" s="734"/>
      <c r="AW25" s="734"/>
      <c r="AX25" s="734"/>
      <c r="AY25" s="734"/>
      <c r="AZ25" s="734"/>
      <c r="BA25" s="734"/>
      <c r="BB25" s="734"/>
      <c r="BC25" s="734"/>
      <c r="BD25" s="734"/>
      <c r="BE25" s="734"/>
      <c r="BF25" s="735"/>
      <c r="BG25" s="657" t="s">
        <v>131</v>
      </c>
      <c r="BH25" s="658"/>
      <c r="BI25" s="658"/>
      <c r="BJ25" s="658"/>
      <c r="BK25" s="658"/>
      <c r="BL25" s="658"/>
      <c r="BM25" s="658"/>
      <c r="BN25" s="659"/>
      <c r="BO25" s="695" t="s">
        <v>140</v>
      </c>
      <c r="BP25" s="695"/>
      <c r="BQ25" s="695"/>
      <c r="BR25" s="695"/>
      <c r="BS25" s="696" t="s">
        <v>140</v>
      </c>
      <c r="BT25" s="696"/>
      <c r="BU25" s="696"/>
      <c r="BV25" s="696"/>
      <c r="BW25" s="696"/>
      <c r="BX25" s="696"/>
      <c r="BY25" s="696"/>
      <c r="BZ25" s="696"/>
      <c r="CA25" s="696"/>
      <c r="CB25" s="736"/>
      <c r="CD25" s="654" t="s">
        <v>295</v>
      </c>
      <c r="CE25" s="655"/>
      <c r="CF25" s="655"/>
      <c r="CG25" s="655"/>
      <c r="CH25" s="655"/>
      <c r="CI25" s="655"/>
      <c r="CJ25" s="655"/>
      <c r="CK25" s="655"/>
      <c r="CL25" s="655"/>
      <c r="CM25" s="655"/>
      <c r="CN25" s="655"/>
      <c r="CO25" s="655"/>
      <c r="CP25" s="655"/>
      <c r="CQ25" s="656"/>
      <c r="CR25" s="657">
        <v>924763</v>
      </c>
      <c r="CS25" s="670"/>
      <c r="CT25" s="670"/>
      <c r="CU25" s="670"/>
      <c r="CV25" s="670"/>
      <c r="CW25" s="670"/>
      <c r="CX25" s="670"/>
      <c r="CY25" s="671"/>
      <c r="CZ25" s="660">
        <v>13.5</v>
      </c>
      <c r="DA25" s="672"/>
      <c r="DB25" s="672"/>
      <c r="DC25" s="673"/>
      <c r="DD25" s="663">
        <v>819267</v>
      </c>
      <c r="DE25" s="670"/>
      <c r="DF25" s="670"/>
      <c r="DG25" s="670"/>
      <c r="DH25" s="670"/>
      <c r="DI25" s="670"/>
      <c r="DJ25" s="670"/>
      <c r="DK25" s="671"/>
      <c r="DL25" s="663">
        <v>739238</v>
      </c>
      <c r="DM25" s="670"/>
      <c r="DN25" s="670"/>
      <c r="DO25" s="670"/>
      <c r="DP25" s="670"/>
      <c r="DQ25" s="670"/>
      <c r="DR25" s="670"/>
      <c r="DS25" s="670"/>
      <c r="DT25" s="670"/>
      <c r="DU25" s="670"/>
      <c r="DV25" s="671"/>
      <c r="DW25" s="660">
        <v>22.7</v>
      </c>
      <c r="DX25" s="672"/>
      <c r="DY25" s="672"/>
      <c r="DZ25" s="672"/>
      <c r="EA25" s="672"/>
      <c r="EB25" s="672"/>
      <c r="EC25" s="684"/>
    </row>
    <row r="26" spans="2:133" ht="11.25" customHeight="1" x14ac:dyDescent="0.2">
      <c r="B26" s="654" t="s">
        <v>296</v>
      </c>
      <c r="C26" s="655"/>
      <c r="D26" s="655"/>
      <c r="E26" s="655"/>
      <c r="F26" s="655"/>
      <c r="G26" s="655"/>
      <c r="H26" s="655"/>
      <c r="I26" s="655"/>
      <c r="J26" s="655"/>
      <c r="K26" s="655"/>
      <c r="L26" s="655"/>
      <c r="M26" s="655"/>
      <c r="N26" s="655"/>
      <c r="O26" s="655"/>
      <c r="P26" s="655"/>
      <c r="Q26" s="656"/>
      <c r="R26" s="657">
        <v>1191</v>
      </c>
      <c r="S26" s="658"/>
      <c r="T26" s="658"/>
      <c r="U26" s="658"/>
      <c r="V26" s="658"/>
      <c r="W26" s="658"/>
      <c r="X26" s="658"/>
      <c r="Y26" s="659"/>
      <c r="Z26" s="695">
        <v>0</v>
      </c>
      <c r="AA26" s="695"/>
      <c r="AB26" s="695"/>
      <c r="AC26" s="695"/>
      <c r="AD26" s="696">
        <v>1191</v>
      </c>
      <c r="AE26" s="696"/>
      <c r="AF26" s="696"/>
      <c r="AG26" s="696"/>
      <c r="AH26" s="696"/>
      <c r="AI26" s="696"/>
      <c r="AJ26" s="696"/>
      <c r="AK26" s="696"/>
      <c r="AL26" s="660">
        <v>0</v>
      </c>
      <c r="AM26" s="661"/>
      <c r="AN26" s="661"/>
      <c r="AO26" s="697"/>
      <c r="AP26" s="654" t="s">
        <v>297</v>
      </c>
      <c r="AQ26" s="734"/>
      <c r="AR26" s="734"/>
      <c r="AS26" s="734"/>
      <c r="AT26" s="734"/>
      <c r="AU26" s="734"/>
      <c r="AV26" s="734"/>
      <c r="AW26" s="734"/>
      <c r="AX26" s="734"/>
      <c r="AY26" s="734"/>
      <c r="AZ26" s="734"/>
      <c r="BA26" s="734"/>
      <c r="BB26" s="734"/>
      <c r="BC26" s="734"/>
      <c r="BD26" s="734"/>
      <c r="BE26" s="734"/>
      <c r="BF26" s="735"/>
      <c r="BG26" s="657" t="s">
        <v>229</v>
      </c>
      <c r="BH26" s="658"/>
      <c r="BI26" s="658"/>
      <c r="BJ26" s="658"/>
      <c r="BK26" s="658"/>
      <c r="BL26" s="658"/>
      <c r="BM26" s="658"/>
      <c r="BN26" s="659"/>
      <c r="BO26" s="695" t="s">
        <v>229</v>
      </c>
      <c r="BP26" s="695"/>
      <c r="BQ26" s="695"/>
      <c r="BR26" s="695"/>
      <c r="BS26" s="696" t="s">
        <v>131</v>
      </c>
      <c r="BT26" s="696"/>
      <c r="BU26" s="696"/>
      <c r="BV26" s="696"/>
      <c r="BW26" s="696"/>
      <c r="BX26" s="696"/>
      <c r="BY26" s="696"/>
      <c r="BZ26" s="696"/>
      <c r="CA26" s="696"/>
      <c r="CB26" s="736"/>
      <c r="CD26" s="654" t="s">
        <v>298</v>
      </c>
      <c r="CE26" s="655"/>
      <c r="CF26" s="655"/>
      <c r="CG26" s="655"/>
      <c r="CH26" s="655"/>
      <c r="CI26" s="655"/>
      <c r="CJ26" s="655"/>
      <c r="CK26" s="655"/>
      <c r="CL26" s="655"/>
      <c r="CM26" s="655"/>
      <c r="CN26" s="655"/>
      <c r="CO26" s="655"/>
      <c r="CP26" s="655"/>
      <c r="CQ26" s="656"/>
      <c r="CR26" s="657">
        <v>526000</v>
      </c>
      <c r="CS26" s="658"/>
      <c r="CT26" s="658"/>
      <c r="CU26" s="658"/>
      <c r="CV26" s="658"/>
      <c r="CW26" s="658"/>
      <c r="CX26" s="658"/>
      <c r="CY26" s="659"/>
      <c r="CZ26" s="660">
        <v>7.7</v>
      </c>
      <c r="DA26" s="672"/>
      <c r="DB26" s="672"/>
      <c r="DC26" s="673"/>
      <c r="DD26" s="663">
        <v>451481</v>
      </c>
      <c r="DE26" s="658"/>
      <c r="DF26" s="658"/>
      <c r="DG26" s="658"/>
      <c r="DH26" s="658"/>
      <c r="DI26" s="658"/>
      <c r="DJ26" s="658"/>
      <c r="DK26" s="659"/>
      <c r="DL26" s="663" t="s">
        <v>131</v>
      </c>
      <c r="DM26" s="658"/>
      <c r="DN26" s="658"/>
      <c r="DO26" s="658"/>
      <c r="DP26" s="658"/>
      <c r="DQ26" s="658"/>
      <c r="DR26" s="658"/>
      <c r="DS26" s="658"/>
      <c r="DT26" s="658"/>
      <c r="DU26" s="658"/>
      <c r="DV26" s="659"/>
      <c r="DW26" s="660" t="s">
        <v>131</v>
      </c>
      <c r="DX26" s="672"/>
      <c r="DY26" s="672"/>
      <c r="DZ26" s="672"/>
      <c r="EA26" s="672"/>
      <c r="EB26" s="672"/>
      <c r="EC26" s="684"/>
    </row>
    <row r="27" spans="2:133" ht="11.25" customHeight="1" x14ac:dyDescent="0.2">
      <c r="B27" s="654" t="s">
        <v>299</v>
      </c>
      <c r="C27" s="655"/>
      <c r="D27" s="655"/>
      <c r="E27" s="655"/>
      <c r="F27" s="655"/>
      <c r="G27" s="655"/>
      <c r="H27" s="655"/>
      <c r="I27" s="655"/>
      <c r="J27" s="655"/>
      <c r="K27" s="655"/>
      <c r="L27" s="655"/>
      <c r="M27" s="655"/>
      <c r="N27" s="655"/>
      <c r="O27" s="655"/>
      <c r="P27" s="655"/>
      <c r="Q27" s="656"/>
      <c r="R27" s="657">
        <v>116657</v>
      </c>
      <c r="S27" s="658"/>
      <c r="T27" s="658"/>
      <c r="U27" s="658"/>
      <c r="V27" s="658"/>
      <c r="W27" s="658"/>
      <c r="X27" s="658"/>
      <c r="Y27" s="659"/>
      <c r="Z27" s="695">
        <v>1.6</v>
      </c>
      <c r="AA27" s="695"/>
      <c r="AB27" s="695"/>
      <c r="AC27" s="695"/>
      <c r="AD27" s="696" t="s">
        <v>131</v>
      </c>
      <c r="AE27" s="696"/>
      <c r="AF27" s="696"/>
      <c r="AG27" s="696"/>
      <c r="AH27" s="696"/>
      <c r="AI27" s="696"/>
      <c r="AJ27" s="696"/>
      <c r="AK27" s="696"/>
      <c r="AL27" s="660" t="s">
        <v>140</v>
      </c>
      <c r="AM27" s="661"/>
      <c r="AN27" s="661"/>
      <c r="AO27" s="697"/>
      <c r="AP27" s="654" t="s">
        <v>300</v>
      </c>
      <c r="AQ27" s="655"/>
      <c r="AR27" s="655"/>
      <c r="AS27" s="655"/>
      <c r="AT27" s="655"/>
      <c r="AU27" s="655"/>
      <c r="AV27" s="655"/>
      <c r="AW27" s="655"/>
      <c r="AX27" s="655"/>
      <c r="AY27" s="655"/>
      <c r="AZ27" s="655"/>
      <c r="BA27" s="655"/>
      <c r="BB27" s="655"/>
      <c r="BC27" s="655"/>
      <c r="BD27" s="655"/>
      <c r="BE27" s="655"/>
      <c r="BF27" s="656"/>
      <c r="BG27" s="657">
        <v>1124320</v>
      </c>
      <c r="BH27" s="658"/>
      <c r="BI27" s="658"/>
      <c r="BJ27" s="658"/>
      <c r="BK27" s="658"/>
      <c r="BL27" s="658"/>
      <c r="BM27" s="658"/>
      <c r="BN27" s="659"/>
      <c r="BO27" s="695">
        <v>100</v>
      </c>
      <c r="BP27" s="695"/>
      <c r="BQ27" s="695"/>
      <c r="BR27" s="695"/>
      <c r="BS27" s="696" t="s">
        <v>140</v>
      </c>
      <c r="BT27" s="696"/>
      <c r="BU27" s="696"/>
      <c r="BV27" s="696"/>
      <c r="BW27" s="696"/>
      <c r="BX27" s="696"/>
      <c r="BY27" s="696"/>
      <c r="BZ27" s="696"/>
      <c r="CA27" s="696"/>
      <c r="CB27" s="736"/>
      <c r="CD27" s="654" t="s">
        <v>301</v>
      </c>
      <c r="CE27" s="655"/>
      <c r="CF27" s="655"/>
      <c r="CG27" s="655"/>
      <c r="CH27" s="655"/>
      <c r="CI27" s="655"/>
      <c r="CJ27" s="655"/>
      <c r="CK27" s="655"/>
      <c r="CL27" s="655"/>
      <c r="CM27" s="655"/>
      <c r="CN27" s="655"/>
      <c r="CO27" s="655"/>
      <c r="CP27" s="655"/>
      <c r="CQ27" s="656"/>
      <c r="CR27" s="657">
        <v>1102825</v>
      </c>
      <c r="CS27" s="670"/>
      <c r="CT27" s="670"/>
      <c r="CU27" s="670"/>
      <c r="CV27" s="670"/>
      <c r="CW27" s="670"/>
      <c r="CX27" s="670"/>
      <c r="CY27" s="671"/>
      <c r="CZ27" s="660">
        <v>16.100000000000001</v>
      </c>
      <c r="DA27" s="672"/>
      <c r="DB27" s="672"/>
      <c r="DC27" s="673"/>
      <c r="DD27" s="663">
        <v>274899</v>
      </c>
      <c r="DE27" s="670"/>
      <c r="DF27" s="670"/>
      <c r="DG27" s="670"/>
      <c r="DH27" s="670"/>
      <c r="DI27" s="670"/>
      <c r="DJ27" s="670"/>
      <c r="DK27" s="671"/>
      <c r="DL27" s="663">
        <v>272576</v>
      </c>
      <c r="DM27" s="670"/>
      <c r="DN27" s="670"/>
      <c r="DO27" s="670"/>
      <c r="DP27" s="670"/>
      <c r="DQ27" s="670"/>
      <c r="DR27" s="670"/>
      <c r="DS27" s="670"/>
      <c r="DT27" s="670"/>
      <c r="DU27" s="670"/>
      <c r="DV27" s="671"/>
      <c r="DW27" s="660">
        <v>8.4</v>
      </c>
      <c r="DX27" s="672"/>
      <c r="DY27" s="672"/>
      <c r="DZ27" s="672"/>
      <c r="EA27" s="672"/>
      <c r="EB27" s="672"/>
      <c r="EC27" s="684"/>
    </row>
    <row r="28" spans="2:133" ht="11.25" customHeight="1" x14ac:dyDescent="0.2">
      <c r="B28" s="654" t="s">
        <v>302</v>
      </c>
      <c r="C28" s="655"/>
      <c r="D28" s="655"/>
      <c r="E28" s="655"/>
      <c r="F28" s="655"/>
      <c r="G28" s="655"/>
      <c r="H28" s="655"/>
      <c r="I28" s="655"/>
      <c r="J28" s="655"/>
      <c r="K28" s="655"/>
      <c r="L28" s="655"/>
      <c r="M28" s="655"/>
      <c r="N28" s="655"/>
      <c r="O28" s="655"/>
      <c r="P28" s="655"/>
      <c r="Q28" s="656"/>
      <c r="R28" s="657">
        <v>44355</v>
      </c>
      <c r="S28" s="658"/>
      <c r="T28" s="658"/>
      <c r="U28" s="658"/>
      <c r="V28" s="658"/>
      <c r="W28" s="658"/>
      <c r="X28" s="658"/>
      <c r="Y28" s="659"/>
      <c r="Z28" s="695">
        <v>0.6</v>
      </c>
      <c r="AA28" s="695"/>
      <c r="AB28" s="695"/>
      <c r="AC28" s="695"/>
      <c r="AD28" s="696">
        <v>2346</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303</v>
      </c>
      <c r="CE28" s="655"/>
      <c r="CF28" s="655"/>
      <c r="CG28" s="655"/>
      <c r="CH28" s="655"/>
      <c r="CI28" s="655"/>
      <c r="CJ28" s="655"/>
      <c r="CK28" s="655"/>
      <c r="CL28" s="655"/>
      <c r="CM28" s="655"/>
      <c r="CN28" s="655"/>
      <c r="CO28" s="655"/>
      <c r="CP28" s="655"/>
      <c r="CQ28" s="656"/>
      <c r="CR28" s="657">
        <v>418803</v>
      </c>
      <c r="CS28" s="658"/>
      <c r="CT28" s="658"/>
      <c r="CU28" s="658"/>
      <c r="CV28" s="658"/>
      <c r="CW28" s="658"/>
      <c r="CX28" s="658"/>
      <c r="CY28" s="659"/>
      <c r="CZ28" s="660">
        <v>6.1</v>
      </c>
      <c r="DA28" s="672"/>
      <c r="DB28" s="672"/>
      <c r="DC28" s="673"/>
      <c r="DD28" s="663">
        <v>398418</v>
      </c>
      <c r="DE28" s="658"/>
      <c r="DF28" s="658"/>
      <c r="DG28" s="658"/>
      <c r="DH28" s="658"/>
      <c r="DI28" s="658"/>
      <c r="DJ28" s="658"/>
      <c r="DK28" s="659"/>
      <c r="DL28" s="663">
        <v>398418</v>
      </c>
      <c r="DM28" s="658"/>
      <c r="DN28" s="658"/>
      <c r="DO28" s="658"/>
      <c r="DP28" s="658"/>
      <c r="DQ28" s="658"/>
      <c r="DR28" s="658"/>
      <c r="DS28" s="658"/>
      <c r="DT28" s="658"/>
      <c r="DU28" s="658"/>
      <c r="DV28" s="659"/>
      <c r="DW28" s="660">
        <v>12.2</v>
      </c>
      <c r="DX28" s="672"/>
      <c r="DY28" s="672"/>
      <c r="DZ28" s="672"/>
      <c r="EA28" s="672"/>
      <c r="EB28" s="672"/>
      <c r="EC28" s="684"/>
    </row>
    <row r="29" spans="2:133" ht="11.25" customHeight="1" x14ac:dyDescent="0.2">
      <c r="B29" s="654" t="s">
        <v>304</v>
      </c>
      <c r="C29" s="655"/>
      <c r="D29" s="655"/>
      <c r="E29" s="655"/>
      <c r="F29" s="655"/>
      <c r="G29" s="655"/>
      <c r="H29" s="655"/>
      <c r="I29" s="655"/>
      <c r="J29" s="655"/>
      <c r="K29" s="655"/>
      <c r="L29" s="655"/>
      <c r="M29" s="655"/>
      <c r="N29" s="655"/>
      <c r="O29" s="655"/>
      <c r="P29" s="655"/>
      <c r="Q29" s="656"/>
      <c r="R29" s="657">
        <v>23089</v>
      </c>
      <c r="S29" s="658"/>
      <c r="T29" s="658"/>
      <c r="U29" s="658"/>
      <c r="V29" s="658"/>
      <c r="W29" s="658"/>
      <c r="X29" s="658"/>
      <c r="Y29" s="659"/>
      <c r="Z29" s="695">
        <v>0.3</v>
      </c>
      <c r="AA29" s="695"/>
      <c r="AB29" s="695"/>
      <c r="AC29" s="695"/>
      <c r="AD29" s="696" t="s">
        <v>140</v>
      </c>
      <c r="AE29" s="696"/>
      <c r="AF29" s="696"/>
      <c r="AG29" s="696"/>
      <c r="AH29" s="696"/>
      <c r="AI29" s="696"/>
      <c r="AJ29" s="696"/>
      <c r="AK29" s="696"/>
      <c r="AL29" s="660" t="s">
        <v>140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305</v>
      </c>
      <c r="CE29" s="677"/>
      <c r="CF29" s="654" t="s">
        <v>72</v>
      </c>
      <c r="CG29" s="655"/>
      <c r="CH29" s="655"/>
      <c r="CI29" s="655"/>
      <c r="CJ29" s="655"/>
      <c r="CK29" s="655"/>
      <c r="CL29" s="655"/>
      <c r="CM29" s="655"/>
      <c r="CN29" s="655"/>
      <c r="CO29" s="655"/>
      <c r="CP29" s="655"/>
      <c r="CQ29" s="656"/>
      <c r="CR29" s="657">
        <v>418718</v>
      </c>
      <c r="CS29" s="670"/>
      <c r="CT29" s="670"/>
      <c r="CU29" s="670"/>
      <c r="CV29" s="670"/>
      <c r="CW29" s="670"/>
      <c r="CX29" s="670"/>
      <c r="CY29" s="671"/>
      <c r="CZ29" s="660">
        <v>6.1</v>
      </c>
      <c r="DA29" s="672"/>
      <c r="DB29" s="672"/>
      <c r="DC29" s="673"/>
      <c r="DD29" s="663">
        <v>398333</v>
      </c>
      <c r="DE29" s="670"/>
      <c r="DF29" s="670"/>
      <c r="DG29" s="670"/>
      <c r="DH29" s="670"/>
      <c r="DI29" s="670"/>
      <c r="DJ29" s="670"/>
      <c r="DK29" s="671"/>
      <c r="DL29" s="663">
        <v>398333</v>
      </c>
      <c r="DM29" s="670"/>
      <c r="DN29" s="670"/>
      <c r="DO29" s="670"/>
      <c r="DP29" s="670"/>
      <c r="DQ29" s="670"/>
      <c r="DR29" s="670"/>
      <c r="DS29" s="670"/>
      <c r="DT29" s="670"/>
      <c r="DU29" s="670"/>
      <c r="DV29" s="671"/>
      <c r="DW29" s="660">
        <v>12.2</v>
      </c>
      <c r="DX29" s="672"/>
      <c r="DY29" s="672"/>
      <c r="DZ29" s="672"/>
      <c r="EA29" s="672"/>
      <c r="EB29" s="672"/>
      <c r="EC29" s="684"/>
    </row>
    <row r="30" spans="2:133" ht="11.25" customHeight="1" x14ac:dyDescent="0.2">
      <c r="B30" s="654" t="s">
        <v>306</v>
      </c>
      <c r="C30" s="655"/>
      <c r="D30" s="655"/>
      <c r="E30" s="655"/>
      <c r="F30" s="655"/>
      <c r="G30" s="655"/>
      <c r="H30" s="655"/>
      <c r="I30" s="655"/>
      <c r="J30" s="655"/>
      <c r="K30" s="655"/>
      <c r="L30" s="655"/>
      <c r="M30" s="655"/>
      <c r="N30" s="655"/>
      <c r="O30" s="655"/>
      <c r="P30" s="655"/>
      <c r="Q30" s="656"/>
      <c r="R30" s="657">
        <v>900056</v>
      </c>
      <c r="S30" s="658"/>
      <c r="T30" s="658"/>
      <c r="U30" s="658"/>
      <c r="V30" s="658"/>
      <c r="W30" s="658"/>
      <c r="X30" s="658"/>
      <c r="Y30" s="659"/>
      <c r="Z30" s="695">
        <v>12.4</v>
      </c>
      <c r="AA30" s="695"/>
      <c r="AB30" s="695"/>
      <c r="AC30" s="695"/>
      <c r="AD30" s="696" t="s">
        <v>229</v>
      </c>
      <c r="AE30" s="696"/>
      <c r="AF30" s="696"/>
      <c r="AG30" s="696"/>
      <c r="AH30" s="696"/>
      <c r="AI30" s="696"/>
      <c r="AJ30" s="696"/>
      <c r="AK30" s="696"/>
      <c r="AL30" s="660" t="s">
        <v>140</v>
      </c>
      <c r="AM30" s="661"/>
      <c r="AN30" s="661"/>
      <c r="AO30" s="697"/>
      <c r="AP30" s="709" t="s">
        <v>223</v>
      </c>
      <c r="AQ30" s="710"/>
      <c r="AR30" s="710"/>
      <c r="AS30" s="710"/>
      <c r="AT30" s="710"/>
      <c r="AU30" s="710"/>
      <c r="AV30" s="710"/>
      <c r="AW30" s="710"/>
      <c r="AX30" s="710"/>
      <c r="AY30" s="710"/>
      <c r="AZ30" s="710"/>
      <c r="BA30" s="710"/>
      <c r="BB30" s="710"/>
      <c r="BC30" s="710"/>
      <c r="BD30" s="710"/>
      <c r="BE30" s="710"/>
      <c r="BF30" s="711"/>
      <c r="BG30" s="709" t="s">
        <v>307</v>
      </c>
      <c r="BH30" s="727"/>
      <c r="BI30" s="727"/>
      <c r="BJ30" s="727"/>
      <c r="BK30" s="727"/>
      <c r="BL30" s="727"/>
      <c r="BM30" s="727"/>
      <c r="BN30" s="727"/>
      <c r="BO30" s="727"/>
      <c r="BP30" s="727"/>
      <c r="BQ30" s="728"/>
      <c r="BR30" s="709" t="s">
        <v>308</v>
      </c>
      <c r="BS30" s="727"/>
      <c r="BT30" s="727"/>
      <c r="BU30" s="727"/>
      <c r="BV30" s="727"/>
      <c r="BW30" s="727"/>
      <c r="BX30" s="727"/>
      <c r="BY30" s="727"/>
      <c r="BZ30" s="727"/>
      <c r="CA30" s="727"/>
      <c r="CB30" s="728"/>
      <c r="CD30" s="678"/>
      <c r="CE30" s="679"/>
      <c r="CF30" s="654" t="s">
        <v>309</v>
      </c>
      <c r="CG30" s="655"/>
      <c r="CH30" s="655"/>
      <c r="CI30" s="655"/>
      <c r="CJ30" s="655"/>
      <c r="CK30" s="655"/>
      <c r="CL30" s="655"/>
      <c r="CM30" s="655"/>
      <c r="CN30" s="655"/>
      <c r="CO30" s="655"/>
      <c r="CP30" s="655"/>
      <c r="CQ30" s="656"/>
      <c r="CR30" s="657">
        <v>400630</v>
      </c>
      <c r="CS30" s="658"/>
      <c r="CT30" s="658"/>
      <c r="CU30" s="658"/>
      <c r="CV30" s="658"/>
      <c r="CW30" s="658"/>
      <c r="CX30" s="658"/>
      <c r="CY30" s="659"/>
      <c r="CZ30" s="660">
        <v>5.8</v>
      </c>
      <c r="DA30" s="672"/>
      <c r="DB30" s="672"/>
      <c r="DC30" s="673"/>
      <c r="DD30" s="663">
        <v>382224</v>
      </c>
      <c r="DE30" s="658"/>
      <c r="DF30" s="658"/>
      <c r="DG30" s="658"/>
      <c r="DH30" s="658"/>
      <c r="DI30" s="658"/>
      <c r="DJ30" s="658"/>
      <c r="DK30" s="659"/>
      <c r="DL30" s="663">
        <v>382224</v>
      </c>
      <c r="DM30" s="658"/>
      <c r="DN30" s="658"/>
      <c r="DO30" s="658"/>
      <c r="DP30" s="658"/>
      <c r="DQ30" s="658"/>
      <c r="DR30" s="658"/>
      <c r="DS30" s="658"/>
      <c r="DT30" s="658"/>
      <c r="DU30" s="658"/>
      <c r="DV30" s="659"/>
      <c r="DW30" s="660">
        <v>11.7</v>
      </c>
      <c r="DX30" s="672"/>
      <c r="DY30" s="672"/>
      <c r="DZ30" s="672"/>
      <c r="EA30" s="672"/>
      <c r="EB30" s="672"/>
      <c r="EC30" s="684"/>
    </row>
    <row r="31" spans="2:133" ht="11.25" customHeight="1" x14ac:dyDescent="0.2">
      <c r="B31" s="724" t="s">
        <v>310</v>
      </c>
      <c r="C31" s="725"/>
      <c r="D31" s="725"/>
      <c r="E31" s="725"/>
      <c r="F31" s="725"/>
      <c r="G31" s="725"/>
      <c r="H31" s="725"/>
      <c r="I31" s="725"/>
      <c r="J31" s="725"/>
      <c r="K31" s="725"/>
      <c r="L31" s="725"/>
      <c r="M31" s="725"/>
      <c r="N31" s="725"/>
      <c r="O31" s="725"/>
      <c r="P31" s="725"/>
      <c r="Q31" s="726"/>
      <c r="R31" s="657" t="s">
        <v>140</v>
      </c>
      <c r="S31" s="658"/>
      <c r="T31" s="658"/>
      <c r="U31" s="658"/>
      <c r="V31" s="658"/>
      <c r="W31" s="658"/>
      <c r="X31" s="658"/>
      <c r="Y31" s="659"/>
      <c r="Z31" s="695" t="s">
        <v>140</v>
      </c>
      <c r="AA31" s="695"/>
      <c r="AB31" s="695"/>
      <c r="AC31" s="695"/>
      <c r="AD31" s="696" t="s">
        <v>229</v>
      </c>
      <c r="AE31" s="696"/>
      <c r="AF31" s="696"/>
      <c r="AG31" s="696"/>
      <c r="AH31" s="696"/>
      <c r="AI31" s="696"/>
      <c r="AJ31" s="696"/>
      <c r="AK31" s="696"/>
      <c r="AL31" s="660" t="s">
        <v>229</v>
      </c>
      <c r="AM31" s="661"/>
      <c r="AN31" s="661"/>
      <c r="AO31" s="697"/>
      <c r="AP31" s="729" t="s">
        <v>311</v>
      </c>
      <c r="AQ31" s="730"/>
      <c r="AR31" s="730"/>
      <c r="AS31" s="730"/>
      <c r="AT31" s="731" t="s">
        <v>312</v>
      </c>
      <c r="AU31" s="218"/>
      <c r="AV31" s="218"/>
      <c r="AW31" s="218"/>
      <c r="AX31" s="715" t="s">
        <v>189</v>
      </c>
      <c r="AY31" s="716"/>
      <c r="AZ31" s="716"/>
      <c r="BA31" s="716"/>
      <c r="BB31" s="716"/>
      <c r="BC31" s="716"/>
      <c r="BD31" s="716"/>
      <c r="BE31" s="716"/>
      <c r="BF31" s="717"/>
      <c r="BG31" s="719">
        <v>99.5</v>
      </c>
      <c r="BH31" s="720"/>
      <c r="BI31" s="720"/>
      <c r="BJ31" s="720"/>
      <c r="BK31" s="720"/>
      <c r="BL31" s="720"/>
      <c r="BM31" s="721">
        <v>98.5</v>
      </c>
      <c r="BN31" s="720"/>
      <c r="BO31" s="720"/>
      <c r="BP31" s="720"/>
      <c r="BQ31" s="722"/>
      <c r="BR31" s="719">
        <v>99.6</v>
      </c>
      <c r="BS31" s="720"/>
      <c r="BT31" s="720"/>
      <c r="BU31" s="720"/>
      <c r="BV31" s="720"/>
      <c r="BW31" s="720"/>
      <c r="BX31" s="721">
        <v>98.5</v>
      </c>
      <c r="BY31" s="720"/>
      <c r="BZ31" s="720"/>
      <c r="CA31" s="720"/>
      <c r="CB31" s="722"/>
      <c r="CD31" s="678"/>
      <c r="CE31" s="679"/>
      <c r="CF31" s="654" t="s">
        <v>313</v>
      </c>
      <c r="CG31" s="655"/>
      <c r="CH31" s="655"/>
      <c r="CI31" s="655"/>
      <c r="CJ31" s="655"/>
      <c r="CK31" s="655"/>
      <c r="CL31" s="655"/>
      <c r="CM31" s="655"/>
      <c r="CN31" s="655"/>
      <c r="CO31" s="655"/>
      <c r="CP31" s="655"/>
      <c r="CQ31" s="656"/>
      <c r="CR31" s="657">
        <v>18088</v>
      </c>
      <c r="CS31" s="670"/>
      <c r="CT31" s="670"/>
      <c r="CU31" s="670"/>
      <c r="CV31" s="670"/>
      <c r="CW31" s="670"/>
      <c r="CX31" s="670"/>
      <c r="CY31" s="671"/>
      <c r="CZ31" s="660">
        <v>0.3</v>
      </c>
      <c r="DA31" s="672"/>
      <c r="DB31" s="672"/>
      <c r="DC31" s="673"/>
      <c r="DD31" s="663">
        <v>16109</v>
      </c>
      <c r="DE31" s="670"/>
      <c r="DF31" s="670"/>
      <c r="DG31" s="670"/>
      <c r="DH31" s="670"/>
      <c r="DI31" s="670"/>
      <c r="DJ31" s="670"/>
      <c r="DK31" s="671"/>
      <c r="DL31" s="663">
        <v>16109</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2">
      <c r="B32" s="654" t="s">
        <v>314</v>
      </c>
      <c r="C32" s="655"/>
      <c r="D32" s="655"/>
      <c r="E32" s="655"/>
      <c r="F32" s="655"/>
      <c r="G32" s="655"/>
      <c r="H32" s="655"/>
      <c r="I32" s="655"/>
      <c r="J32" s="655"/>
      <c r="K32" s="655"/>
      <c r="L32" s="655"/>
      <c r="M32" s="655"/>
      <c r="N32" s="655"/>
      <c r="O32" s="655"/>
      <c r="P32" s="655"/>
      <c r="Q32" s="656"/>
      <c r="R32" s="657">
        <v>501884</v>
      </c>
      <c r="S32" s="658"/>
      <c r="T32" s="658"/>
      <c r="U32" s="658"/>
      <c r="V32" s="658"/>
      <c r="W32" s="658"/>
      <c r="X32" s="658"/>
      <c r="Y32" s="659"/>
      <c r="Z32" s="695">
        <v>6.9</v>
      </c>
      <c r="AA32" s="695"/>
      <c r="AB32" s="695"/>
      <c r="AC32" s="695"/>
      <c r="AD32" s="696" t="s">
        <v>140</v>
      </c>
      <c r="AE32" s="696"/>
      <c r="AF32" s="696"/>
      <c r="AG32" s="696"/>
      <c r="AH32" s="696"/>
      <c r="AI32" s="696"/>
      <c r="AJ32" s="696"/>
      <c r="AK32" s="696"/>
      <c r="AL32" s="660" t="s">
        <v>140</v>
      </c>
      <c r="AM32" s="661"/>
      <c r="AN32" s="661"/>
      <c r="AO32" s="697"/>
      <c r="AP32" s="698"/>
      <c r="AQ32" s="699"/>
      <c r="AR32" s="699"/>
      <c r="AS32" s="699"/>
      <c r="AT32" s="732"/>
      <c r="AU32" s="214" t="s">
        <v>315</v>
      </c>
      <c r="AX32" s="654" t="s">
        <v>316</v>
      </c>
      <c r="AY32" s="655"/>
      <c r="AZ32" s="655"/>
      <c r="BA32" s="655"/>
      <c r="BB32" s="655"/>
      <c r="BC32" s="655"/>
      <c r="BD32" s="655"/>
      <c r="BE32" s="655"/>
      <c r="BF32" s="656"/>
      <c r="BG32" s="723">
        <v>99.3</v>
      </c>
      <c r="BH32" s="670"/>
      <c r="BI32" s="670"/>
      <c r="BJ32" s="670"/>
      <c r="BK32" s="670"/>
      <c r="BL32" s="670"/>
      <c r="BM32" s="661">
        <v>98.7</v>
      </c>
      <c r="BN32" s="670"/>
      <c r="BO32" s="670"/>
      <c r="BP32" s="670"/>
      <c r="BQ32" s="693"/>
      <c r="BR32" s="723">
        <v>99.5</v>
      </c>
      <c r="BS32" s="670"/>
      <c r="BT32" s="670"/>
      <c r="BU32" s="670"/>
      <c r="BV32" s="670"/>
      <c r="BW32" s="670"/>
      <c r="BX32" s="661">
        <v>98.9</v>
      </c>
      <c r="BY32" s="670"/>
      <c r="BZ32" s="670"/>
      <c r="CA32" s="670"/>
      <c r="CB32" s="693"/>
      <c r="CD32" s="680"/>
      <c r="CE32" s="681"/>
      <c r="CF32" s="654" t="s">
        <v>317</v>
      </c>
      <c r="CG32" s="655"/>
      <c r="CH32" s="655"/>
      <c r="CI32" s="655"/>
      <c r="CJ32" s="655"/>
      <c r="CK32" s="655"/>
      <c r="CL32" s="655"/>
      <c r="CM32" s="655"/>
      <c r="CN32" s="655"/>
      <c r="CO32" s="655"/>
      <c r="CP32" s="655"/>
      <c r="CQ32" s="656"/>
      <c r="CR32" s="657">
        <v>85</v>
      </c>
      <c r="CS32" s="658"/>
      <c r="CT32" s="658"/>
      <c r="CU32" s="658"/>
      <c r="CV32" s="658"/>
      <c r="CW32" s="658"/>
      <c r="CX32" s="658"/>
      <c r="CY32" s="659"/>
      <c r="CZ32" s="660">
        <v>0</v>
      </c>
      <c r="DA32" s="672"/>
      <c r="DB32" s="672"/>
      <c r="DC32" s="673"/>
      <c r="DD32" s="663">
        <v>85</v>
      </c>
      <c r="DE32" s="658"/>
      <c r="DF32" s="658"/>
      <c r="DG32" s="658"/>
      <c r="DH32" s="658"/>
      <c r="DI32" s="658"/>
      <c r="DJ32" s="658"/>
      <c r="DK32" s="659"/>
      <c r="DL32" s="663">
        <v>85</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318</v>
      </c>
      <c r="C33" s="655"/>
      <c r="D33" s="655"/>
      <c r="E33" s="655"/>
      <c r="F33" s="655"/>
      <c r="G33" s="655"/>
      <c r="H33" s="655"/>
      <c r="I33" s="655"/>
      <c r="J33" s="655"/>
      <c r="K33" s="655"/>
      <c r="L33" s="655"/>
      <c r="M33" s="655"/>
      <c r="N33" s="655"/>
      <c r="O33" s="655"/>
      <c r="P33" s="655"/>
      <c r="Q33" s="656"/>
      <c r="R33" s="657">
        <v>114364</v>
      </c>
      <c r="S33" s="658"/>
      <c r="T33" s="658"/>
      <c r="U33" s="658"/>
      <c r="V33" s="658"/>
      <c r="W33" s="658"/>
      <c r="X33" s="658"/>
      <c r="Y33" s="659"/>
      <c r="Z33" s="695">
        <v>1.6</v>
      </c>
      <c r="AA33" s="695"/>
      <c r="AB33" s="695"/>
      <c r="AC33" s="695"/>
      <c r="AD33" s="696" t="s">
        <v>229</v>
      </c>
      <c r="AE33" s="696"/>
      <c r="AF33" s="696"/>
      <c r="AG33" s="696"/>
      <c r="AH33" s="696"/>
      <c r="AI33" s="696"/>
      <c r="AJ33" s="696"/>
      <c r="AK33" s="696"/>
      <c r="AL33" s="660" t="s">
        <v>131</v>
      </c>
      <c r="AM33" s="661"/>
      <c r="AN33" s="661"/>
      <c r="AO33" s="697"/>
      <c r="AP33" s="700"/>
      <c r="AQ33" s="701"/>
      <c r="AR33" s="701"/>
      <c r="AS33" s="701"/>
      <c r="AT33" s="733"/>
      <c r="AU33" s="219"/>
      <c r="AV33" s="219"/>
      <c r="AW33" s="219"/>
      <c r="AX33" s="638" t="s">
        <v>319</v>
      </c>
      <c r="AY33" s="639"/>
      <c r="AZ33" s="639"/>
      <c r="BA33" s="639"/>
      <c r="BB33" s="639"/>
      <c r="BC33" s="639"/>
      <c r="BD33" s="639"/>
      <c r="BE33" s="639"/>
      <c r="BF33" s="640"/>
      <c r="BG33" s="718">
        <v>99.6</v>
      </c>
      <c r="BH33" s="642"/>
      <c r="BI33" s="642"/>
      <c r="BJ33" s="642"/>
      <c r="BK33" s="642"/>
      <c r="BL33" s="642"/>
      <c r="BM33" s="688">
        <v>98.1</v>
      </c>
      <c r="BN33" s="642"/>
      <c r="BO33" s="642"/>
      <c r="BP33" s="642"/>
      <c r="BQ33" s="705"/>
      <c r="BR33" s="718">
        <v>99.8</v>
      </c>
      <c r="BS33" s="642"/>
      <c r="BT33" s="642"/>
      <c r="BU33" s="642"/>
      <c r="BV33" s="642"/>
      <c r="BW33" s="642"/>
      <c r="BX33" s="688">
        <v>97.9</v>
      </c>
      <c r="BY33" s="642"/>
      <c r="BZ33" s="642"/>
      <c r="CA33" s="642"/>
      <c r="CB33" s="705"/>
      <c r="CD33" s="654" t="s">
        <v>320</v>
      </c>
      <c r="CE33" s="655"/>
      <c r="CF33" s="655"/>
      <c r="CG33" s="655"/>
      <c r="CH33" s="655"/>
      <c r="CI33" s="655"/>
      <c r="CJ33" s="655"/>
      <c r="CK33" s="655"/>
      <c r="CL33" s="655"/>
      <c r="CM33" s="655"/>
      <c r="CN33" s="655"/>
      <c r="CO33" s="655"/>
      <c r="CP33" s="655"/>
      <c r="CQ33" s="656"/>
      <c r="CR33" s="657">
        <v>3901103</v>
      </c>
      <c r="CS33" s="670"/>
      <c r="CT33" s="670"/>
      <c r="CU33" s="670"/>
      <c r="CV33" s="670"/>
      <c r="CW33" s="670"/>
      <c r="CX33" s="670"/>
      <c r="CY33" s="671"/>
      <c r="CZ33" s="660">
        <v>56.9</v>
      </c>
      <c r="DA33" s="672"/>
      <c r="DB33" s="672"/>
      <c r="DC33" s="673"/>
      <c r="DD33" s="663">
        <v>2065740</v>
      </c>
      <c r="DE33" s="670"/>
      <c r="DF33" s="670"/>
      <c r="DG33" s="670"/>
      <c r="DH33" s="670"/>
      <c r="DI33" s="670"/>
      <c r="DJ33" s="670"/>
      <c r="DK33" s="671"/>
      <c r="DL33" s="663">
        <v>1414228</v>
      </c>
      <c r="DM33" s="670"/>
      <c r="DN33" s="670"/>
      <c r="DO33" s="670"/>
      <c r="DP33" s="670"/>
      <c r="DQ33" s="670"/>
      <c r="DR33" s="670"/>
      <c r="DS33" s="670"/>
      <c r="DT33" s="670"/>
      <c r="DU33" s="670"/>
      <c r="DV33" s="671"/>
      <c r="DW33" s="660">
        <v>43.4</v>
      </c>
      <c r="DX33" s="672"/>
      <c r="DY33" s="672"/>
      <c r="DZ33" s="672"/>
      <c r="EA33" s="672"/>
      <c r="EB33" s="672"/>
      <c r="EC33" s="684"/>
    </row>
    <row r="34" spans="2:133" ht="11.25" customHeight="1" x14ac:dyDescent="0.2">
      <c r="B34" s="654" t="s">
        <v>321</v>
      </c>
      <c r="C34" s="655"/>
      <c r="D34" s="655"/>
      <c r="E34" s="655"/>
      <c r="F34" s="655"/>
      <c r="G34" s="655"/>
      <c r="H34" s="655"/>
      <c r="I34" s="655"/>
      <c r="J34" s="655"/>
      <c r="K34" s="655"/>
      <c r="L34" s="655"/>
      <c r="M34" s="655"/>
      <c r="N34" s="655"/>
      <c r="O34" s="655"/>
      <c r="P34" s="655"/>
      <c r="Q34" s="656"/>
      <c r="R34" s="657">
        <v>1051888</v>
      </c>
      <c r="S34" s="658"/>
      <c r="T34" s="658"/>
      <c r="U34" s="658"/>
      <c r="V34" s="658"/>
      <c r="W34" s="658"/>
      <c r="X34" s="658"/>
      <c r="Y34" s="659"/>
      <c r="Z34" s="695">
        <v>14.5</v>
      </c>
      <c r="AA34" s="695"/>
      <c r="AB34" s="695"/>
      <c r="AC34" s="695"/>
      <c r="AD34" s="696" t="s">
        <v>229</v>
      </c>
      <c r="AE34" s="696"/>
      <c r="AF34" s="696"/>
      <c r="AG34" s="696"/>
      <c r="AH34" s="696"/>
      <c r="AI34" s="696"/>
      <c r="AJ34" s="696"/>
      <c r="AK34" s="696"/>
      <c r="AL34" s="660" t="s">
        <v>140</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322</v>
      </c>
      <c r="CE34" s="655"/>
      <c r="CF34" s="655"/>
      <c r="CG34" s="655"/>
      <c r="CH34" s="655"/>
      <c r="CI34" s="655"/>
      <c r="CJ34" s="655"/>
      <c r="CK34" s="655"/>
      <c r="CL34" s="655"/>
      <c r="CM34" s="655"/>
      <c r="CN34" s="655"/>
      <c r="CO34" s="655"/>
      <c r="CP34" s="655"/>
      <c r="CQ34" s="656"/>
      <c r="CR34" s="657">
        <v>1306336</v>
      </c>
      <c r="CS34" s="658"/>
      <c r="CT34" s="658"/>
      <c r="CU34" s="658"/>
      <c r="CV34" s="658"/>
      <c r="CW34" s="658"/>
      <c r="CX34" s="658"/>
      <c r="CY34" s="659"/>
      <c r="CZ34" s="660">
        <v>19.100000000000001</v>
      </c>
      <c r="DA34" s="672"/>
      <c r="DB34" s="672"/>
      <c r="DC34" s="673"/>
      <c r="DD34" s="663">
        <v>503707</v>
      </c>
      <c r="DE34" s="658"/>
      <c r="DF34" s="658"/>
      <c r="DG34" s="658"/>
      <c r="DH34" s="658"/>
      <c r="DI34" s="658"/>
      <c r="DJ34" s="658"/>
      <c r="DK34" s="659"/>
      <c r="DL34" s="663">
        <v>384217</v>
      </c>
      <c r="DM34" s="658"/>
      <c r="DN34" s="658"/>
      <c r="DO34" s="658"/>
      <c r="DP34" s="658"/>
      <c r="DQ34" s="658"/>
      <c r="DR34" s="658"/>
      <c r="DS34" s="658"/>
      <c r="DT34" s="658"/>
      <c r="DU34" s="658"/>
      <c r="DV34" s="659"/>
      <c r="DW34" s="660">
        <v>11.8</v>
      </c>
      <c r="DX34" s="672"/>
      <c r="DY34" s="672"/>
      <c r="DZ34" s="672"/>
      <c r="EA34" s="672"/>
      <c r="EB34" s="672"/>
      <c r="EC34" s="684"/>
    </row>
    <row r="35" spans="2:133" ht="11.25" customHeight="1" x14ac:dyDescent="0.2">
      <c r="B35" s="654" t="s">
        <v>323</v>
      </c>
      <c r="C35" s="655"/>
      <c r="D35" s="655"/>
      <c r="E35" s="655"/>
      <c r="F35" s="655"/>
      <c r="G35" s="655"/>
      <c r="H35" s="655"/>
      <c r="I35" s="655"/>
      <c r="J35" s="655"/>
      <c r="K35" s="655"/>
      <c r="L35" s="655"/>
      <c r="M35" s="655"/>
      <c r="N35" s="655"/>
      <c r="O35" s="655"/>
      <c r="P35" s="655"/>
      <c r="Q35" s="656"/>
      <c r="R35" s="657">
        <v>400565</v>
      </c>
      <c r="S35" s="658"/>
      <c r="T35" s="658"/>
      <c r="U35" s="658"/>
      <c r="V35" s="658"/>
      <c r="W35" s="658"/>
      <c r="X35" s="658"/>
      <c r="Y35" s="659"/>
      <c r="Z35" s="695">
        <v>5.5</v>
      </c>
      <c r="AA35" s="695"/>
      <c r="AB35" s="695"/>
      <c r="AC35" s="695"/>
      <c r="AD35" s="696" t="s">
        <v>229</v>
      </c>
      <c r="AE35" s="696"/>
      <c r="AF35" s="696"/>
      <c r="AG35" s="696"/>
      <c r="AH35" s="696"/>
      <c r="AI35" s="696"/>
      <c r="AJ35" s="696"/>
      <c r="AK35" s="696"/>
      <c r="AL35" s="660" t="s">
        <v>131</v>
      </c>
      <c r="AM35" s="661"/>
      <c r="AN35" s="661"/>
      <c r="AO35" s="697"/>
      <c r="AP35" s="222"/>
      <c r="AQ35" s="709" t="s">
        <v>324</v>
      </c>
      <c r="AR35" s="710"/>
      <c r="AS35" s="710"/>
      <c r="AT35" s="710"/>
      <c r="AU35" s="710"/>
      <c r="AV35" s="710"/>
      <c r="AW35" s="710"/>
      <c r="AX35" s="710"/>
      <c r="AY35" s="710"/>
      <c r="AZ35" s="710"/>
      <c r="BA35" s="710"/>
      <c r="BB35" s="710"/>
      <c r="BC35" s="710"/>
      <c r="BD35" s="710"/>
      <c r="BE35" s="710"/>
      <c r="BF35" s="711"/>
      <c r="BG35" s="709" t="s">
        <v>325</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326</v>
      </c>
      <c r="CE35" s="655"/>
      <c r="CF35" s="655"/>
      <c r="CG35" s="655"/>
      <c r="CH35" s="655"/>
      <c r="CI35" s="655"/>
      <c r="CJ35" s="655"/>
      <c r="CK35" s="655"/>
      <c r="CL35" s="655"/>
      <c r="CM35" s="655"/>
      <c r="CN35" s="655"/>
      <c r="CO35" s="655"/>
      <c r="CP35" s="655"/>
      <c r="CQ35" s="656"/>
      <c r="CR35" s="657">
        <v>12182</v>
      </c>
      <c r="CS35" s="670"/>
      <c r="CT35" s="670"/>
      <c r="CU35" s="670"/>
      <c r="CV35" s="670"/>
      <c r="CW35" s="670"/>
      <c r="CX35" s="670"/>
      <c r="CY35" s="671"/>
      <c r="CZ35" s="660">
        <v>0.2</v>
      </c>
      <c r="DA35" s="672"/>
      <c r="DB35" s="672"/>
      <c r="DC35" s="673"/>
      <c r="DD35" s="663">
        <v>10198</v>
      </c>
      <c r="DE35" s="670"/>
      <c r="DF35" s="670"/>
      <c r="DG35" s="670"/>
      <c r="DH35" s="670"/>
      <c r="DI35" s="670"/>
      <c r="DJ35" s="670"/>
      <c r="DK35" s="671"/>
      <c r="DL35" s="663">
        <v>10019</v>
      </c>
      <c r="DM35" s="670"/>
      <c r="DN35" s="670"/>
      <c r="DO35" s="670"/>
      <c r="DP35" s="670"/>
      <c r="DQ35" s="670"/>
      <c r="DR35" s="670"/>
      <c r="DS35" s="670"/>
      <c r="DT35" s="670"/>
      <c r="DU35" s="670"/>
      <c r="DV35" s="671"/>
      <c r="DW35" s="660">
        <v>0.3</v>
      </c>
      <c r="DX35" s="672"/>
      <c r="DY35" s="672"/>
      <c r="DZ35" s="672"/>
      <c r="EA35" s="672"/>
      <c r="EB35" s="672"/>
      <c r="EC35" s="684"/>
    </row>
    <row r="36" spans="2:133" ht="11.25" customHeight="1" x14ac:dyDescent="0.2">
      <c r="B36" s="654" t="s">
        <v>327</v>
      </c>
      <c r="C36" s="655"/>
      <c r="D36" s="655"/>
      <c r="E36" s="655"/>
      <c r="F36" s="655"/>
      <c r="G36" s="655"/>
      <c r="H36" s="655"/>
      <c r="I36" s="655"/>
      <c r="J36" s="655"/>
      <c r="K36" s="655"/>
      <c r="L36" s="655"/>
      <c r="M36" s="655"/>
      <c r="N36" s="655"/>
      <c r="O36" s="655"/>
      <c r="P36" s="655"/>
      <c r="Q36" s="656"/>
      <c r="R36" s="657">
        <v>257297</v>
      </c>
      <c r="S36" s="658"/>
      <c r="T36" s="658"/>
      <c r="U36" s="658"/>
      <c r="V36" s="658"/>
      <c r="W36" s="658"/>
      <c r="X36" s="658"/>
      <c r="Y36" s="659"/>
      <c r="Z36" s="695">
        <v>3.6</v>
      </c>
      <c r="AA36" s="695"/>
      <c r="AB36" s="695"/>
      <c r="AC36" s="695"/>
      <c r="AD36" s="696" t="s">
        <v>140</v>
      </c>
      <c r="AE36" s="696"/>
      <c r="AF36" s="696"/>
      <c r="AG36" s="696"/>
      <c r="AH36" s="696"/>
      <c r="AI36" s="696"/>
      <c r="AJ36" s="696"/>
      <c r="AK36" s="696"/>
      <c r="AL36" s="660" t="s">
        <v>229</v>
      </c>
      <c r="AM36" s="661"/>
      <c r="AN36" s="661"/>
      <c r="AO36" s="697"/>
      <c r="AP36" s="222"/>
      <c r="AQ36" s="706" t="s">
        <v>328</v>
      </c>
      <c r="AR36" s="707"/>
      <c r="AS36" s="707"/>
      <c r="AT36" s="707"/>
      <c r="AU36" s="707"/>
      <c r="AV36" s="707"/>
      <c r="AW36" s="707"/>
      <c r="AX36" s="707"/>
      <c r="AY36" s="708"/>
      <c r="AZ36" s="712">
        <v>885306</v>
      </c>
      <c r="BA36" s="713"/>
      <c r="BB36" s="713"/>
      <c r="BC36" s="713"/>
      <c r="BD36" s="713"/>
      <c r="BE36" s="713"/>
      <c r="BF36" s="714"/>
      <c r="BG36" s="715" t="s">
        <v>329</v>
      </c>
      <c r="BH36" s="716"/>
      <c r="BI36" s="716"/>
      <c r="BJ36" s="716"/>
      <c r="BK36" s="716"/>
      <c r="BL36" s="716"/>
      <c r="BM36" s="716"/>
      <c r="BN36" s="716"/>
      <c r="BO36" s="716"/>
      <c r="BP36" s="716"/>
      <c r="BQ36" s="716"/>
      <c r="BR36" s="716"/>
      <c r="BS36" s="716"/>
      <c r="BT36" s="716"/>
      <c r="BU36" s="717"/>
      <c r="BV36" s="712">
        <v>56482</v>
      </c>
      <c r="BW36" s="713"/>
      <c r="BX36" s="713"/>
      <c r="BY36" s="713"/>
      <c r="BZ36" s="713"/>
      <c r="CA36" s="713"/>
      <c r="CB36" s="714"/>
      <c r="CD36" s="654" t="s">
        <v>330</v>
      </c>
      <c r="CE36" s="655"/>
      <c r="CF36" s="655"/>
      <c r="CG36" s="655"/>
      <c r="CH36" s="655"/>
      <c r="CI36" s="655"/>
      <c r="CJ36" s="655"/>
      <c r="CK36" s="655"/>
      <c r="CL36" s="655"/>
      <c r="CM36" s="655"/>
      <c r="CN36" s="655"/>
      <c r="CO36" s="655"/>
      <c r="CP36" s="655"/>
      <c r="CQ36" s="656"/>
      <c r="CR36" s="657">
        <v>943746</v>
      </c>
      <c r="CS36" s="658"/>
      <c r="CT36" s="658"/>
      <c r="CU36" s="658"/>
      <c r="CV36" s="658"/>
      <c r="CW36" s="658"/>
      <c r="CX36" s="658"/>
      <c r="CY36" s="659"/>
      <c r="CZ36" s="660">
        <v>13.8</v>
      </c>
      <c r="DA36" s="672"/>
      <c r="DB36" s="672"/>
      <c r="DC36" s="673"/>
      <c r="DD36" s="663">
        <v>644946</v>
      </c>
      <c r="DE36" s="658"/>
      <c r="DF36" s="658"/>
      <c r="DG36" s="658"/>
      <c r="DH36" s="658"/>
      <c r="DI36" s="658"/>
      <c r="DJ36" s="658"/>
      <c r="DK36" s="659"/>
      <c r="DL36" s="663">
        <v>316208</v>
      </c>
      <c r="DM36" s="658"/>
      <c r="DN36" s="658"/>
      <c r="DO36" s="658"/>
      <c r="DP36" s="658"/>
      <c r="DQ36" s="658"/>
      <c r="DR36" s="658"/>
      <c r="DS36" s="658"/>
      <c r="DT36" s="658"/>
      <c r="DU36" s="658"/>
      <c r="DV36" s="659"/>
      <c r="DW36" s="660">
        <v>9.6999999999999993</v>
      </c>
      <c r="DX36" s="672"/>
      <c r="DY36" s="672"/>
      <c r="DZ36" s="672"/>
      <c r="EA36" s="672"/>
      <c r="EB36" s="672"/>
      <c r="EC36" s="684"/>
    </row>
    <row r="37" spans="2:133" ht="11.25" customHeight="1" x14ac:dyDescent="0.2">
      <c r="B37" s="654" t="s">
        <v>331</v>
      </c>
      <c r="C37" s="655"/>
      <c r="D37" s="655"/>
      <c r="E37" s="655"/>
      <c r="F37" s="655"/>
      <c r="G37" s="655"/>
      <c r="H37" s="655"/>
      <c r="I37" s="655"/>
      <c r="J37" s="655"/>
      <c r="K37" s="655"/>
      <c r="L37" s="655"/>
      <c r="M37" s="655"/>
      <c r="N37" s="655"/>
      <c r="O37" s="655"/>
      <c r="P37" s="655"/>
      <c r="Q37" s="656"/>
      <c r="R37" s="657">
        <v>69513</v>
      </c>
      <c r="S37" s="658"/>
      <c r="T37" s="658"/>
      <c r="U37" s="658"/>
      <c r="V37" s="658"/>
      <c r="W37" s="658"/>
      <c r="X37" s="658"/>
      <c r="Y37" s="659"/>
      <c r="Z37" s="695">
        <v>1</v>
      </c>
      <c r="AA37" s="695"/>
      <c r="AB37" s="695"/>
      <c r="AC37" s="695"/>
      <c r="AD37" s="696">
        <v>8</v>
      </c>
      <c r="AE37" s="696"/>
      <c r="AF37" s="696"/>
      <c r="AG37" s="696"/>
      <c r="AH37" s="696"/>
      <c r="AI37" s="696"/>
      <c r="AJ37" s="696"/>
      <c r="AK37" s="696"/>
      <c r="AL37" s="660">
        <v>0</v>
      </c>
      <c r="AM37" s="661"/>
      <c r="AN37" s="661"/>
      <c r="AO37" s="697"/>
      <c r="AQ37" s="690" t="s">
        <v>332</v>
      </c>
      <c r="AR37" s="691"/>
      <c r="AS37" s="691"/>
      <c r="AT37" s="691"/>
      <c r="AU37" s="691"/>
      <c r="AV37" s="691"/>
      <c r="AW37" s="691"/>
      <c r="AX37" s="691"/>
      <c r="AY37" s="692"/>
      <c r="AZ37" s="657">
        <v>429460</v>
      </c>
      <c r="BA37" s="658"/>
      <c r="BB37" s="658"/>
      <c r="BC37" s="658"/>
      <c r="BD37" s="670"/>
      <c r="BE37" s="670"/>
      <c r="BF37" s="693"/>
      <c r="BG37" s="654" t="s">
        <v>333</v>
      </c>
      <c r="BH37" s="655"/>
      <c r="BI37" s="655"/>
      <c r="BJ37" s="655"/>
      <c r="BK37" s="655"/>
      <c r="BL37" s="655"/>
      <c r="BM37" s="655"/>
      <c r="BN37" s="655"/>
      <c r="BO37" s="655"/>
      <c r="BP37" s="655"/>
      <c r="BQ37" s="655"/>
      <c r="BR37" s="655"/>
      <c r="BS37" s="655"/>
      <c r="BT37" s="655"/>
      <c r="BU37" s="656"/>
      <c r="BV37" s="657">
        <v>56482</v>
      </c>
      <c r="BW37" s="658"/>
      <c r="BX37" s="658"/>
      <c r="BY37" s="658"/>
      <c r="BZ37" s="658"/>
      <c r="CA37" s="658"/>
      <c r="CB37" s="694"/>
      <c r="CD37" s="654" t="s">
        <v>334</v>
      </c>
      <c r="CE37" s="655"/>
      <c r="CF37" s="655"/>
      <c r="CG37" s="655"/>
      <c r="CH37" s="655"/>
      <c r="CI37" s="655"/>
      <c r="CJ37" s="655"/>
      <c r="CK37" s="655"/>
      <c r="CL37" s="655"/>
      <c r="CM37" s="655"/>
      <c r="CN37" s="655"/>
      <c r="CO37" s="655"/>
      <c r="CP37" s="655"/>
      <c r="CQ37" s="656"/>
      <c r="CR37" s="657">
        <v>374224</v>
      </c>
      <c r="CS37" s="670"/>
      <c r="CT37" s="670"/>
      <c r="CU37" s="670"/>
      <c r="CV37" s="670"/>
      <c r="CW37" s="670"/>
      <c r="CX37" s="670"/>
      <c r="CY37" s="671"/>
      <c r="CZ37" s="660">
        <v>5.5</v>
      </c>
      <c r="DA37" s="672"/>
      <c r="DB37" s="672"/>
      <c r="DC37" s="673"/>
      <c r="DD37" s="663">
        <v>334803</v>
      </c>
      <c r="DE37" s="670"/>
      <c r="DF37" s="670"/>
      <c r="DG37" s="670"/>
      <c r="DH37" s="670"/>
      <c r="DI37" s="670"/>
      <c r="DJ37" s="670"/>
      <c r="DK37" s="671"/>
      <c r="DL37" s="663">
        <v>250057</v>
      </c>
      <c r="DM37" s="670"/>
      <c r="DN37" s="670"/>
      <c r="DO37" s="670"/>
      <c r="DP37" s="670"/>
      <c r="DQ37" s="670"/>
      <c r="DR37" s="670"/>
      <c r="DS37" s="670"/>
      <c r="DT37" s="670"/>
      <c r="DU37" s="670"/>
      <c r="DV37" s="671"/>
      <c r="DW37" s="660">
        <v>7.7</v>
      </c>
      <c r="DX37" s="672"/>
      <c r="DY37" s="672"/>
      <c r="DZ37" s="672"/>
      <c r="EA37" s="672"/>
      <c r="EB37" s="672"/>
      <c r="EC37" s="684"/>
    </row>
    <row r="38" spans="2:133" ht="11.25" customHeight="1" x14ac:dyDescent="0.2">
      <c r="B38" s="654" t="s">
        <v>335</v>
      </c>
      <c r="C38" s="655"/>
      <c r="D38" s="655"/>
      <c r="E38" s="655"/>
      <c r="F38" s="655"/>
      <c r="G38" s="655"/>
      <c r="H38" s="655"/>
      <c r="I38" s="655"/>
      <c r="J38" s="655"/>
      <c r="K38" s="655"/>
      <c r="L38" s="655"/>
      <c r="M38" s="655"/>
      <c r="N38" s="655"/>
      <c r="O38" s="655"/>
      <c r="P38" s="655"/>
      <c r="Q38" s="656"/>
      <c r="R38" s="657">
        <v>272500</v>
      </c>
      <c r="S38" s="658"/>
      <c r="T38" s="658"/>
      <c r="U38" s="658"/>
      <c r="V38" s="658"/>
      <c r="W38" s="658"/>
      <c r="X38" s="658"/>
      <c r="Y38" s="659"/>
      <c r="Z38" s="695">
        <v>3.8</v>
      </c>
      <c r="AA38" s="695"/>
      <c r="AB38" s="695"/>
      <c r="AC38" s="695"/>
      <c r="AD38" s="696" t="s">
        <v>140</v>
      </c>
      <c r="AE38" s="696"/>
      <c r="AF38" s="696"/>
      <c r="AG38" s="696"/>
      <c r="AH38" s="696"/>
      <c r="AI38" s="696"/>
      <c r="AJ38" s="696"/>
      <c r="AK38" s="696"/>
      <c r="AL38" s="660" t="s">
        <v>140</v>
      </c>
      <c r="AM38" s="661"/>
      <c r="AN38" s="661"/>
      <c r="AO38" s="697"/>
      <c r="AQ38" s="690" t="s">
        <v>336</v>
      </c>
      <c r="AR38" s="691"/>
      <c r="AS38" s="691"/>
      <c r="AT38" s="691"/>
      <c r="AU38" s="691"/>
      <c r="AV38" s="691"/>
      <c r="AW38" s="691"/>
      <c r="AX38" s="691"/>
      <c r="AY38" s="692"/>
      <c r="AZ38" s="657">
        <v>42066</v>
      </c>
      <c r="BA38" s="658"/>
      <c r="BB38" s="658"/>
      <c r="BC38" s="658"/>
      <c r="BD38" s="670"/>
      <c r="BE38" s="670"/>
      <c r="BF38" s="693"/>
      <c r="BG38" s="654" t="s">
        <v>337</v>
      </c>
      <c r="BH38" s="655"/>
      <c r="BI38" s="655"/>
      <c r="BJ38" s="655"/>
      <c r="BK38" s="655"/>
      <c r="BL38" s="655"/>
      <c r="BM38" s="655"/>
      <c r="BN38" s="655"/>
      <c r="BO38" s="655"/>
      <c r="BP38" s="655"/>
      <c r="BQ38" s="655"/>
      <c r="BR38" s="655"/>
      <c r="BS38" s="655"/>
      <c r="BT38" s="655"/>
      <c r="BU38" s="656"/>
      <c r="BV38" s="657">
        <v>1118</v>
      </c>
      <c r="BW38" s="658"/>
      <c r="BX38" s="658"/>
      <c r="BY38" s="658"/>
      <c r="BZ38" s="658"/>
      <c r="CA38" s="658"/>
      <c r="CB38" s="694"/>
      <c r="CD38" s="654" t="s">
        <v>338</v>
      </c>
      <c r="CE38" s="655"/>
      <c r="CF38" s="655"/>
      <c r="CG38" s="655"/>
      <c r="CH38" s="655"/>
      <c r="CI38" s="655"/>
      <c r="CJ38" s="655"/>
      <c r="CK38" s="655"/>
      <c r="CL38" s="655"/>
      <c r="CM38" s="655"/>
      <c r="CN38" s="655"/>
      <c r="CO38" s="655"/>
      <c r="CP38" s="655"/>
      <c r="CQ38" s="656"/>
      <c r="CR38" s="657">
        <v>825740</v>
      </c>
      <c r="CS38" s="658"/>
      <c r="CT38" s="658"/>
      <c r="CU38" s="658"/>
      <c r="CV38" s="658"/>
      <c r="CW38" s="658"/>
      <c r="CX38" s="658"/>
      <c r="CY38" s="659"/>
      <c r="CZ38" s="660">
        <v>12</v>
      </c>
      <c r="DA38" s="672"/>
      <c r="DB38" s="672"/>
      <c r="DC38" s="673"/>
      <c r="DD38" s="663">
        <v>734580</v>
      </c>
      <c r="DE38" s="658"/>
      <c r="DF38" s="658"/>
      <c r="DG38" s="658"/>
      <c r="DH38" s="658"/>
      <c r="DI38" s="658"/>
      <c r="DJ38" s="658"/>
      <c r="DK38" s="659"/>
      <c r="DL38" s="663">
        <v>703784</v>
      </c>
      <c r="DM38" s="658"/>
      <c r="DN38" s="658"/>
      <c r="DO38" s="658"/>
      <c r="DP38" s="658"/>
      <c r="DQ38" s="658"/>
      <c r="DR38" s="658"/>
      <c r="DS38" s="658"/>
      <c r="DT38" s="658"/>
      <c r="DU38" s="658"/>
      <c r="DV38" s="659"/>
      <c r="DW38" s="660">
        <v>21.6</v>
      </c>
      <c r="DX38" s="672"/>
      <c r="DY38" s="672"/>
      <c r="DZ38" s="672"/>
      <c r="EA38" s="672"/>
      <c r="EB38" s="672"/>
      <c r="EC38" s="684"/>
    </row>
    <row r="39" spans="2:133" ht="11.25" customHeight="1" x14ac:dyDescent="0.2">
      <c r="B39" s="654" t="s">
        <v>339</v>
      </c>
      <c r="C39" s="655"/>
      <c r="D39" s="655"/>
      <c r="E39" s="655"/>
      <c r="F39" s="655"/>
      <c r="G39" s="655"/>
      <c r="H39" s="655"/>
      <c r="I39" s="655"/>
      <c r="J39" s="655"/>
      <c r="K39" s="655"/>
      <c r="L39" s="655"/>
      <c r="M39" s="655"/>
      <c r="N39" s="655"/>
      <c r="O39" s="655"/>
      <c r="P39" s="655"/>
      <c r="Q39" s="656"/>
      <c r="R39" s="657" t="s">
        <v>229</v>
      </c>
      <c r="S39" s="658"/>
      <c r="T39" s="658"/>
      <c r="U39" s="658"/>
      <c r="V39" s="658"/>
      <c r="W39" s="658"/>
      <c r="X39" s="658"/>
      <c r="Y39" s="659"/>
      <c r="Z39" s="695" t="s">
        <v>229</v>
      </c>
      <c r="AA39" s="695"/>
      <c r="AB39" s="695"/>
      <c r="AC39" s="695"/>
      <c r="AD39" s="696" t="s">
        <v>140</v>
      </c>
      <c r="AE39" s="696"/>
      <c r="AF39" s="696"/>
      <c r="AG39" s="696"/>
      <c r="AH39" s="696"/>
      <c r="AI39" s="696"/>
      <c r="AJ39" s="696"/>
      <c r="AK39" s="696"/>
      <c r="AL39" s="660" t="s">
        <v>229</v>
      </c>
      <c r="AM39" s="661"/>
      <c r="AN39" s="661"/>
      <c r="AO39" s="697"/>
      <c r="AQ39" s="690" t="s">
        <v>340</v>
      </c>
      <c r="AR39" s="691"/>
      <c r="AS39" s="691"/>
      <c r="AT39" s="691"/>
      <c r="AU39" s="691"/>
      <c r="AV39" s="691"/>
      <c r="AW39" s="691"/>
      <c r="AX39" s="691"/>
      <c r="AY39" s="692"/>
      <c r="AZ39" s="657">
        <v>17500</v>
      </c>
      <c r="BA39" s="658"/>
      <c r="BB39" s="658"/>
      <c r="BC39" s="658"/>
      <c r="BD39" s="670"/>
      <c r="BE39" s="670"/>
      <c r="BF39" s="693"/>
      <c r="BG39" s="654" t="s">
        <v>341</v>
      </c>
      <c r="BH39" s="655"/>
      <c r="BI39" s="655"/>
      <c r="BJ39" s="655"/>
      <c r="BK39" s="655"/>
      <c r="BL39" s="655"/>
      <c r="BM39" s="655"/>
      <c r="BN39" s="655"/>
      <c r="BO39" s="655"/>
      <c r="BP39" s="655"/>
      <c r="BQ39" s="655"/>
      <c r="BR39" s="655"/>
      <c r="BS39" s="655"/>
      <c r="BT39" s="655"/>
      <c r="BU39" s="656"/>
      <c r="BV39" s="657">
        <v>1821</v>
      </c>
      <c r="BW39" s="658"/>
      <c r="BX39" s="658"/>
      <c r="BY39" s="658"/>
      <c r="BZ39" s="658"/>
      <c r="CA39" s="658"/>
      <c r="CB39" s="694"/>
      <c r="CD39" s="654" t="s">
        <v>342</v>
      </c>
      <c r="CE39" s="655"/>
      <c r="CF39" s="655"/>
      <c r="CG39" s="655"/>
      <c r="CH39" s="655"/>
      <c r="CI39" s="655"/>
      <c r="CJ39" s="655"/>
      <c r="CK39" s="655"/>
      <c r="CL39" s="655"/>
      <c r="CM39" s="655"/>
      <c r="CN39" s="655"/>
      <c r="CO39" s="655"/>
      <c r="CP39" s="655"/>
      <c r="CQ39" s="656"/>
      <c r="CR39" s="657">
        <v>780199</v>
      </c>
      <c r="CS39" s="670"/>
      <c r="CT39" s="670"/>
      <c r="CU39" s="670"/>
      <c r="CV39" s="670"/>
      <c r="CW39" s="670"/>
      <c r="CX39" s="670"/>
      <c r="CY39" s="671"/>
      <c r="CZ39" s="660">
        <v>11.4</v>
      </c>
      <c r="DA39" s="672"/>
      <c r="DB39" s="672"/>
      <c r="DC39" s="673"/>
      <c r="DD39" s="663">
        <v>172309</v>
      </c>
      <c r="DE39" s="670"/>
      <c r="DF39" s="670"/>
      <c r="DG39" s="670"/>
      <c r="DH39" s="670"/>
      <c r="DI39" s="670"/>
      <c r="DJ39" s="670"/>
      <c r="DK39" s="671"/>
      <c r="DL39" s="663" t="s">
        <v>229</v>
      </c>
      <c r="DM39" s="670"/>
      <c r="DN39" s="670"/>
      <c r="DO39" s="670"/>
      <c r="DP39" s="670"/>
      <c r="DQ39" s="670"/>
      <c r="DR39" s="670"/>
      <c r="DS39" s="670"/>
      <c r="DT39" s="670"/>
      <c r="DU39" s="670"/>
      <c r="DV39" s="671"/>
      <c r="DW39" s="660" t="s">
        <v>140</v>
      </c>
      <c r="DX39" s="672"/>
      <c r="DY39" s="672"/>
      <c r="DZ39" s="672"/>
      <c r="EA39" s="672"/>
      <c r="EB39" s="672"/>
      <c r="EC39" s="684"/>
    </row>
    <row r="40" spans="2:133" ht="11.25" customHeight="1" x14ac:dyDescent="0.2">
      <c r="B40" s="654" t="s">
        <v>343</v>
      </c>
      <c r="C40" s="655"/>
      <c r="D40" s="655"/>
      <c r="E40" s="655"/>
      <c r="F40" s="655"/>
      <c r="G40" s="655"/>
      <c r="H40" s="655"/>
      <c r="I40" s="655"/>
      <c r="J40" s="655"/>
      <c r="K40" s="655"/>
      <c r="L40" s="655"/>
      <c r="M40" s="655"/>
      <c r="N40" s="655"/>
      <c r="O40" s="655"/>
      <c r="P40" s="655"/>
      <c r="Q40" s="656"/>
      <c r="R40" s="657" t="s">
        <v>140</v>
      </c>
      <c r="S40" s="658"/>
      <c r="T40" s="658"/>
      <c r="U40" s="658"/>
      <c r="V40" s="658"/>
      <c r="W40" s="658"/>
      <c r="X40" s="658"/>
      <c r="Y40" s="659"/>
      <c r="Z40" s="695" t="s">
        <v>140</v>
      </c>
      <c r="AA40" s="695"/>
      <c r="AB40" s="695"/>
      <c r="AC40" s="695"/>
      <c r="AD40" s="696" t="s">
        <v>131</v>
      </c>
      <c r="AE40" s="696"/>
      <c r="AF40" s="696"/>
      <c r="AG40" s="696"/>
      <c r="AH40" s="696"/>
      <c r="AI40" s="696"/>
      <c r="AJ40" s="696"/>
      <c r="AK40" s="696"/>
      <c r="AL40" s="660" t="s">
        <v>140</v>
      </c>
      <c r="AM40" s="661"/>
      <c r="AN40" s="661"/>
      <c r="AO40" s="697"/>
      <c r="AQ40" s="690" t="s">
        <v>344</v>
      </c>
      <c r="AR40" s="691"/>
      <c r="AS40" s="691"/>
      <c r="AT40" s="691"/>
      <c r="AU40" s="691"/>
      <c r="AV40" s="691"/>
      <c r="AW40" s="691"/>
      <c r="AX40" s="691"/>
      <c r="AY40" s="692"/>
      <c r="AZ40" s="657" t="s">
        <v>131</v>
      </c>
      <c r="BA40" s="658"/>
      <c r="BB40" s="658"/>
      <c r="BC40" s="658"/>
      <c r="BD40" s="670"/>
      <c r="BE40" s="670"/>
      <c r="BF40" s="693"/>
      <c r="BG40" s="698" t="s">
        <v>345</v>
      </c>
      <c r="BH40" s="699"/>
      <c r="BI40" s="699"/>
      <c r="BJ40" s="699"/>
      <c r="BK40" s="699"/>
      <c r="BL40" s="223"/>
      <c r="BM40" s="655" t="s">
        <v>346</v>
      </c>
      <c r="BN40" s="655"/>
      <c r="BO40" s="655"/>
      <c r="BP40" s="655"/>
      <c r="BQ40" s="655"/>
      <c r="BR40" s="655"/>
      <c r="BS40" s="655"/>
      <c r="BT40" s="655"/>
      <c r="BU40" s="656"/>
      <c r="BV40" s="657">
        <v>127</v>
      </c>
      <c r="BW40" s="658"/>
      <c r="BX40" s="658"/>
      <c r="BY40" s="658"/>
      <c r="BZ40" s="658"/>
      <c r="CA40" s="658"/>
      <c r="CB40" s="694"/>
      <c r="CD40" s="654" t="s">
        <v>347</v>
      </c>
      <c r="CE40" s="655"/>
      <c r="CF40" s="655"/>
      <c r="CG40" s="655"/>
      <c r="CH40" s="655"/>
      <c r="CI40" s="655"/>
      <c r="CJ40" s="655"/>
      <c r="CK40" s="655"/>
      <c r="CL40" s="655"/>
      <c r="CM40" s="655"/>
      <c r="CN40" s="655"/>
      <c r="CO40" s="655"/>
      <c r="CP40" s="655"/>
      <c r="CQ40" s="656"/>
      <c r="CR40" s="657">
        <v>32900</v>
      </c>
      <c r="CS40" s="658"/>
      <c r="CT40" s="658"/>
      <c r="CU40" s="658"/>
      <c r="CV40" s="658"/>
      <c r="CW40" s="658"/>
      <c r="CX40" s="658"/>
      <c r="CY40" s="659"/>
      <c r="CZ40" s="660">
        <v>0.5</v>
      </c>
      <c r="DA40" s="672"/>
      <c r="DB40" s="672"/>
      <c r="DC40" s="673"/>
      <c r="DD40" s="663" t="s">
        <v>229</v>
      </c>
      <c r="DE40" s="658"/>
      <c r="DF40" s="658"/>
      <c r="DG40" s="658"/>
      <c r="DH40" s="658"/>
      <c r="DI40" s="658"/>
      <c r="DJ40" s="658"/>
      <c r="DK40" s="659"/>
      <c r="DL40" s="663" t="s">
        <v>131</v>
      </c>
      <c r="DM40" s="658"/>
      <c r="DN40" s="658"/>
      <c r="DO40" s="658"/>
      <c r="DP40" s="658"/>
      <c r="DQ40" s="658"/>
      <c r="DR40" s="658"/>
      <c r="DS40" s="658"/>
      <c r="DT40" s="658"/>
      <c r="DU40" s="658"/>
      <c r="DV40" s="659"/>
      <c r="DW40" s="660" t="s">
        <v>140</v>
      </c>
      <c r="DX40" s="672"/>
      <c r="DY40" s="672"/>
      <c r="DZ40" s="672"/>
      <c r="EA40" s="672"/>
      <c r="EB40" s="672"/>
      <c r="EC40" s="684"/>
    </row>
    <row r="41" spans="2:133" ht="11.25" customHeight="1" x14ac:dyDescent="0.2">
      <c r="B41" s="638" t="s">
        <v>348</v>
      </c>
      <c r="C41" s="639"/>
      <c r="D41" s="639"/>
      <c r="E41" s="639"/>
      <c r="F41" s="639"/>
      <c r="G41" s="639"/>
      <c r="H41" s="639"/>
      <c r="I41" s="639"/>
      <c r="J41" s="639"/>
      <c r="K41" s="639"/>
      <c r="L41" s="639"/>
      <c r="M41" s="639"/>
      <c r="N41" s="639"/>
      <c r="O41" s="639"/>
      <c r="P41" s="639"/>
      <c r="Q41" s="640"/>
      <c r="R41" s="641">
        <v>7239617</v>
      </c>
      <c r="S41" s="682"/>
      <c r="T41" s="682"/>
      <c r="U41" s="682"/>
      <c r="V41" s="682"/>
      <c r="W41" s="682"/>
      <c r="X41" s="682"/>
      <c r="Y41" s="685"/>
      <c r="Z41" s="686">
        <v>100</v>
      </c>
      <c r="AA41" s="686"/>
      <c r="AB41" s="686"/>
      <c r="AC41" s="686"/>
      <c r="AD41" s="687">
        <v>3259203</v>
      </c>
      <c r="AE41" s="687"/>
      <c r="AF41" s="687"/>
      <c r="AG41" s="687"/>
      <c r="AH41" s="687"/>
      <c r="AI41" s="687"/>
      <c r="AJ41" s="687"/>
      <c r="AK41" s="687"/>
      <c r="AL41" s="644">
        <v>100</v>
      </c>
      <c r="AM41" s="688"/>
      <c r="AN41" s="688"/>
      <c r="AO41" s="689"/>
      <c r="AQ41" s="690" t="s">
        <v>349</v>
      </c>
      <c r="AR41" s="691"/>
      <c r="AS41" s="691"/>
      <c r="AT41" s="691"/>
      <c r="AU41" s="691"/>
      <c r="AV41" s="691"/>
      <c r="AW41" s="691"/>
      <c r="AX41" s="691"/>
      <c r="AY41" s="692"/>
      <c r="AZ41" s="657">
        <v>81999</v>
      </c>
      <c r="BA41" s="658"/>
      <c r="BB41" s="658"/>
      <c r="BC41" s="658"/>
      <c r="BD41" s="670"/>
      <c r="BE41" s="670"/>
      <c r="BF41" s="693"/>
      <c r="BG41" s="698"/>
      <c r="BH41" s="699"/>
      <c r="BI41" s="699"/>
      <c r="BJ41" s="699"/>
      <c r="BK41" s="699"/>
      <c r="BL41" s="223"/>
      <c r="BM41" s="655" t="s">
        <v>350</v>
      </c>
      <c r="BN41" s="655"/>
      <c r="BO41" s="655"/>
      <c r="BP41" s="655"/>
      <c r="BQ41" s="655"/>
      <c r="BR41" s="655"/>
      <c r="BS41" s="655"/>
      <c r="BT41" s="655"/>
      <c r="BU41" s="656"/>
      <c r="BV41" s="657" t="s">
        <v>140</v>
      </c>
      <c r="BW41" s="658"/>
      <c r="BX41" s="658"/>
      <c r="BY41" s="658"/>
      <c r="BZ41" s="658"/>
      <c r="CA41" s="658"/>
      <c r="CB41" s="694"/>
      <c r="CD41" s="654" t="s">
        <v>351</v>
      </c>
      <c r="CE41" s="655"/>
      <c r="CF41" s="655"/>
      <c r="CG41" s="655"/>
      <c r="CH41" s="655"/>
      <c r="CI41" s="655"/>
      <c r="CJ41" s="655"/>
      <c r="CK41" s="655"/>
      <c r="CL41" s="655"/>
      <c r="CM41" s="655"/>
      <c r="CN41" s="655"/>
      <c r="CO41" s="655"/>
      <c r="CP41" s="655"/>
      <c r="CQ41" s="656"/>
      <c r="CR41" s="657" t="s">
        <v>229</v>
      </c>
      <c r="CS41" s="670"/>
      <c r="CT41" s="670"/>
      <c r="CU41" s="670"/>
      <c r="CV41" s="670"/>
      <c r="CW41" s="670"/>
      <c r="CX41" s="670"/>
      <c r="CY41" s="671"/>
      <c r="CZ41" s="660" t="s">
        <v>131</v>
      </c>
      <c r="DA41" s="672"/>
      <c r="DB41" s="672"/>
      <c r="DC41" s="673"/>
      <c r="DD41" s="663" t="s">
        <v>131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352</v>
      </c>
      <c r="AR42" s="703"/>
      <c r="AS42" s="703"/>
      <c r="AT42" s="703"/>
      <c r="AU42" s="703"/>
      <c r="AV42" s="703"/>
      <c r="AW42" s="703"/>
      <c r="AX42" s="703"/>
      <c r="AY42" s="704"/>
      <c r="AZ42" s="641">
        <v>314281</v>
      </c>
      <c r="BA42" s="682"/>
      <c r="BB42" s="682"/>
      <c r="BC42" s="682"/>
      <c r="BD42" s="642"/>
      <c r="BE42" s="642"/>
      <c r="BF42" s="705"/>
      <c r="BG42" s="700"/>
      <c r="BH42" s="701"/>
      <c r="BI42" s="701"/>
      <c r="BJ42" s="701"/>
      <c r="BK42" s="701"/>
      <c r="BL42" s="224"/>
      <c r="BM42" s="639" t="s">
        <v>353</v>
      </c>
      <c r="BN42" s="639"/>
      <c r="BO42" s="639"/>
      <c r="BP42" s="639"/>
      <c r="BQ42" s="639"/>
      <c r="BR42" s="639"/>
      <c r="BS42" s="639"/>
      <c r="BT42" s="639"/>
      <c r="BU42" s="640"/>
      <c r="BV42" s="641">
        <v>455</v>
      </c>
      <c r="BW42" s="682"/>
      <c r="BX42" s="682"/>
      <c r="BY42" s="682"/>
      <c r="BZ42" s="682"/>
      <c r="CA42" s="682"/>
      <c r="CB42" s="683"/>
      <c r="CD42" s="654" t="s">
        <v>354</v>
      </c>
      <c r="CE42" s="655"/>
      <c r="CF42" s="655"/>
      <c r="CG42" s="655"/>
      <c r="CH42" s="655"/>
      <c r="CI42" s="655"/>
      <c r="CJ42" s="655"/>
      <c r="CK42" s="655"/>
      <c r="CL42" s="655"/>
      <c r="CM42" s="655"/>
      <c r="CN42" s="655"/>
      <c r="CO42" s="655"/>
      <c r="CP42" s="655"/>
      <c r="CQ42" s="656"/>
      <c r="CR42" s="657">
        <v>507026</v>
      </c>
      <c r="CS42" s="670"/>
      <c r="CT42" s="670"/>
      <c r="CU42" s="670"/>
      <c r="CV42" s="670"/>
      <c r="CW42" s="670"/>
      <c r="CX42" s="670"/>
      <c r="CY42" s="671"/>
      <c r="CZ42" s="660">
        <v>7.4</v>
      </c>
      <c r="DA42" s="672"/>
      <c r="DB42" s="672"/>
      <c r="DC42" s="673"/>
      <c r="DD42" s="663">
        <v>66551</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355</v>
      </c>
      <c r="CD43" s="654" t="s">
        <v>356</v>
      </c>
      <c r="CE43" s="655"/>
      <c r="CF43" s="655"/>
      <c r="CG43" s="655"/>
      <c r="CH43" s="655"/>
      <c r="CI43" s="655"/>
      <c r="CJ43" s="655"/>
      <c r="CK43" s="655"/>
      <c r="CL43" s="655"/>
      <c r="CM43" s="655"/>
      <c r="CN43" s="655"/>
      <c r="CO43" s="655"/>
      <c r="CP43" s="655"/>
      <c r="CQ43" s="656"/>
      <c r="CR43" s="657">
        <v>14076</v>
      </c>
      <c r="CS43" s="670"/>
      <c r="CT43" s="670"/>
      <c r="CU43" s="670"/>
      <c r="CV43" s="670"/>
      <c r="CW43" s="670"/>
      <c r="CX43" s="670"/>
      <c r="CY43" s="671"/>
      <c r="CZ43" s="660">
        <v>0.2</v>
      </c>
      <c r="DA43" s="672"/>
      <c r="DB43" s="672"/>
      <c r="DC43" s="673"/>
      <c r="DD43" s="663">
        <v>14076</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357</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305</v>
      </c>
      <c r="CE44" s="677"/>
      <c r="CF44" s="654" t="s">
        <v>358</v>
      </c>
      <c r="CG44" s="655"/>
      <c r="CH44" s="655"/>
      <c r="CI44" s="655"/>
      <c r="CJ44" s="655"/>
      <c r="CK44" s="655"/>
      <c r="CL44" s="655"/>
      <c r="CM44" s="655"/>
      <c r="CN44" s="655"/>
      <c r="CO44" s="655"/>
      <c r="CP44" s="655"/>
      <c r="CQ44" s="656"/>
      <c r="CR44" s="657">
        <v>425094</v>
      </c>
      <c r="CS44" s="658"/>
      <c r="CT44" s="658"/>
      <c r="CU44" s="658"/>
      <c r="CV44" s="658"/>
      <c r="CW44" s="658"/>
      <c r="CX44" s="658"/>
      <c r="CY44" s="659"/>
      <c r="CZ44" s="660">
        <v>6.2</v>
      </c>
      <c r="DA44" s="661"/>
      <c r="DB44" s="661"/>
      <c r="DC44" s="662"/>
      <c r="DD44" s="663">
        <v>61916</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359</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360</v>
      </c>
      <c r="CG45" s="655"/>
      <c r="CH45" s="655"/>
      <c r="CI45" s="655"/>
      <c r="CJ45" s="655"/>
      <c r="CK45" s="655"/>
      <c r="CL45" s="655"/>
      <c r="CM45" s="655"/>
      <c r="CN45" s="655"/>
      <c r="CO45" s="655"/>
      <c r="CP45" s="655"/>
      <c r="CQ45" s="656"/>
      <c r="CR45" s="657">
        <v>70047</v>
      </c>
      <c r="CS45" s="670"/>
      <c r="CT45" s="670"/>
      <c r="CU45" s="670"/>
      <c r="CV45" s="670"/>
      <c r="CW45" s="670"/>
      <c r="CX45" s="670"/>
      <c r="CY45" s="671"/>
      <c r="CZ45" s="660">
        <v>1</v>
      </c>
      <c r="DA45" s="672"/>
      <c r="DB45" s="672"/>
      <c r="DC45" s="673"/>
      <c r="DD45" s="663">
        <v>1339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361</v>
      </c>
      <c r="CG46" s="655"/>
      <c r="CH46" s="655"/>
      <c r="CI46" s="655"/>
      <c r="CJ46" s="655"/>
      <c r="CK46" s="655"/>
      <c r="CL46" s="655"/>
      <c r="CM46" s="655"/>
      <c r="CN46" s="655"/>
      <c r="CO46" s="655"/>
      <c r="CP46" s="655"/>
      <c r="CQ46" s="656"/>
      <c r="CR46" s="657">
        <v>350754</v>
      </c>
      <c r="CS46" s="658"/>
      <c r="CT46" s="658"/>
      <c r="CU46" s="658"/>
      <c r="CV46" s="658"/>
      <c r="CW46" s="658"/>
      <c r="CX46" s="658"/>
      <c r="CY46" s="659"/>
      <c r="CZ46" s="660">
        <v>5.0999999999999996</v>
      </c>
      <c r="DA46" s="661"/>
      <c r="DB46" s="661"/>
      <c r="DC46" s="662"/>
      <c r="DD46" s="663">
        <v>56284</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362</v>
      </c>
      <c r="CG47" s="655"/>
      <c r="CH47" s="655"/>
      <c r="CI47" s="655"/>
      <c r="CJ47" s="655"/>
      <c r="CK47" s="655"/>
      <c r="CL47" s="655"/>
      <c r="CM47" s="655"/>
      <c r="CN47" s="655"/>
      <c r="CO47" s="655"/>
      <c r="CP47" s="655"/>
      <c r="CQ47" s="656"/>
      <c r="CR47" s="657">
        <v>81932</v>
      </c>
      <c r="CS47" s="670"/>
      <c r="CT47" s="670"/>
      <c r="CU47" s="670"/>
      <c r="CV47" s="670"/>
      <c r="CW47" s="670"/>
      <c r="CX47" s="670"/>
      <c r="CY47" s="671"/>
      <c r="CZ47" s="660">
        <v>1.2</v>
      </c>
      <c r="DA47" s="672"/>
      <c r="DB47" s="672"/>
      <c r="DC47" s="673"/>
      <c r="DD47" s="663">
        <v>4635</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363</v>
      </c>
      <c r="CG48" s="655"/>
      <c r="CH48" s="655"/>
      <c r="CI48" s="655"/>
      <c r="CJ48" s="655"/>
      <c r="CK48" s="655"/>
      <c r="CL48" s="655"/>
      <c r="CM48" s="655"/>
      <c r="CN48" s="655"/>
      <c r="CO48" s="655"/>
      <c r="CP48" s="655"/>
      <c r="CQ48" s="656"/>
      <c r="CR48" s="657" t="s">
        <v>131</v>
      </c>
      <c r="CS48" s="658"/>
      <c r="CT48" s="658"/>
      <c r="CU48" s="658"/>
      <c r="CV48" s="658"/>
      <c r="CW48" s="658"/>
      <c r="CX48" s="658"/>
      <c r="CY48" s="659"/>
      <c r="CZ48" s="660" t="s">
        <v>140</v>
      </c>
      <c r="DA48" s="661"/>
      <c r="DB48" s="661"/>
      <c r="DC48" s="662"/>
      <c r="DD48" s="663" t="s">
        <v>140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364</v>
      </c>
      <c r="CE49" s="639"/>
      <c r="CF49" s="639"/>
      <c r="CG49" s="639"/>
      <c r="CH49" s="639"/>
      <c r="CI49" s="639"/>
      <c r="CJ49" s="639"/>
      <c r="CK49" s="639"/>
      <c r="CL49" s="639"/>
      <c r="CM49" s="639"/>
      <c r="CN49" s="639"/>
      <c r="CO49" s="639"/>
      <c r="CP49" s="639"/>
      <c r="CQ49" s="640"/>
      <c r="CR49" s="641">
        <v>6854520</v>
      </c>
      <c r="CS49" s="642"/>
      <c r="CT49" s="642"/>
      <c r="CU49" s="642"/>
      <c r="CV49" s="642"/>
      <c r="CW49" s="642"/>
      <c r="CX49" s="642"/>
      <c r="CY49" s="643"/>
      <c r="CZ49" s="644">
        <v>100</v>
      </c>
      <c r="DA49" s="645"/>
      <c r="DB49" s="645"/>
      <c r="DC49" s="646"/>
      <c r="DD49" s="647">
        <v>3624875</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RReYX1M/SNKSZX8yOTExnld8quo50lBiCaFuRTP4jaQg6qTAg5P/hNGIzz1mptp+I9ECECrVj5JIMKqjZvnQeg==" saltValue="xuyqlMj8Xuo1AoUdRwQ30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365</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366</v>
      </c>
      <c r="DK2" s="1128"/>
      <c r="DL2" s="1128"/>
      <c r="DM2" s="1128"/>
      <c r="DN2" s="1128"/>
      <c r="DO2" s="1129"/>
      <c r="DP2" s="228"/>
      <c r="DQ2" s="1127" t="s">
        <v>367</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368</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369</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370</v>
      </c>
      <c r="B5" s="1032"/>
      <c r="C5" s="1032"/>
      <c r="D5" s="1032"/>
      <c r="E5" s="1032"/>
      <c r="F5" s="1032"/>
      <c r="G5" s="1032"/>
      <c r="H5" s="1032"/>
      <c r="I5" s="1032"/>
      <c r="J5" s="1032"/>
      <c r="K5" s="1032"/>
      <c r="L5" s="1032"/>
      <c r="M5" s="1032"/>
      <c r="N5" s="1032"/>
      <c r="O5" s="1032"/>
      <c r="P5" s="1033"/>
      <c r="Q5" s="1037" t="s">
        <v>371</v>
      </c>
      <c r="R5" s="1038"/>
      <c r="S5" s="1038"/>
      <c r="T5" s="1038"/>
      <c r="U5" s="1039"/>
      <c r="V5" s="1037" t="s">
        <v>372</v>
      </c>
      <c r="W5" s="1038"/>
      <c r="X5" s="1038"/>
      <c r="Y5" s="1038"/>
      <c r="Z5" s="1039"/>
      <c r="AA5" s="1037" t="s">
        <v>373</v>
      </c>
      <c r="AB5" s="1038"/>
      <c r="AC5" s="1038"/>
      <c r="AD5" s="1038"/>
      <c r="AE5" s="1038"/>
      <c r="AF5" s="1130" t="s">
        <v>374</v>
      </c>
      <c r="AG5" s="1038"/>
      <c r="AH5" s="1038"/>
      <c r="AI5" s="1038"/>
      <c r="AJ5" s="1051"/>
      <c r="AK5" s="1038" t="s">
        <v>375</v>
      </c>
      <c r="AL5" s="1038"/>
      <c r="AM5" s="1038"/>
      <c r="AN5" s="1038"/>
      <c r="AO5" s="1039"/>
      <c r="AP5" s="1037" t="s">
        <v>376</v>
      </c>
      <c r="AQ5" s="1038"/>
      <c r="AR5" s="1038"/>
      <c r="AS5" s="1038"/>
      <c r="AT5" s="1039"/>
      <c r="AU5" s="1037" t="s">
        <v>377</v>
      </c>
      <c r="AV5" s="1038"/>
      <c r="AW5" s="1038"/>
      <c r="AX5" s="1038"/>
      <c r="AY5" s="1051"/>
      <c r="AZ5" s="232"/>
      <c r="BA5" s="232"/>
      <c r="BB5" s="232"/>
      <c r="BC5" s="232"/>
      <c r="BD5" s="232"/>
      <c r="BE5" s="233"/>
      <c r="BF5" s="233"/>
      <c r="BG5" s="233"/>
      <c r="BH5" s="233"/>
      <c r="BI5" s="233"/>
      <c r="BJ5" s="233"/>
      <c r="BK5" s="233"/>
      <c r="BL5" s="233"/>
      <c r="BM5" s="233"/>
      <c r="BN5" s="233"/>
      <c r="BO5" s="233"/>
      <c r="BP5" s="233"/>
      <c r="BQ5" s="1031" t="s">
        <v>378</v>
      </c>
      <c r="BR5" s="1032"/>
      <c r="BS5" s="1032"/>
      <c r="BT5" s="1032"/>
      <c r="BU5" s="1032"/>
      <c r="BV5" s="1032"/>
      <c r="BW5" s="1032"/>
      <c r="BX5" s="1032"/>
      <c r="BY5" s="1032"/>
      <c r="BZ5" s="1032"/>
      <c r="CA5" s="1032"/>
      <c r="CB5" s="1032"/>
      <c r="CC5" s="1032"/>
      <c r="CD5" s="1032"/>
      <c r="CE5" s="1032"/>
      <c r="CF5" s="1032"/>
      <c r="CG5" s="1033"/>
      <c r="CH5" s="1037" t="s">
        <v>379</v>
      </c>
      <c r="CI5" s="1038"/>
      <c r="CJ5" s="1038"/>
      <c r="CK5" s="1038"/>
      <c r="CL5" s="1039"/>
      <c r="CM5" s="1037" t="s">
        <v>380</v>
      </c>
      <c r="CN5" s="1038"/>
      <c r="CO5" s="1038"/>
      <c r="CP5" s="1038"/>
      <c r="CQ5" s="1039"/>
      <c r="CR5" s="1037" t="s">
        <v>381</v>
      </c>
      <c r="CS5" s="1038"/>
      <c r="CT5" s="1038"/>
      <c r="CU5" s="1038"/>
      <c r="CV5" s="1039"/>
      <c r="CW5" s="1037" t="s">
        <v>382</v>
      </c>
      <c r="CX5" s="1038"/>
      <c r="CY5" s="1038"/>
      <c r="CZ5" s="1038"/>
      <c r="DA5" s="1039"/>
      <c r="DB5" s="1037" t="s">
        <v>383</v>
      </c>
      <c r="DC5" s="1038"/>
      <c r="DD5" s="1038"/>
      <c r="DE5" s="1038"/>
      <c r="DF5" s="1039"/>
      <c r="DG5" s="1120" t="s">
        <v>384</v>
      </c>
      <c r="DH5" s="1121"/>
      <c r="DI5" s="1121"/>
      <c r="DJ5" s="1121"/>
      <c r="DK5" s="1122"/>
      <c r="DL5" s="1120" t="s">
        <v>385</v>
      </c>
      <c r="DM5" s="1121"/>
      <c r="DN5" s="1121"/>
      <c r="DO5" s="1121"/>
      <c r="DP5" s="1122"/>
      <c r="DQ5" s="1037" t="s">
        <v>386</v>
      </c>
      <c r="DR5" s="1038"/>
      <c r="DS5" s="1038"/>
      <c r="DT5" s="1038"/>
      <c r="DU5" s="1039"/>
      <c r="DV5" s="1037" t="s">
        <v>377</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387</v>
      </c>
      <c r="C7" s="1084"/>
      <c r="D7" s="1084"/>
      <c r="E7" s="1084"/>
      <c r="F7" s="1084"/>
      <c r="G7" s="1084"/>
      <c r="H7" s="1084"/>
      <c r="I7" s="1084"/>
      <c r="J7" s="1084"/>
      <c r="K7" s="1084"/>
      <c r="L7" s="1084"/>
      <c r="M7" s="1084"/>
      <c r="N7" s="1084"/>
      <c r="O7" s="1084"/>
      <c r="P7" s="1085"/>
      <c r="Q7" s="1138">
        <v>7041</v>
      </c>
      <c r="R7" s="1139"/>
      <c r="S7" s="1139"/>
      <c r="T7" s="1139"/>
      <c r="U7" s="1139"/>
      <c r="V7" s="1139">
        <v>6695</v>
      </c>
      <c r="W7" s="1139"/>
      <c r="X7" s="1139"/>
      <c r="Y7" s="1139"/>
      <c r="Z7" s="1139"/>
      <c r="AA7" s="1139">
        <v>347</v>
      </c>
      <c r="AB7" s="1139"/>
      <c r="AC7" s="1139"/>
      <c r="AD7" s="1139"/>
      <c r="AE7" s="1140"/>
      <c r="AF7" s="1141">
        <v>320</v>
      </c>
      <c r="AG7" s="1142"/>
      <c r="AH7" s="1142"/>
      <c r="AI7" s="1142"/>
      <c r="AJ7" s="1143"/>
      <c r="AK7" s="1144" t="s">
        <v>580</v>
      </c>
      <c r="AL7" s="1145"/>
      <c r="AM7" s="1145"/>
      <c r="AN7" s="1145"/>
      <c r="AO7" s="1145"/>
      <c r="AP7" s="1145">
        <v>5061</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t="s">
        <v>583</v>
      </c>
      <c r="BS7" s="1135" t="s">
        <v>584</v>
      </c>
      <c r="BT7" s="1136"/>
      <c r="BU7" s="1136"/>
      <c r="BV7" s="1136"/>
      <c r="BW7" s="1136"/>
      <c r="BX7" s="1136"/>
      <c r="BY7" s="1136"/>
      <c r="BZ7" s="1136"/>
      <c r="CA7" s="1136"/>
      <c r="CB7" s="1136"/>
      <c r="CC7" s="1136"/>
      <c r="CD7" s="1136"/>
      <c r="CE7" s="1136"/>
      <c r="CF7" s="1136"/>
      <c r="CG7" s="1148"/>
      <c r="CH7" s="1132">
        <v>0</v>
      </c>
      <c r="CI7" s="1133"/>
      <c r="CJ7" s="1133"/>
      <c r="CK7" s="1133"/>
      <c r="CL7" s="1134"/>
      <c r="CM7" s="1132">
        <v>25</v>
      </c>
      <c r="CN7" s="1133"/>
      <c r="CO7" s="1133"/>
      <c r="CP7" s="1133"/>
      <c r="CQ7" s="1134"/>
      <c r="CR7" s="1132">
        <v>10</v>
      </c>
      <c r="CS7" s="1133"/>
      <c r="CT7" s="1133"/>
      <c r="CU7" s="1133"/>
      <c r="CV7" s="1134"/>
      <c r="CW7" s="1132" t="s">
        <v>569</v>
      </c>
      <c r="CX7" s="1133"/>
      <c r="CY7" s="1133"/>
      <c r="CZ7" s="1133"/>
      <c r="DA7" s="1134"/>
      <c r="DB7" s="1132" t="s">
        <v>569</v>
      </c>
      <c r="DC7" s="1133"/>
      <c r="DD7" s="1133"/>
      <c r="DE7" s="1133"/>
      <c r="DF7" s="1134"/>
      <c r="DG7" s="1132" t="s">
        <v>569</v>
      </c>
      <c r="DH7" s="1133"/>
      <c r="DI7" s="1133"/>
      <c r="DJ7" s="1133"/>
      <c r="DK7" s="1134"/>
      <c r="DL7" s="1132" t="s">
        <v>569</v>
      </c>
      <c r="DM7" s="1133"/>
      <c r="DN7" s="1133"/>
      <c r="DO7" s="1133"/>
      <c r="DP7" s="1134"/>
      <c r="DQ7" s="1132" t="s">
        <v>569</v>
      </c>
      <c r="DR7" s="1133"/>
      <c r="DS7" s="1133"/>
      <c r="DT7" s="1133"/>
      <c r="DU7" s="1134"/>
      <c r="DV7" s="1135"/>
      <c r="DW7" s="1136"/>
      <c r="DX7" s="1136"/>
      <c r="DY7" s="1136"/>
      <c r="DZ7" s="1137"/>
      <c r="EA7" s="234"/>
    </row>
    <row r="8" spans="1:131" s="235" customFormat="1" ht="26.25" customHeight="1" x14ac:dyDescent="0.2">
      <c r="A8" s="238">
        <v>2</v>
      </c>
      <c r="B8" s="1066" t="s">
        <v>388</v>
      </c>
      <c r="C8" s="1067"/>
      <c r="D8" s="1067"/>
      <c r="E8" s="1067"/>
      <c r="F8" s="1067"/>
      <c r="G8" s="1067"/>
      <c r="H8" s="1067"/>
      <c r="I8" s="1067"/>
      <c r="J8" s="1067"/>
      <c r="K8" s="1067"/>
      <c r="L8" s="1067"/>
      <c r="M8" s="1067"/>
      <c r="N8" s="1067"/>
      <c r="O8" s="1067"/>
      <c r="P8" s="1068"/>
      <c r="Q8" s="1074">
        <v>214</v>
      </c>
      <c r="R8" s="1075"/>
      <c r="S8" s="1075"/>
      <c r="T8" s="1075"/>
      <c r="U8" s="1075"/>
      <c r="V8" s="1075">
        <v>176</v>
      </c>
      <c r="W8" s="1075"/>
      <c r="X8" s="1075"/>
      <c r="Y8" s="1075"/>
      <c r="Z8" s="1075"/>
      <c r="AA8" s="1075">
        <v>38</v>
      </c>
      <c r="AB8" s="1075"/>
      <c r="AC8" s="1075"/>
      <c r="AD8" s="1075"/>
      <c r="AE8" s="1076"/>
      <c r="AF8" s="1071">
        <v>3</v>
      </c>
      <c r="AG8" s="1072"/>
      <c r="AH8" s="1072"/>
      <c r="AI8" s="1072"/>
      <c r="AJ8" s="1073"/>
      <c r="AK8" s="1116" t="s">
        <v>581</v>
      </c>
      <c r="AL8" s="1117"/>
      <c r="AM8" s="1117"/>
      <c r="AN8" s="1117"/>
      <c r="AO8" s="1117"/>
      <c r="AP8" s="1117" t="s">
        <v>580</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389</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390</v>
      </c>
      <c r="B23" s="973" t="s">
        <v>391</v>
      </c>
      <c r="C23" s="974"/>
      <c r="D23" s="974"/>
      <c r="E23" s="974"/>
      <c r="F23" s="974"/>
      <c r="G23" s="974"/>
      <c r="H23" s="974"/>
      <c r="I23" s="974"/>
      <c r="J23" s="974"/>
      <c r="K23" s="974"/>
      <c r="L23" s="974"/>
      <c r="M23" s="974"/>
      <c r="N23" s="974"/>
      <c r="O23" s="974"/>
      <c r="P23" s="984"/>
      <c r="Q23" s="1103">
        <v>7255</v>
      </c>
      <c r="R23" s="1097"/>
      <c r="S23" s="1097"/>
      <c r="T23" s="1097"/>
      <c r="U23" s="1097"/>
      <c r="V23" s="1097">
        <v>6870</v>
      </c>
      <c r="W23" s="1097"/>
      <c r="X23" s="1097"/>
      <c r="Y23" s="1097"/>
      <c r="Z23" s="1097"/>
      <c r="AA23" s="1097">
        <v>385</v>
      </c>
      <c r="AB23" s="1097"/>
      <c r="AC23" s="1097"/>
      <c r="AD23" s="1097"/>
      <c r="AE23" s="1104"/>
      <c r="AF23" s="1105">
        <v>323</v>
      </c>
      <c r="AG23" s="1097"/>
      <c r="AH23" s="1097"/>
      <c r="AI23" s="1097"/>
      <c r="AJ23" s="1106"/>
      <c r="AK23" s="1107"/>
      <c r="AL23" s="1108"/>
      <c r="AM23" s="1108"/>
      <c r="AN23" s="1108"/>
      <c r="AO23" s="1108"/>
      <c r="AP23" s="1097">
        <v>5061</v>
      </c>
      <c r="AQ23" s="1097"/>
      <c r="AR23" s="1097"/>
      <c r="AS23" s="1097"/>
      <c r="AT23" s="1097"/>
      <c r="AU23" s="1098"/>
      <c r="AV23" s="1098"/>
      <c r="AW23" s="1098"/>
      <c r="AX23" s="1098"/>
      <c r="AY23" s="1099"/>
      <c r="AZ23" s="1100" t="s">
        <v>131</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392</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393</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370</v>
      </c>
      <c r="B26" s="1032"/>
      <c r="C26" s="1032"/>
      <c r="D26" s="1032"/>
      <c r="E26" s="1032"/>
      <c r="F26" s="1032"/>
      <c r="G26" s="1032"/>
      <c r="H26" s="1032"/>
      <c r="I26" s="1032"/>
      <c r="J26" s="1032"/>
      <c r="K26" s="1032"/>
      <c r="L26" s="1032"/>
      <c r="M26" s="1032"/>
      <c r="N26" s="1032"/>
      <c r="O26" s="1032"/>
      <c r="P26" s="1033"/>
      <c r="Q26" s="1037" t="s">
        <v>394</v>
      </c>
      <c r="R26" s="1038"/>
      <c r="S26" s="1038"/>
      <c r="T26" s="1038"/>
      <c r="U26" s="1039"/>
      <c r="V26" s="1037" t="s">
        <v>395</v>
      </c>
      <c r="W26" s="1038"/>
      <c r="X26" s="1038"/>
      <c r="Y26" s="1038"/>
      <c r="Z26" s="1039"/>
      <c r="AA26" s="1037" t="s">
        <v>396</v>
      </c>
      <c r="AB26" s="1038"/>
      <c r="AC26" s="1038"/>
      <c r="AD26" s="1038"/>
      <c r="AE26" s="1038"/>
      <c r="AF26" s="1091" t="s">
        <v>397</v>
      </c>
      <c r="AG26" s="1044"/>
      <c r="AH26" s="1044"/>
      <c r="AI26" s="1044"/>
      <c r="AJ26" s="1092"/>
      <c r="AK26" s="1038" t="s">
        <v>398</v>
      </c>
      <c r="AL26" s="1038"/>
      <c r="AM26" s="1038"/>
      <c r="AN26" s="1038"/>
      <c r="AO26" s="1039"/>
      <c r="AP26" s="1037" t="s">
        <v>399</v>
      </c>
      <c r="AQ26" s="1038"/>
      <c r="AR26" s="1038"/>
      <c r="AS26" s="1038"/>
      <c r="AT26" s="1039"/>
      <c r="AU26" s="1037" t="s">
        <v>400</v>
      </c>
      <c r="AV26" s="1038"/>
      <c r="AW26" s="1038"/>
      <c r="AX26" s="1038"/>
      <c r="AY26" s="1039"/>
      <c r="AZ26" s="1037" t="s">
        <v>401</v>
      </c>
      <c r="BA26" s="1038"/>
      <c r="BB26" s="1038"/>
      <c r="BC26" s="1038"/>
      <c r="BD26" s="1039"/>
      <c r="BE26" s="1037" t="s">
        <v>377</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402</v>
      </c>
      <c r="C28" s="1084"/>
      <c r="D28" s="1084"/>
      <c r="E28" s="1084"/>
      <c r="F28" s="1084"/>
      <c r="G28" s="1084"/>
      <c r="H28" s="1084"/>
      <c r="I28" s="1084"/>
      <c r="J28" s="1084"/>
      <c r="K28" s="1084"/>
      <c r="L28" s="1084"/>
      <c r="M28" s="1084"/>
      <c r="N28" s="1084"/>
      <c r="O28" s="1084"/>
      <c r="P28" s="1085"/>
      <c r="Q28" s="1086">
        <v>1280</v>
      </c>
      <c r="R28" s="1087"/>
      <c r="S28" s="1087"/>
      <c r="T28" s="1087"/>
      <c r="U28" s="1087"/>
      <c r="V28" s="1087">
        <v>1223</v>
      </c>
      <c r="W28" s="1087"/>
      <c r="X28" s="1087"/>
      <c r="Y28" s="1087"/>
      <c r="Z28" s="1087"/>
      <c r="AA28" s="1087">
        <v>56</v>
      </c>
      <c r="AB28" s="1087"/>
      <c r="AC28" s="1087"/>
      <c r="AD28" s="1087"/>
      <c r="AE28" s="1088"/>
      <c r="AF28" s="1089">
        <v>56</v>
      </c>
      <c r="AG28" s="1087"/>
      <c r="AH28" s="1087"/>
      <c r="AI28" s="1087"/>
      <c r="AJ28" s="1090"/>
      <c r="AK28" s="1078" t="s">
        <v>580</v>
      </c>
      <c r="AL28" s="1079"/>
      <c r="AM28" s="1079"/>
      <c r="AN28" s="1079"/>
      <c r="AO28" s="1079"/>
      <c r="AP28" s="1079" t="s">
        <v>580</v>
      </c>
      <c r="AQ28" s="1079"/>
      <c r="AR28" s="1079"/>
      <c r="AS28" s="1079"/>
      <c r="AT28" s="1079"/>
      <c r="AU28" s="1079" t="s">
        <v>580</v>
      </c>
      <c r="AV28" s="1079"/>
      <c r="AW28" s="1079"/>
      <c r="AX28" s="1079"/>
      <c r="AY28" s="1079"/>
      <c r="AZ28" s="1080" t="s">
        <v>580</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403</v>
      </c>
      <c r="C29" s="1067"/>
      <c r="D29" s="1067"/>
      <c r="E29" s="1067"/>
      <c r="F29" s="1067"/>
      <c r="G29" s="1067"/>
      <c r="H29" s="1067"/>
      <c r="I29" s="1067"/>
      <c r="J29" s="1067"/>
      <c r="K29" s="1067"/>
      <c r="L29" s="1067"/>
      <c r="M29" s="1067"/>
      <c r="N29" s="1067"/>
      <c r="O29" s="1067"/>
      <c r="P29" s="1068"/>
      <c r="Q29" s="1074">
        <v>136</v>
      </c>
      <c r="R29" s="1075"/>
      <c r="S29" s="1075"/>
      <c r="T29" s="1075"/>
      <c r="U29" s="1075"/>
      <c r="V29" s="1075">
        <v>135</v>
      </c>
      <c r="W29" s="1075"/>
      <c r="X29" s="1075"/>
      <c r="Y29" s="1075"/>
      <c r="Z29" s="1075"/>
      <c r="AA29" s="1075">
        <v>1</v>
      </c>
      <c r="AB29" s="1075"/>
      <c r="AC29" s="1075"/>
      <c r="AD29" s="1075"/>
      <c r="AE29" s="1076"/>
      <c r="AF29" s="1071">
        <v>1</v>
      </c>
      <c r="AG29" s="1072"/>
      <c r="AH29" s="1072"/>
      <c r="AI29" s="1072"/>
      <c r="AJ29" s="1073"/>
      <c r="AK29" s="1016" t="s">
        <v>580</v>
      </c>
      <c r="AL29" s="1007"/>
      <c r="AM29" s="1007"/>
      <c r="AN29" s="1007"/>
      <c r="AO29" s="1007"/>
      <c r="AP29" s="1007" t="s">
        <v>580</v>
      </c>
      <c r="AQ29" s="1007"/>
      <c r="AR29" s="1007"/>
      <c r="AS29" s="1007"/>
      <c r="AT29" s="1007"/>
      <c r="AU29" s="1007" t="s">
        <v>580</v>
      </c>
      <c r="AV29" s="1007"/>
      <c r="AW29" s="1007"/>
      <c r="AX29" s="1007"/>
      <c r="AY29" s="1007"/>
      <c r="AZ29" s="1077" t="s">
        <v>580</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404</v>
      </c>
      <c r="C30" s="1067"/>
      <c r="D30" s="1067"/>
      <c r="E30" s="1067"/>
      <c r="F30" s="1067"/>
      <c r="G30" s="1067"/>
      <c r="H30" s="1067"/>
      <c r="I30" s="1067"/>
      <c r="J30" s="1067"/>
      <c r="K30" s="1067"/>
      <c r="L30" s="1067"/>
      <c r="M30" s="1067"/>
      <c r="N30" s="1067"/>
      <c r="O30" s="1067"/>
      <c r="P30" s="1068"/>
      <c r="Q30" s="1074">
        <v>672</v>
      </c>
      <c r="R30" s="1075"/>
      <c r="S30" s="1075"/>
      <c r="T30" s="1075"/>
      <c r="U30" s="1075"/>
      <c r="V30" s="1075">
        <v>652</v>
      </c>
      <c r="W30" s="1075"/>
      <c r="X30" s="1075"/>
      <c r="Y30" s="1075"/>
      <c r="Z30" s="1075"/>
      <c r="AA30" s="1075">
        <v>20</v>
      </c>
      <c r="AB30" s="1075"/>
      <c r="AC30" s="1075"/>
      <c r="AD30" s="1075"/>
      <c r="AE30" s="1076"/>
      <c r="AF30" s="1071">
        <v>17</v>
      </c>
      <c r="AG30" s="1072"/>
      <c r="AH30" s="1072"/>
      <c r="AI30" s="1072"/>
      <c r="AJ30" s="1073"/>
      <c r="AK30" s="1016">
        <v>429</v>
      </c>
      <c r="AL30" s="1007"/>
      <c r="AM30" s="1007"/>
      <c r="AN30" s="1007"/>
      <c r="AO30" s="1007"/>
      <c r="AP30" s="1007">
        <v>4296</v>
      </c>
      <c r="AQ30" s="1007"/>
      <c r="AR30" s="1007"/>
      <c r="AS30" s="1007"/>
      <c r="AT30" s="1007"/>
      <c r="AU30" s="1007">
        <v>4215</v>
      </c>
      <c r="AV30" s="1007"/>
      <c r="AW30" s="1007"/>
      <c r="AX30" s="1007"/>
      <c r="AY30" s="1007"/>
      <c r="AZ30" s="1077" t="s">
        <v>580</v>
      </c>
      <c r="BA30" s="1077"/>
      <c r="BB30" s="1077"/>
      <c r="BC30" s="1077"/>
      <c r="BD30" s="1077"/>
      <c r="BE30" s="1008" t="s">
        <v>405</v>
      </c>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c r="C31" s="1067"/>
      <c r="D31" s="1067"/>
      <c r="E31" s="1067"/>
      <c r="F31" s="1067"/>
      <c r="G31" s="1067"/>
      <c r="H31" s="1067"/>
      <c r="I31" s="1067"/>
      <c r="J31" s="1067"/>
      <c r="K31" s="1067"/>
      <c r="L31" s="1067"/>
      <c r="M31" s="1067"/>
      <c r="N31" s="1067"/>
      <c r="O31" s="1067"/>
      <c r="P31" s="1068"/>
      <c r="Q31" s="1074"/>
      <c r="R31" s="1075"/>
      <c r="S31" s="1075"/>
      <c r="T31" s="1075"/>
      <c r="U31" s="1075"/>
      <c r="V31" s="1075"/>
      <c r="W31" s="1075"/>
      <c r="X31" s="1075"/>
      <c r="Y31" s="1075"/>
      <c r="Z31" s="1075"/>
      <c r="AA31" s="1075"/>
      <c r="AB31" s="1075"/>
      <c r="AC31" s="1075"/>
      <c r="AD31" s="1075"/>
      <c r="AE31" s="1076"/>
      <c r="AF31" s="1071"/>
      <c r="AG31" s="1072"/>
      <c r="AH31" s="1072"/>
      <c r="AI31" s="1072"/>
      <c r="AJ31" s="1073"/>
      <c r="AK31" s="1016"/>
      <c r="AL31" s="1007"/>
      <c r="AM31" s="1007"/>
      <c r="AN31" s="1007"/>
      <c r="AO31" s="1007"/>
      <c r="AP31" s="1007"/>
      <c r="AQ31" s="1007"/>
      <c r="AR31" s="1007"/>
      <c r="AS31" s="1007"/>
      <c r="AT31" s="1007"/>
      <c r="AU31" s="1007"/>
      <c r="AV31" s="1007"/>
      <c r="AW31" s="1007"/>
      <c r="AX31" s="1007"/>
      <c r="AY31" s="1007"/>
      <c r="AZ31" s="1077"/>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c r="C32" s="1067"/>
      <c r="D32" s="1067"/>
      <c r="E32" s="1067"/>
      <c r="F32" s="1067"/>
      <c r="G32" s="1067"/>
      <c r="H32" s="1067"/>
      <c r="I32" s="1067"/>
      <c r="J32" s="1067"/>
      <c r="K32" s="1067"/>
      <c r="L32" s="1067"/>
      <c r="M32" s="1067"/>
      <c r="N32" s="1067"/>
      <c r="O32" s="1067"/>
      <c r="P32" s="1068"/>
      <c r="Q32" s="1074"/>
      <c r="R32" s="1075"/>
      <c r="S32" s="1075"/>
      <c r="T32" s="1075"/>
      <c r="U32" s="1075"/>
      <c r="V32" s="1075"/>
      <c r="W32" s="1075"/>
      <c r="X32" s="1075"/>
      <c r="Y32" s="1075"/>
      <c r="Z32" s="1075"/>
      <c r="AA32" s="1075"/>
      <c r="AB32" s="1075"/>
      <c r="AC32" s="1075"/>
      <c r="AD32" s="1075"/>
      <c r="AE32" s="1076"/>
      <c r="AF32" s="1071"/>
      <c r="AG32" s="1072"/>
      <c r="AH32" s="1072"/>
      <c r="AI32" s="1072"/>
      <c r="AJ32" s="1073"/>
      <c r="AK32" s="1016"/>
      <c r="AL32" s="1007"/>
      <c r="AM32" s="1007"/>
      <c r="AN32" s="1007"/>
      <c r="AO32" s="1007"/>
      <c r="AP32" s="1007"/>
      <c r="AQ32" s="1007"/>
      <c r="AR32" s="1007"/>
      <c r="AS32" s="1007"/>
      <c r="AT32" s="1007"/>
      <c r="AU32" s="1007"/>
      <c r="AV32" s="1007"/>
      <c r="AW32" s="1007"/>
      <c r="AX32" s="1007"/>
      <c r="AY32" s="1007"/>
      <c r="AZ32" s="1077"/>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406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390</v>
      </c>
      <c r="B63" s="973" t="s">
        <v>407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74</v>
      </c>
      <c r="AG63" s="995"/>
      <c r="AH63" s="995"/>
      <c r="AI63" s="995"/>
      <c r="AJ63" s="1058"/>
      <c r="AK63" s="1059"/>
      <c r="AL63" s="999"/>
      <c r="AM63" s="999"/>
      <c r="AN63" s="999"/>
      <c r="AO63" s="999"/>
      <c r="AP63" s="995">
        <v>4296</v>
      </c>
      <c r="AQ63" s="995"/>
      <c r="AR63" s="995"/>
      <c r="AS63" s="995"/>
      <c r="AT63" s="995"/>
      <c r="AU63" s="995">
        <v>4215</v>
      </c>
      <c r="AV63" s="995"/>
      <c r="AW63" s="995"/>
      <c r="AX63" s="995"/>
      <c r="AY63" s="995"/>
      <c r="AZ63" s="1053"/>
      <c r="BA63" s="1053"/>
      <c r="BB63" s="1053"/>
      <c r="BC63" s="1053"/>
      <c r="BD63" s="1053"/>
      <c r="BE63" s="996"/>
      <c r="BF63" s="996"/>
      <c r="BG63" s="996"/>
      <c r="BH63" s="996"/>
      <c r="BI63" s="997"/>
      <c r="BJ63" s="1054" t="s">
        <v>408</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410</v>
      </c>
      <c r="B66" s="1032"/>
      <c r="C66" s="1032"/>
      <c r="D66" s="1032"/>
      <c r="E66" s="1032"/>
      <c r="F66" s="1032"/>
      <c r="G66" s="1032"/>
      <c r="H66" s="1032"/>
      <c r="I66" s="1032"/>
      <c r="J66" s="1032"/>
      <c r="K66" s="1032"/>
      <c r="L66" s="1032"/>
      <c r="M66" s="1032"/>
      <c r="N66" s="1032"/>
      <c r="O66" s="1032"/>
      <c r="P66" s="1033"/>
      <c r="Q66" s="1037" t="s">
        <v>394</v>
      </c>
      <c r="R66" s="1038"/>
      <c r="S66" s="1038"/>
      <c r="T66" s="1038"/>
      <c r="U66" s="1039"/>
      <c r="V66" s="1037" t="s">
        <v>395</v>
      </c>
      <c r="W66" s="1038"/>
      <c r="X66" s="1038"/>
      <c r="Y66" s="1038"/>
      <c r="Z66" s="1039"/>
      <c r="AA66" s="1037" t="s">
        <v>411</v>
      </c>
      <c r="AB66" s="1038"/>
      <c r="AC66" s="1038"/>
      <c r="AD66" s="1038"/>
      <c r="AE66" s="1039"/>
      <c r="AF66" s="1043" t="s">
        <v>397</v>
      </c>
      <c r="AG66" s="1044"/>
      <c r="AH66" s="1044"/>
      <c r="AI66" s="1044"/>
      <c r="AJ66" s="1045"/>
      <c r="AK66" s="1037" t="s">
        <v>398</v>
      </c>
      <c r="AL66" s="1032"/>
      <c r="AM66" s="1032"/>
      <c r="AN66" s="1032"/>
      <c r="AO66" s="1033"/>
      <c r="AP66" s="1037" t="s">
        <v>412</v>
      </c>
      <c r="AQ66" s="1038"/>
      <c r="AR66" s="1038"/>
      <c r="AS66" s="1038"/>
      <c r="AT66" s="1039"/>
      <c r="AU66" s="1037" t="s">
        <v>413</v>
      </c>
      <c r="AV66" s="1038"/>
      <c r="AW66" s="1038"/>
      <c r="AX66" s="1038"/>
      <c r="AY66" s="1039"/>
      <c r="AZ66" s="1037" t="s">
        <v>377</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567</v>
      </c>
      <c r="C68" s="1022"/>
      <c r="D68" s="1022"/>
      <c r="E68" s="1022"/>
      <c r="F68" s="1022"/>
      <c r="G68" s="1022"/>
      <c r="H68" s="1022"/>
      <c r="I68" s="1022"/>
      <c r="J68" s="1022"/>
      <c r="K68" s="1022"/>
      <c r="L68" s="1022"/>
      <c r="M68" s="1022"/>
      <c r="N68" s="1022"/>
      <c r="O68" s="1022"/>
      <c r="P68" s="1023"/>
      <c r="Q68" s="1024">
        <v>4200</v>
      </c>
      <c r="R68" s="1018"/>
      <c r="S68" s="1018"/>
      <c r="T68" s="1018"/>
      <c r="U68" s="1018"/>
      <c r="V68" s="1018">
        <v>4093</v>
      </c>
      <c r="W68" s="1018"/>
      <c r="X68" s="1018"/>
      <c r="Y68" s="1018"/>
      <c r="Z68" s="1018"/>
      <c r="AA68" s="1018">
        <v>107</v>
      </c>
      <c r="AB68" s="1018"/>
      <c r="AC68" s="1018"/>
      <c r="AD68" s="1018"/>
      <c r="AE68" s="1018"/>
      <c r="AF68" s="1018">
        <v>107</v>
      </c>
      <c r="AG68" s="1018"/>
      <c r="AH68" s="1018"/>
      <c r="AI68" s="1018"/>
      <c r="AJ68" s="1018"/>
      <c r="AK68" s="1018">
        <v>79</v>
      </c>
      <c r="AL68" s="1018"/>
      <c r="AM68" s="1018"/>
      <c r="AN68" s="1018"/>
      <c r="AO68" s="1018"/>
      <c r="AP68" s="1018">
        <v>2356</v>
      </c>
      <c r="AQ68" s="1018"/>
      <c r="AR68" s="1018"/>
      <c r="AS68" s="1018"/>
      <c r="AT68" s="1018"/>
      <c r="AU68" s="1018">
        <v>196</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568</v>
      </c>
      <c r="C69" s="1011"/>
      <c r="D69" s="1011"/>
      <c r="E69" s="1011"/>
      <c r="F69" s="1011"/>
      <c r="G69" s="1011"/>
      <c r="H69" s="1011"/>
      <c r="I69" s="1011"/>
      <c r="J69" s="1011"/>
      <c r="K69" s="1011"/>
      <c r="L69" s="1011"/>
      <c r="M69" s="1011"/>
      <c r="N69" s="1011"/>
      <c r="O69" s="1011"/>
      <c r="P69" s="1012"/>
      <c r="Q69" s="1013">
        <v>18202</v>
      </c>
      <c r="R69" s="1007"/>
      <c r="S69" s="1007"/>
      <c r="T69" s="1007"/>
      <c r="U69" s="1007"/>
      <c r="V69" s="1007">
        <v>17587</v>
      </c>
      <c r="W69" s="1007"/>
      <c r="X69" s="1007"/>
      <c r="Y69" s="1007"/>
      <c r="Z69" s="1007"/>
      <c r="AA69" s="1007">
        <v>615</v>
      </c>
      <c r="AB69" s="1007"/>
      <c r="AC69" s="1007"/>
      <c r="AD69" s="1007"/>
      <c r="AE69" s="1007"/>
      <c r="AF69" s="1007">
        <v>615</v>
      </c>
      <c r="AG69" s="1007"/>
      <c r="AH69" s="1007"/>
      <c r="AI69" s="1007"/>
      <c r="AJ69" s="1007"/>
      <c r="AK69" s="1007">
        <v>2988</v>
      </c>
      <c r="AL69" s="1007"/>
      <c r="AM69" s="1007"/>
      <c r="AN69" s="1007"/>
      <c r="AO69" s="1007"/>
      <c r="AP69" s="1007" t="s">
        <v>580</v>
      </c>
      <c r="AQ69" s="1007"/>
      <c r="AR69" s="1007"/>
      <c r="AS69" s="1007"/>
      <c r="AT69" s="1007"/>
      <c r="AU69" s="1007" t="s">
        <v>580</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570</v>
      </c>
      <c r="C70" s="1011"/>
      <c r="D70" s="1011"/>
      <c r="E70" s="1011"/>
      <c r="F70" s="1011"/>
      <c r="G70" s="1011"/>
      <c r="H70" s="1011"/>
      <c r="I70" s="1011"/>
      <c r="J70" s="1011"/>
      <c r="K70" s="1011"/>
      <c r="L70" s="1011"/>
      <c r="M70" s="1011"/>
      <c r="N70" s="1011"/>
      <c r="O70" s="1011"/>
      <c r="P70" s="1012"/>
      <c r="Q70" s="1013">
        <v>1531673</v>
      </c>
      <c r="R70" s="1007"/>
      <c r="S70" s="1007"/>
      <c r="T70" s="1007"/>
      <c r="U70" s="1007"/>
      <c r="V70" s="1007">
        <v>1469555</v>
      </c>
      <c r="W70" s="1007"/>
      <c r="X70" s="1007"/>
      <c r="Y70" s="1007"/>
      <c r="Z70" s="1007"/>
      <c r="AA70" s="1007">
        <v>62118</v>
      </c>
      <c r="AB70" s="1007"/>
      <c r="AC70" s="1007"/>
      <c r="AD70" s="1007"/>
      <c r="AE70" s="1007"/>
      <c r="AF70" s="1007">
        <v>4433</v>
      </c>
      <c r="AG70" s="1007"/>
      <c r="AH70" s="1007"/>
      <c r="AI70" s="1007"/>
      <c r="AJ70" s="1007"/>
      <c r="AK70" s="1007">
        <v>1180</v>
      </c>
      <c r="AL70" s="1007"/>
      <c r="AM70" s="1007"/>
      <c r="AN70" s="1007"/>
      <c r="AO70" s="1007"/>
      <c r="AP70" s="1007">
        <v>2877</v>
      </c>
      <c r="AQ70" s="1007"/>
      <c r="AR70" s="1007"/>
      <c r="AS70" s="1007"/>
      <c r="AT70" s="1007"/>
      <c r="AU70" s="1007" t="s">
        <v>580</v>
      </c>
      <c r="AV70" s="1007"/>
      <c r="AW70" s="1007"/>
      <c r="AX70" s="1007"/>
      <c r="AY70" s="1007"/>
      <c r="AZ70" s="1008" t="s">
        <v>571</v>
      </c>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572</v>
      </c>
      <c r="C71" s="1011"/>
      <c r="D71" s="1011"/>
      <c r="E71" s="1011"/>
      <c r="F71" s="1011"/>
      <c r="G71" s="1011"/>
      <c r="H71" s="1011"/>
      <c r="I71" s="1011"/>
      <c r="J71" s="1011"/>
      <c r="K71" s="1011"/>
      <c r="L71" s="1011"/>
      <c r="M71" s="1011"/>
      <c r="N71" s="1011"/>
      <c r="O71" s="1011"/>
      <c r="P71" s="1012"/>
      <c r="Q71" s="1013">
        <v>3738152</v>
      </c>
      <c r="R71" s="1007"/>
      <c r="S71" s="1007"/>
      <c r="T71" s="1007"/>
      <c r="U71" s="1007"/>
      <c r="V71" s="1007">
        <v>3730816</v>
      </c>
      <c r="W71" s="1007"/>
      <c r="X71" s="1007"/>
      <c r="Y71" s="1007"/>
      <c r="Z71" s="1007"/>
      <c r="AA71" s="1007">
        <v>7336</v>
      </c>
      <c r="AB71" s="1007"/>
      <c r="AC71" s="1007"/>
      <c r="AD71" s="1007"/>
      <c r="AE71" s="1007"/>
      <c r="AF71" s="1007">
        <v>4213</v>
      </c>
      <c r="AG71" s="1007"/>
      <c r="AH71" s="1007"/>
      <c r="AI71" s="1007"/>
      <c r="AJ71" s="1007"/>
      <c r="AK71" s="1007">
        <v>304480</v>
      </c>
      <c r="AL71" s="1007"/>
      <c r="AM71" s="1007"/>
      <c r="AN71" s="1007"/>
      <c r="AO71" s="1007"/>
      <c r="AP71" s="1007">
        <v>4432</v>
      </c>
      <c r="AQ71" s="1007"/>
      <c r="AR71" s="1007"/>
      <c r="AS71" s="1007"/>
      <c r="AT71" s="1007"/>
      <c r="AU71" s="1007" t="s">
        <v>580</v>
      </c>
      <c r="AV71" s="1007"/>
      <c r="AW71" s="1007"/>
      <c r="AX71" s="1007"/>
      <c r="AY71" s="1007"/>
      <c r="AZ71" s="1008" t="s">
        <v>571</v>
      </c>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573</v>
      </c>
      <c r="C72" s="1011"/>
      <c r="D72" s="1011"/>
      <c r="E72" s="1011"/>
      <c r="F72" s="1011"/>
      <c r="G72" s="1011"/>
      <c r="H72" s="1011"/>
      <c r="I72" s="1011"/>
      <c r="J72" s="1011"/>
      <c r="K72" s="1011"/>
      <c r="L72" s="1011"/>
      <c r="M72" s="1011"/>
      <c r="N72" s="1011"/>
      <c r="O72" s="1011"/>
      <c r="P72" s="1012"/>
      <c r="Q72" s="1013">
        <v>206172</v>
      </c>
      <c r="R72" s="1007"/>
      <c r="S72" s="1007"/>
      <c r="T72" s="1007"/>
      <c r="U72" s="1007"/>
      <c r="V72" s="1007">
        <v>142507</v>
      </c>
      <c r="W72" s="1007"/>
      <c r="X72" s="1007"/>
      <c r="Y72" s="1007"/>
      <c r="Z72" s="1007"/>
      <c r="AA72" s="1007">
        <v>63665</v>
      </c>
      <c r="AB72" s="1007"/>
      <c r="AC72" s="1007"/>
      <c r="AD72" s="1007"/>
      <c r="AE72" s="1007"/>
      <c r="AF72" s="1007">
        <v>1077</v>
      </c>
      <c r="AG72" s="1007"/>
      <c r="AH72" s="1007"/>
      <c r="AI72" s="1007"/>
      <c r="AJ72" s="1007"/>
      <c r="AK72" s="1007">
        <v>52500</v>
      </c>
      <c r="AL72" s="1007"/>
      <c r="AM72" s="1007"/>
      <c r="AN72" s="1007"/>
      <c r="AO72" s="1007"/>
      <c r="AP72" s="1007" t="s">
        <v>582</v>
      </c>
      <c r="AQ72" s="1007"/>
      <c r="AR72" s="1007"/>
      <c r="AS72" s="1007"/>
      <c r="AT72" s="1007"/>
      <c r="AU72" s="1007" t="s">
        <v>580</v>
      </c>
      <c r="AV72" s="1007"/>
      <c r="AW72" s="1007"/>
      <c r="AX72" s="1007"/>
      <c r="AY72" s="1007"/>
      <c r="AZ72" s="1008" t="s">
        <v>571</v>
      </c>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574</v>
      </c>
      <c r="C73" s="1011"/>
      <c r="D73" s="1011"/>
      <c r="E73" s="1011"/>
      <c r="F73" s="1011"/>
      <c r="G73" s="1011"/>
      <c r="H73" s="1011"/>
      <c r="I73" s="1011"/>
      <c r="J73" s="1011"/>
      <c r="K73" s="1011"/>
      <c r="L73" s="1011"/>
      <c r="M73" s="1011"/>
      <c r="N73" s="1011"/>
      <c r="O73" s="1011"/>
      <c r="P73" s="1012"/>
      <c r="Q73" s="1013">
        <v>1005</v>
      </c>
      <c r="R73" s="1007"/>
      <c r="S73" s="1007"/>
      <c r="T73" s="1007"/>
      <c r="U73" s="1007"/>
      <c r="V73" s="1007">
        <v>990</v>
      </c>
      <c r="W73" s="1007"/>
      <c r="X73" s="1007"/>
      <c r="Y73" s="1007"/>
      <c r="Z73" s="1007"/>
      <c r="AA73" s="1007">
        <v>15</v>
      </c>
      <c r="AB73" s="1007"/>
      <c r="AC73" s="1007"/>
      <c r="AD73" s="1007"/>
      <c r="AE73" s="1007"/>
      <c r="AF73" s="1007">
        <v>15</v>
      </c>
      <c r="AG73" s="1007"/>
      <c r="AH73" s="1007"/>
      <c r="AI73" s="1007"/>
      <c r="AJ73" s="1007"/>
      <c r="AK73" s="1007">
        <v>163</v>
      </c>
      <c r="AL73" s="1007"/>
      <c r="AM73" s="1007"/>
      <c r="AN73" s="1007"/>
      <c r="AO73" s="1007"/>
      <c r="AP73" s="1007" t="s">
        <v>582</v>
      </c>
      <c r="AQ73" s="1007"/>
      <c r="AR73" s="1007"/>
      <c r="AS73" s="1007"/>
      <c r="AT73" s="1007"/>
      <c r="AU73" s="1007" t="s">
        <v>580</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575</v>
      </c>
      <c r="C74" s="1011"/>
      <c r="D74" s="1011"/>
      <c r="E74" s="1011"/>
      <c r="F74" s="1011"/>
      <c r="G74" s="1011"/>
      <c r="H74" s="1011"/>
      <c r="I74" s="1011"/>
      <c r="J74" s="1011"/>
      <c r="K74" s="1011"/>
      <c r="L74" s="1011"/>
      <c r="M74" s="1011"/>
      <c r="N74" s="1011"/>
      <c r="O74" s="1011"/>
      <c r="P74" s="1012"/>
      <c r="Q74" s="1013">
        <v>120</v>
      </c>
      <c r="R74" s="1007"/>
      <c r="S74" s="1007"/>
      <c r="T74" s="1007"/>
      <c r="U74" s="1007"/>
      <c r="V74" s="1007">
        <v>117</v>
      </c>
      <c r="W74" s="1007"/>
      <c r="X74" s="1007"/>
      <c r="Y74" s="1007"/>
      <c r="Z74" s="1007"/>
      <c r="AA74" s="1007">
        <v>3</v>
      </c>
      <c r="AB74" s="1007"/>
      <c r="AC74" s="1007"/>
      <c r="AD74" s="1007"/>
      <c r="AE74" s="1007"/>
      <c r="AF74" s="1007">
        <v>3</v>
      </c>
      <c r="AG74" s="1007"/>
      <c r="AH74" s="1007"/>
      <c r="AI74" s="1007"/>
      <c r="AJ74" s="1007"/>
      <c r="AK74" s="1007">
        <v>40</v>
      </c>
      <c r="AL74" s="1007"/>
      <c r="AM74" s="1007"/>
      <c r="AN74" s="1007"/>
      <c r="AO74" s="1007"/>
      <c r="AP74" s="1007" t="s">
        <v>582</v>
      </c>
      <c r="AQ74" s="1007"/>
      <c r="AR74" s="1007"/>
      <c r="AS74" s="1007"/>
      <c r="AT74" s="1007"/>
      <c r="AU74" s="1007" t="s">
        <v>580</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576</v>
      </c>
      <c r="C75" s="1011"/>
      <c r="D75" s="1011"/>
      <c r="E75" s="1011"/>
      <c r="F75" s="1011"/>
      <c r="G75" s="1011"/>
      <c r="H75" s="1011"/>
      <c r="I75" s="1011"/>
      <c r="J75" s="1011"/>
      <c r="K75" s="1011"/>
      <c r="L75" s="1011"/>
      <c r="M75" s="1011"/>
      <c r="N75" s="1011"/>
      <c r="O75" s="1011"/>
      <c r="P75" s="1012"/>
      <c r="Q75" s="1014">
        <v>136135</v>
      </c>
      <c r="R75" s="1015"/>
      <c r="S75" s="1015"/>
      <c r="T75" s="1015"/>
      <c r="U75" s="1016"/>
      <c r="V75" s="1017">
        <v>134116</v>
      </c>
      <c r="W75" s="1015"/>
      <c r="X75" s="1015"/>
      <c r="Y75" s="1015"/>
      <c r="Z75" s="1016"/>
      <c r="AA75" s="1017">
        <v>2019</v>
      </c>
      <c r="AB75" s="1015"/>
      <c r="AC75" s="1015"/>
      <c r="AD75" s="1015"/>
      <c r="AE75" s="1016"/>
      <c r="AF75" s="1007">
        <v>2019</v>
      </c>
      <c r="AG75" s="1007"/>
      <c r="AH75" s="1007"/>
      <c r="AI75" s="1007"/>
      <c r="AJ75" s="1007"/>
      <c r="AK75" s="1017">
        <v>1629</v>
      </c>
      <c r="AL75" s="1015"/>
      <c r="AM75" s="1015"/>
      <c r="AN75" s="1015"/>
      <c r="AO75" s="1016"/>
      <c r="AP75" s="1007" t="s">
        <v>582</v>
      </c>
      <c r="AQ75" s="1007"/>
      <c r="AR75" s="1007"/>
      <c r="AS75" s="1007"/>
      <c r="AT75" s="1007"/>
      <c r="AU75" s="1007" t="s">
        <v>580</v>
      </c>
      <c r="AV75" s="1007"/>
      <c r="AW75" s="1007"/>
      <c r="AX75" s="1007"/>
      <c r="AY75" s="1007"/>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577</v>
      </c>
      <c r="C76" s="1011"/>
      <c r="D76" s="1011"/>
      <c r="E76" s="1011"/>
      <c r="F76" s="1011"/>
      <c r="G76" s="1011"/>
      <c r="H76" s="1011"/>
      <c r="I76" s="1011"/>
      <c r="J76" s="1011"/>
      <c r="K76" s="1011"/>
      <c r="L76" s="1011"/>
      <c r="M76" s="1011"/>
      <c r="N76" s="1011"/>
      <c r="O76" s="1011"/>
      <c r="P76" s="1012"/>
      <c r="Q76" s="1014">
        <v>2801</v>
      </c>
      <c r="R76" s="1015"/>
      <c r="S76" s="1015"/>
      <c r="T76" s="1015"/>
      <c r="U76" s="1016"/>
      <c r="V76" s="1017">
        <v>2696</v>
      </c>
      <c r="W76" s="1015"/>
      <c r="X76" s="1015"/>
      <c r="Y76" s="1015"/>
      <c r="Z76" s="1016"/>
      <c r="AA76" s="1017">
        <v>105</v>
      </c>
      <c r="AB76" s="1015"/>
      <c r="AC76" s="1015"/>
      <c r="AD76" s="1015"/>
      <c r="AE76" s="1016"/>
      <c r="AF76" s="1007">
        <v>105</v>
      </c>
      <c r="AG76" s="1007"/>
      <c r="AH76" s="1007"/>
      <c r="AI76" s="1007"/>
      <c r="AJ76" s="1007"/>
      <c r="AK76" s="1017">
        <v>167</v>
      </c>
      <c r="AL76" s="1015"/>
      <c r="AM76" s="1015"/>
      <c r="AN76" s="1015"/>
      <c r="AO76" s="1016"/>
      <c r="AP76" s="1007">
        <v>6126</v>
      </c>
      <c r="AQ76" s="1007"/>
      <c r="AR76" s="1007"/>
      <c r="AS76" s="1007"/>
      <c r="AT76" s="1007"/>
      <c r="AU76" s="1007">
        <v>309</v>
      </c>
      <c r="AV76" s="1007"/>
      <c r="AW76" s="1007"/>
      <c r="AX76" s="1007"/>
      <c r="AY76" s="1007"/>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t="s">
        <v>578</v>
      </c>
      <c r="C77" s="1011"/>
      <c r="D77" s="1011"/>
      <c r="E77" s="1011"/>
      <c r="F77" s="1011"/>
      <c r="G77" s="1011"/>
      <c r="H77" s="1011"/>
      <c r="I77" s="1011"/>
      <c r="J77" s="1011"/>
      <c r="K77" s="1011"/>
      <c r="L77" s="1011"/>
      <c r="M77" s="1011"/>
      <c r="N77" s="1011"/>
      <c r="O77" s="1011"/>
      <c r="P77" s="1012"/>
      <c r="Q77" s="1014">
        <v>2843</v>
      </c>
      <c r="R77" s="1015"/>
      <c r="S77" s="1015"/>
      <c r="T77" s="1015"/>
      <c r="U77" s="1016"/>
      <c r="V77" s="1017">
        <v>2688</v>
      </c>
      <c r="W77" s="1015"/>
      <c r="X77" s="1015"/>
      <c r="Y77" s="1015"/>
      <c r="Z77" s="1016"/>
      <c r="AA77" s="1017">
        <v>155</v>
      </c>
      <c r="AB77" s="1015"/>
      <c r="AC77" s="1015"/>
      <c r="AD77" s="1015"/>
      <c r="AE77" s="1016"/>
      <c r="AF77" s="1007">
        <v>155</v>
      </c>
      <c r="AG77" s="1007"/>
      <c r="AH77" s="1007"/>
      <c r="AI77" s="1007"/>
      <c r="AJ77" s="1007"/>
      <c r="AK77" s="1017">
        <v>13</v>
      </c>
      <c r="AL77" s="1015"/>
      <c r="AM77" s="1015"/>
      <c r="AN77" s="1015"/>
      <c r="AO77" s="1016"/>
      <c r="AP77" s="1007" t="s">
        <v>582</v>
      </c>
      <c r="AQ77" s="1007"/>
      <c r="AR77" s="1007"/>
      <c r="AS77" s="1007"/>
      <c r="AT77" s="1007"/>
      <c r="AU77" s="1007" t="s">
        <v>580</v>
      </c>
      <c r="AV77" s="1007"/>
      <c r="AW77" s="1007"/>
      <c r="AX77" s="1007"/>
      <c r="AY77" s="1007"/>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t="s">
        <v>579</v>
      </c>
      <c r="C78" s="1011"/>
      <c r="D78" s="1011"/>
      <c r="E78" s="1011"/>
      <c r="F78" s="1011"/>
      <c r="G78" s="1011"/>
      <c r="H78" s="1011"/>
      <c r="I78" s="1011"/>
      <c r="J78" s="1011"/>
      <c r="K78" s="1011"/>
      <c r="L78" s="1011"/>
      <c r="M78" s="1011"/>
      <c r="N78" s="1011"/>
      <c r="O78" s="1011"/>
      <c r="P78" s="1012"/>
      <c r="Q78" s="1013">
        <v>28</v>
      </c>
      <c r="R78" s="1007"/>
      <c r="S78" s="1007"/>
      <c r="T78" s="1007"/>
      <c r="U78" s="1007"/>
      <c r="V78" s="1007">
        <v>26</v>
      </c>
      <c r="W78" s="1007"/>
      <c r="X78" s="1007"/>
      <c r="Y78" s="1007"/>
      <c r="Z78" s="1007"/>
      <c r="AA78" s="1007">
        <v>2</v>
      </c>
      <c r="AB78" s="1007"/>
      <c r="AC78" s="1007"/>
      <c r="AD78" s="1007"/>
      <c r="AE78" s="1007"/>
      <c r="AF78" s="1007">
        <v>2</v>
      </c>
      <c r="AG78" s="1007"/>
      <c r="AH78" s="1007"/>
      <c r="AI78" s="1007"/>
      <c r="AJ78" s="1007"/>
      <c r="AK78" s="1007">
        <v>4</v>
      </c>
      <c r="AL78" s="1007"/>
      <c r="AM78" s="1007"/>
      <c r="AN78" s="1007"/>
      <c r="AO78" s="1007"/>
      <c r="AP78" s="1007" t="s">
        <v>582</v>
      </c>
      <c r="AQ78" s="1007"/>
      <c r="AR78" s="1007"/>
      <c r="AS78" s="1007"/>
      <c r="AT78" s="1007"/>
      <c r="AU78" s="1007" t="s">
        <v>580</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390</v>
      </c>
      <c r="B88" s="973" t="s">
        <v>414</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12744</v>
      </c>
      <c r="AG88" s="995"/>
      <c r="AH88" s="995"/>
      <c r="AI88" s="995"/>
      <c r="AJ88" s="995"/>
      <c r="AK88" s="999"/>
      <c r="AL88" s="999"/>
      <c r="AM88" s="999"/>
      <c r="AN88" s="999"/>
      <c r="AO88" s="999"/>
      <c r="AP88" s="995">
        <v>15791</v>
      </c>
      <c r="AQ88" s="995"/>
      <c r="AR88" s="995"/>
      <c r="AS88" s="995"/>
      <c r="AT88" s="995"/>
      <c r="AU88" s="995">
        <v>505</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73" t="s">
        <v>415</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10</v>
      </c>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416</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417</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422</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423</v>
      </c>
      <c r="AB109" s="932"/>
      <c r="AC109" s="932"/>
      <c r="AD109" s="932"/>
      <c r="AE109" s="933"/>
      <c r="AF109" s="934" t="s">
        <v>424</v>
      </c>
      <c r="AG109" s="932"/>
      <c r="AH109" s="932"/>
      <c r="AI109" s="932"/>
      <c r="AJ109" s="933"/>
      <c r="AK109" s="934" t="s">
        <v>307</v>
      </c>
      <c r="AL109" s="932"/>
      <c r="AM109" s="932"/>
      <c r="AN109" s="932"/>
      <c r="AO109" s="933"/>
      <c r="AP109" s="934" t="s">
        <v>425</v>
      </c>
      <c r="AQ109" s="932"/>
      <c r="AR109" s="932"/>
      <c r="AS109" s="932"/>
      <c r="AT109" s="965"/>
      <c r="AU109" s="931" t="s">
        <v>422</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423</v>
      </c>
      <c r="BR109" s="932"/>
      <c r="BS109" s="932"/>
      <c r="BT109" s="932"/>
      <c r="BU109" s="933"/>
      <c r="BV109" s="934" t="s">
        <v>424</v>
      </c>
      <c r="BW109" s="932"/>
      <c r="BX109" s="932"/>
      <c r="BY109" s="932"/>
      <c r="BZ109" s="933"/>
      <c r="CA109" s="934" t="s">
        <v>307</v>
      </c>
      <c r="CB109" s="932"/>
      <c r="CC109" s="932"/>
      <c r="CD109" s="932"/>
      <c r="CE109" s="933"/>
      <c r="CF109" s="972" t="s">
        <v>425</v>
      </c>
      <c r="CG109" s="972"/>
      <c r="CH109" s="972"/>
      <c r="CI109" s="972"/>
      <c r="CJ109" s="972"/>
      <c r="CK109" s="934" t="s">
        <v>426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423</v>
      </c>
      <c r="DH109" s="932"/>
      <c r="DI109" s="932"/>
      <c r="DJ109" s="932"/>
      <c r="DK109" s="933"/>
      <c r="DL109" s="934" t="s">
        <v>424</v>
      </c>
      <c r="DM109" s="932"/>
      <c r="DN109" s="932"/>
      <c r="DO109" s="932"/>
      <c r="DP109" s="933"/>
      <c r="DQ109" s="934" t="s">
        <v>307</v>
      </c>
      <c r="DR109" s="932"/>
      <c r="DS109" s="932"/>
      <c r="DT109" s="932"/>
      <c r="DU109" s="933"/>
      <c r="DV109" s="934" t="s">
        <v>425</v>
      </c>
      <c r="DW109" s="932"/>
      <c r="DX109" s="932"/>
      <c r="DY109" s="932"/>
      <c r="DZ109" s="965"/>
    </row>
    <row r="110" spans="1:131" s="230" customFormat="1" ht="26.25" customHeight="1" x14ac:dyDescent="0.2">
      <c r="A110" s="843" t="s">
        <v>427</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429067</v>
      </c>
      <c r="AB110" s="925"/>
      <c r="AC110" s="925"/>
      <c r="AD110" s="925"/>
      <c r="AE110" s="926"/>
      <c r="AF110" s="927">
        <v>425700</v>
      </c>
      <c r="AG110" s="925"/>
      <c r="AH110" s="925"/>
      <c r="AI110" s="925"/>
      <c r="AJ110" s="926"/>
      <c r="AK110" s="927">
        <v>418718</v>
      </c>
      <c r="AL110" s="925"/>
      <c r="AM110" s="925"/>
      <c r="AN110" s="925"/>
      <c r="AO110" s="926"/>
      <c r="AP110" s="928">
        <v>15.4</v>
      </c>
      <c r="AQ110" s="929"/>
      <c r="AR110" s="929"/>
      <c r="AS110" s="929"/>
      <c r="AT110" s="930"/>
      <c r="AU110" s="966" t="s">
        <v>75</v>
      </c>
      <c r="AV110" s="967"/>
      <c r="AW110" s="967"/>
      <c r="AX110" s="967"/>
      <c r="AY110" s="967"/>
      <c r="AZ110" s="896" t="s">
        <v>428</v>
      </c>
      <c r="BA110" s="844"/>
      <c r="BB110" s="844"/>
      <c r="BC110" s="844"/>
      <c r="BD110" s="844"/>
      <c r="BE110" s="844"/>
      <c r="BF110" s="844"/>
      <c r="BG110" s="844"/>
      <c r="BH110" s="844"/>
      <c r="BI110" s="844"/>
      <c r="BJ110" s="844"/>
      <c r="BK110" s="844"/>
      <c r="BL110" s="844"/>
      <c r="BM110" s="844"/>
      <c r="BN110" s="844"/>
      <c r="BO110" s="844"/>
      <c r="BP110" s="845"/>
      <c r="BQ110" s="897">
        <v>4869616</v>
      </c>
      <c r="BR110" s="878"/>
      <c r="BS110" s="878"/>
      <c r="BT110" s="878"/>
      <c r="BU110" s="878"/>
      <c r="BV110" s="878">
        <v>5188691</v>
      </c>
      <c r="BW110" s="878"/>
      <c r="BX110" s="878"/>
      <c r="BY110" s="878"/>
      <c r="BZ110" s="878"/>
      <c r="CA110" s="878">
        <v>5060561</v>
      </c>
      <c r="CB110" s="878"/>
      <c r="CC110" s="878"/>
      <c r="CD110" s="878"/>
      <c r="CE110" s="878"/>
      <c r="CF110" s="902">
        <v>186.2</v>
      </c>
      <c r="CG110" s="903"/>
      <c r="CH110" s="903"/>
      <c r="CI110" s="903"/>
      <c r="CJ110" s="903"/>
      <c r="CK110" s="962" t="s">
        <v>429</v>
      </c>
      <c r="CL110" s="855"/>
      <c r="CM110" s="896" t="s">
        <v>430</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408</v>
      </c>
      <c r="DH110" s="878"/>
      <c r="DI110" s="878"/>
      <c r="DJ110" s="878"/>
      <c r="DK110" s="878"/>
      <c r="DL110" s="878" t="s">
        <v>408</v>
      </c>
      <c r="DM110" s="878"/>
      <c r="DN110" s="878"/>
      <c r="DO110" s="878"/>
      <c r="DP110" s="878"/>
      <c r="DQ110" s="878" t="s">
        <v>131</v>
      </c>
      <c r="DR110" s="878"/>
      <c r="DS110" s="878"/>
      <c r="DT110" s="878"/>
      <c r="DU110" s="878"/>
      <c r="DV110" s="879" t="s">
        <v>408</v>
      </c>
      <c r="DW110" s="879"/>
      <c r="DX110" s="879"/>
      <c r="DY110" s="879"/>
      <c r="DZ110" s="880"/>
    </row>
    <row r="111" spans="1:131" s="230" customFormat="1" ht="26.25" customHeight="1" x14ac:dyDescent="0.2">
      <c r="A111" s="810" t="s">
        <v>431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131</v>
      </c>
      <c r="AB111" s="955"/>
      <c r="AC111" s="955"/>
      <c r="AD111" s="955"/>
      <c r="AE111" s="956"/>
      <c r="AF111" s="957" t="s">
        <v>408</v>
      </c>
      <c r="AG111" s="955"/>
      <c r="AH111" s="955"/>
      <c r="AI111" s="955"/>
      <c r="AJ111" s="956"/>
      <c r="AK111" s="957" t="s">
        <v>131</v>
      </c>
      <c r="AL111" s="955"/>
      <c r="AM111" s="955"/>
      <c r="AN111" s="955"/>
      <c r="AO111" s="956"/>
      <c r="AP111" s="958" t="s">
        <v>131</v>
      </c>
      <c r="AQ111" s="959"/>
      <c r="AR111" s="959"/>
      <c r="AS111" s="959"/>
      <c r="AT111" s="960"/>
      <c r="AU111" s="968"/>
      <c r="AV111" s="969"/>
      <c r="AW111" s="969"/>
      <c r="AX111" s="969"/>
      <c r="AY111" s="969"/>
      <c r="AZ111" s="851" t="s">
        <v>432</v>
      </c>
      <c r="BA111" s="788"/>
      <c r="BB111" s="788"/>
      <c r="BC111" s="788"/>
      <c r="BD111" s="788"/>
      <c r="BE111" s="788"/>
      <c r="BF111" s="788"/>
      <c r="BG111" s="788"/>
      <c r="BH111" s="788"/>
      <c r="BI111" s="788"/>
      <c r="BJ111" s="788"/>
      <c r="BK111" s="788"/>
      <c r="BL111" s="788"/>
      <c r="BM111" s="788"/>
      <c r="BN111" s="788"/>
      <c r="BO111" s="788"/>
      <c r="BP111" s="789"/>
      <c r="BQ111" s="852">
        <v>7289</v>
      </c>
      <c r="BR111" s="853"/>
      <c r="BS111" s="853"/>
      <c r="BT111" s="853"/>
      <c r="BU111" s="853"/>
      <c r="BV111" s="853">
        <v>7298</v>
      </c>
      <c r="BW111" s="853"/>
      <c r="BX111" s="853"/>
      <c r="BY111" s="853"/>
      <c r="BZ111" s="853"/>
      <c r="CA111" s="853">
        <v>7298</v>
      </c>
      <c r="CB111" s="853"/>
      <c r="CC111" s="853"/>
      <c r="CD111" s="853"/>
      <c r="CE111" s="853"/>
      <c r="CF111" s="911">
        <v>0.3</v>
      </c>
      <c r="CG111" s="912"/>
      <c r="CH111" s="912"/>
      <c r="CI111" s="912"/>
      <c r="CJ111" s="912"/>
      <c r="CK111" s="963"/>
      <c r="CL111" s="857"/>
      <c r="CM111" s="851" t="s">
        <v>433</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131</v>
      </c>
      <c r="DH111" s="853"/>
      <c r="DI111" s="853"/>
      <c r="DJ111" s="853"/>
      <c r="DK111" s="853"/>
      <c r="DL111" s="853" t="s">
        <v>131</v>
      </c>
      <c r="DM111" s="853"/>
      <c r="DN111" s="853"/>
      <c r="DO111" s="853"/>
      <c r="DP111" s="853"/>
      <c r="DQ111" s="853" t="s">
        <v>408</v>
      </c>
      <c r="DR111" s="853"/>
      <c r="DS111" s="853"/>
      <c r="DT111" s="853"/>
      <c r="DU111" s="853"/>
      <c r="DV111" s="830" t="s">
        <v>408</v>
      </c>
      <c r="DW111" s="830"/>
      <c r="DX111" s="830"/>
      <c r="DY111" s="830"/>
      <c r="DZ111" s="831"/>
    </row>
    <row r="112" spans="1:131" s="230" customFormat="1" ht="26.25" customHeight="1" x14ac:dyDescent="0.2">
      <c r="A112" s="948" t="s">
        <v>434</v>
      </c>
      <c r="B112" s="949"/>
      <c r="C112" s="788" t="s">
        <v>435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131</v>
      </c>
      <c r="AB112" s="816"/>
      <c r="AC112" s="816"/>
      <c r="AD112" s="816"/>
      <c r="AE112" s="817"/>
      <c r="AF112" s="818" t="s">
        <v>408</v>
      </c>
      <c r="AG112" s="816"/>
      <c r="AH112" s="816"/>
      <c r="AI112" s="816"/>
      <c r="AJ112" s="817"/>
      <c r="AK112" s="818" t="s">
        <v>408</v>
      </c>
      <c r="AL112" s="816"/>
      <c r="AM112" s="816"/>
      <c r="AN112" s="816"/>
      <c r="AO112" s="817"/>
      <c r="AP112" s="860" t="s">
        <v>408</v>
      </c>
      <c r="AQ112" s="861"/>
      <c r="AR112" s="861"/>
      <c r="AS112" s="861"/>
      <c r="AT112" s="862"/>
      <c r="AU112" s="968"/>
      <c r="AV112" s="969"/>
      <c r="AW112" s="969"/>
      <c r="AX112" s="969"/>
      <c r="AY112" s="969"/>
      <c r="AZ112" s="851" t="s">
        <v>436</v>
      </c>
      <c r="BA112" s="788"/>
      <c r="BB112" s="788"/>
      <c r="BC112" s="788"/>
      <c r="BD112" s="788"/>
      <c r="BE112" s="788"/>
      <c r="BF112" s="788"/>
      <c r="BG112" s="788"/>
      <c r="BH112" s="788"/>
      <c r="BI112" s="788"/>
      <c r="BJ112" s="788"/>
      <c r="BK112" s="788"/>
      <c r="BL112" s="788"/>
      <c r="BM112" s="788"/>
      <c r="BN112" s="788"/>
      <c r="BO112" s="788"/>
      <c r="BP112" s="789"/>
      <c r="BQ112" s="852">
        <v>4853902</v>
      </c>
      <c r="BR112" s="853"/>
      <c r="BS112" s="853"/>
      <c r="BT112" s="853"/>
      <c r="BU112" s="853"/>
      <c r="BV112" s="853">
        <v>4500238</v>
      </c>
      <c r="BW112" s="853"/>
      <c r="BX112" s="853"/>
      <c r="BY112" s="853"/>
      <c r="BZ112" s="853"/>
      <c r="CA112" s="853">
        <v>4211639</v>
      </c>
      <c r="CB112" s="853"/>
      <c r="CC112" s="853"/>
      <c r="CD112" s="853"/>
      <c r="CE112" s="853"/>
      <c r="CF112" s="911">
        <v>154.9</v>
      </c>
      <c r="CG112" s="912"/>
      <c r="CH112" s="912"/>
      <c r="CI112" s="912"/>
      <c r="CJ112" s="912"/>
      <c r="CK112" s="963"/>
      <c r="CL112" s="857"/>
      <c r="CM112" s="851" t="s">
        <v>437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408</v>
      </c>
      <c r="DH112" s="853"/>
      <c r="DI112" s="853"/>
      <c r="DJ112" s="853"/>
      <c r="DK112" s="853"/>
      <c r="DL112" s="853" t="s">
        <v>131</v>
      </c>
      <c r="DM112" s="853"/>
      <c r="DN112" s="853"/>
      <c r="DO112" s="853"/>
      <c r="DP112" s="853"/>
      <c r="DQ112" s="853" t="s">
        <v>131</v>
      </c>
      <c r="DR112" s="853"/>
      <c r="DS112" s="853"/>
      <c r="DT112" s="853"/>
      <c r="DU112" s="853"/>
      <c r="DV112" s="830" t="s">
        <v>408</v>
      </c>
      <c r="DW112" s="830"/>
      <c r="DX112" s="830"/>
      <c r="DY112" s="830"/>
      <c r="DZ112" s="831"/>
    </row>
    <row r="113" spans="1:130" s="230" customFormat="1" ht="26.25" customHeight="1" x14ac:dyDescent="0.2">
      <c r="A113" s="950"/>
      <c r="B113" s="951"/>
      <c r="C113" s="788" t="s">
        <v>438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394907</v>
      </c>
      <c r="AB113" s="955"/>
      <c r="AC113" s="955"/>
      <c r="AD113" s="955"/>
      <c r="AE113" s="956"/>
      <c r="AF113" s="957">
        <v>383928</v>
      </c>
      <c r="AG113" s="955"/>
      <c r="AH113" s="955"/>
      <c r="AI113" s="955"/>
      <c r="AJ113" s="956"/>
      <c r="AK113" s="957">
        <v>401270</v>
      </c>
      <c r="AL113" s="955"/>
      <c r="AM113" s="955"/>
      <c r="AN113" s="955"/>
      <c r="AO113" s="956"/>
      <c r="AP113" s="958">
        <v>14.8</v>
      </c>
      <c r="AQ113" s="959"/>
      <c r="AR113" s="959"/>
      <c r="AS113" s="959"/>
      <c r="AT113" s="960"/>
      <c r="AU113" s="968"/>
      <c r="AV113" s="969"/>
      <c r="AW113" s="969"/>
      <c r="AX113" s="969"/>
      <c r="AY113" s="969"/>
      <c r="AZ113" s="851" t="s">
        <v>439</v>
      </c>
      <c r="BA113" s="788"/>
      <c r="BB113" s="788"/>
      <c r="BC113" s="788"/>
      <c r="BD113" s="788"/>
      <c r="BE113" s="788"/>
      <c r="BF113" s="788"/>
      <c r="BG113" s="788"/>
      <c r="BH113" s="788"/>
      <c r="BI113" s="788"/>
      <c r="BJ113" s="788"/>
      <c r="BK113" s="788"/>
      <c r="BL113" s="788"/>
      <c r="BM113" s="788"/>
      <c r="BN113" s="788"/>
      <c r="BO113" s="788"/>
      <c r="BP113" s="789"/>
      <c r="BQ113" s="852">
        <v>457462</v>
      </c>
      <c r="BR113" s="853"/>
      <c r="BS113" s="853"/>
      <c r="BT113" s="853"/>
      <c r="BU113" s="853"/>
      <c r="BV113" s="853">
        <v>465362</v>
      </c>
      <c r="BW113" s="853"/>
      <c r="BX113" s="853"/>
      <c r="BY113" s="853"/>
      <c r="BZ113" s="853"/>
      <c r="CA113" s="853">
        <v>504498</v>
      </c>
      <c r="CB113" s="853"/>
      <c r="CC113" s="853"/>
      <c r="CD113" s="853"/>
      <c r="CE113" s="853"/>
      <c r="CF113" s="911">
        <v>18.600000000000001</v>
      </c>
      <c r="CG113" s="912"/>
      <c r="CH113" s="912"/>
      <c r="CI113" s="912"/>
      <c r="CJ113" s="912"/>
      <c r="CK113" s="963"/>
      <c r="CL113" s="857"/>
      <c r="CM113" s="851" t="s">
        <v>440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408</v>
      </c>
      <c r="DH113" s="816"/>
      <c r="DI113" s="816"/>
      <c r="DJ113" s="816"/>
      <c r="DK113" s="817"/>
      <c r="DL113" s="818" t="s">
        <v>131</v>
      </c>
      <c r="DM113" s="816"/>
      <c r="DN113" s="816"/>
      <c r="DO113" s="816"/>
      <c r="DP113" s="817"/>
      <c r="DQ113" s="818" t="s">
        <v>131</v>
      </c>
      <c r="DR113" s="816"/>
      <c r="DS113" s="816"/>
      <c r="DT113" s="816"/>
      <c r="DU113" s="817"/>
      <c r="DV113" s="860" t="s">
        <v>408</v>
      </c>
      <c r="DW113" s="861"/>
      <c r="DX113" s="861"/>
      <c r="DY113" s="861"/>
      <c r="DZ113" s="862"/>
    </row>
    <row r="114" spans="1:130" s="230" customFormat="1" ht="26.25" customHeight="1" x14ac:dyDescent="0.2">
      <c r="A114" s="950"/>
      <c r="B114" s="951"/>
      <c r="C114" s="788" t="s">
        <v>441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50045</v>
      </c>
      <c r="AB114" s="816"/>
      <c r="AC114" s="816"/>
      <c r="AD114" s="816"/>
      <c r="AE114" s="817"/>
      <c r="AF114" s="818">
        <v>51540</v>
      </c>
      <c r="AG114" s="816"/>
      <c r="AH114" s="816"/>
      <c r="AI114" s="816"/>
      <c r="AJ114" s="817"/>
      <c r="AK114" s="818">
        <v>53527</v>
      </c>
      <c r="AL114" s="816"/>
      <c r="AM114" s="816"/>
      <c r="AN114" s="816"/>
      <c r="AO114" s="817"/>
      <c r="AP114" s="860">
        <v>2</v>
      </c>
      <c r="AQ114" s="861"/>
      <c r="AR114" s="861"/>
      <c r="AS114" s="861"/>
      <c r="AT114" s="862"/>
      <c r="AU114" s="968"/>
      <c r="AV114" s="969"/>
      <c r="AW114" s="969"/>
      <c r="AX114" s="969"/>
      <c r="AY114" s="969"/>
      <c r="AZ114" s="851" t="s">
        <v>442</v>
      </c>
      <c r="BA114" s="788"/>
      <c r="BB114" s="788"/>
      <c r="BC114" s="788"/>
      <c r="BD114" s="788"/>
      <c r="BE114" s="788"/>
      <c r="BF114" s="788"/>
      <c r="BG114" s="788"/>
      <c r="BH114" s="788"/>
      <c r="BI114" s="788"/>
      <c r="BJ114" s="788"/>
      <c r="BK114" s="788"/>
      <c r="BL114" s="788"/>
      <c r="BM114" s="788"/>
      <c r="BN114" s="788"/>
      <c r="BO114" s="788"/>
      <c r="BP114" s="789"/>
      <c r="BQ114" s="852">
        <v>734856</v>
      </c>
      <c r="BR114" s="853"/>
      <c r="BS114" s="853"/>
      <c r="BT114" s="853"/>
      <c r="BU114" s="853"/>
      <c r="BV114" s="853">
        <v>696178</v>
      </c>
      <c r="BW114" s="853"/>
      <c r="BX114" s="853"/>
      <c r="BY114" s="853"/>
      <c r="BZ114" s="853"/>
      <c r="CA114" s="853">
        <v>687868</v>
      </c>
      <c r="CB114" s="853"/>
      <c r="CC114" s="853"/>
      <c r="CD114" s="853"/>
      <c r="CE114" s="853"/>
      <c r="CF114" s="911">
        <v>25.3</v>
      </c>
      <c r="CG114" s="912"/>
      <c r="CH114" s="912"/>
      <c r="CI114" s="912"/>
      <c r="CJ114" s="912"/>
      <c r="CK114" s="963"/>
      <c r="CL114" s="857"/>
      <c r="CM114" s="851" t="s">
        <v>443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408</v>
      </c>
      <c r="DH114" s="816"/>
      <c r="DI114" s="816"/>
      <c r="DJ114" s="816"/>
      <c r="DK114" s="817"/>
      <c r="DL114" s="818" t="s">
        <v>131</v>
      </c>
      <c r="DM114" s="816"/>
      <c r="DN114" s="816"/>
      <c r="DO114" s="816"/>
      <c r="DP114" s="817"/>
      <c r="DQ114" s="818" t="s">
        <v>131</v>
      </c>
      <c r="DR114" s="816"/>
      <c r="DS114" s="816"/>
      <c r="DT114" s="816"/>
      <c r="DU114" s="817"/>
      <c r="DV114" s="860" t="s">
        <v>131</v>
      </c>
      <c r="DW114" s="861"/>
      <c r="DX114" s="861"/>
      <c r="DY114" s="861"/>
      <c r="DZ114" s="862"/>
    </row>
    <row r="115" spans="1:130" s="230" customFormat="1" ht="26.25" customHeight="1" x14ac:dyDescent="0.2">
      <c r="A115" s="950"/>
      <c r="B115" s="951"/>
      <c r="C115" s="788" t="s">
        <v>444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50</v>
      </c>
      <c r="AB115" s="955"/>
      <c r="AC115" s="955"/>
      <c r="AD115" s="955"/>
      <c r="AE115" s="956"/>
      <c r="AF115" s="957">
        <v>33</v>
      </c>
      <c r="AG115" s="955"/>
      <c r="AH115" s="955"/>
      <c r="AI115" s="955"/>
      <c r="AJ115" s="956"/>
      <c r="AK115" s="957">
        <v>33</v>
      </c>
      <c r="AL115" s="955"/>
      <c r="AM115" s="955"/>
      <c r="AN115" s="955"/>
      <c r="AO115" s="956"/>
      <c r="AP115" s="958">
        <v>0</v>
      </c>
      <c r="AQ115" s="959"/>
      <c r="AR115" s="959"/>
      <c r="AS115" s="959"/>
      <c r="AT115" s="960"/>
      <c r="AU115" s="968"/>
      <c r="AV115" s="969"/>
      <c r="AW115" s="969"/>
      <c r="AX115" s="969"/>
      <c r="AY115" s="969"/>
      <c r="AZ115" s="851" t="s">
        <v>445</v>
      </c>
      <c r="BA115" s="788"/>
      <c r="BB115" s="788"/>
      <c r="BC115" s="788"/>
      <c r="BD115" s="788"/>
      <c r="BE115" s="788"/>
      <c r="BF115" s="788"/>
      <c r="BG115" s="788"/>
      <c r="BH115" s="788"/>
      <c r="BI115" s="788"/>
      <c r="BJ115" s="788"/>
      <c r="BK115" s="788"/>
      <c r="BL115" s="788"/>
      <c r="BM115" s="788"/>
      <c r="BN115" s="788"/>
      <c r="BO115" s="788"/>
      <c r="BP115" s="789"/>
      <c r="BQ115" s="852" t="s">
        <v>131</v>
      </c>
      <c r="BR115" s="853"/>
      <c r="BS115" s="853"/>
      <c r="BT115" s="853"/>
      <c r="BU115" s="853"/>
      <c r="BV115" s="853" t="s">
        <v>131</v>
      </c>
      <c r="BW115" s="853"/>
      <c r="BX115" s="853"/>
      <c r="BY115" s="853"/>
      <c r="BZ115" s="853"/>
      <c r="CA115" s="853" t="s">
        <v>408</v>
      </c>
      <c r="CB115" s="853"/>
      <c r="CC115" s="853"/>
      <c r="CD115" s="853"/>
      <c r="CE115" s="853"/>
      <c r="CF115" s="911" t="s">
        <v>131</v>
      </c>
      <c r="CG115" s="912"/>
      <c r="CH115" s="912"/>
      <c r="CI115" s="912"/>
      <c r="CJ115" s="912"/>
      <c r="CK115" s="963"/>
      <c r="CL115" s="857"/>
      <c r="CM115" s="851" t="s">
        <v>446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v>7289</v>
      </c>
      <c r="DH115" s="816"/>
      <c r="DI115" s="816"/>
      <c r="DJ115" s="816"/>
      <c r="DK115" s="817"/>
      <c r="DL115" s="818">
        <v>7298</v>
      </c>
      <c r="DM115" s="816"/>
      <c r="DN115" s="816"/>
      <c r="DO115" s="816"/>
      <c r="DP115" s="817"/>
      <c r="DQ115" s="818">
        <v>7298</v>
      </c>
      <c r="DR115" s="816"/>
      <c r="DS115" s="816"/>
      <c r="DT115" s="816"/>
      <c r="DU115" s="817"/>
      <c r="DV115" s="860">
        <v>0.3</v>
      </c>
      <c r="DW115" s="861"/>
      <c r="DX115" s="861"/>
      <c r="DY115" s="861"/>
      <c r="DZ115" s="862"/>
    </row>
    <row r="116" spans="1:130" s="230" customFormat="1" ht="26.25" customHeight="1" x14ac:dyDescent="0.2">
      <c r="A116" s="952"/>
      <c r="B116" s="953"/>
      <c r="C116" s="875" t="s">
        <v>447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229</v>
      </c>
      <c r="AB116" s="816"/>
      <c r="AC116" s="816"/>
      <c r="AD116" s="816"/>
      <c r="AE116" s="817"/>
      <c r="AF116" s="818">
        <v>107</v>
      </c>
      <c r="AG116" s="816"/>
      <c r="AH116" s="816"/>
      <c r="AI116" s="816"/>
      <c r="AJ116" s="817"/>
      <c r="AK116" s="818">
        <v>85</v>
      </c>
      <c r="AL116" s="816"/>
      <c r="AM116" s="816"/>
      <c r="AN116" s="816"/>
      <c r="AO116" s="817"/>
      <c r="AP116" s="860">
        <v>0</v>
      </c>
      <c r="AQ116" s="861"/>
      <c r="AR116" s="861"/>
      <c r="AS116" s="861"/>
      <c r="AT116" s="862"/>
      <c r="AU116" s="968"/>
      <c r="AV116" s="969"/>
      <c r="AW116" s="969"/>
      <c r="AX116" s="969"/>
      <c r="AY116" s="969"/>
      <c r="AZ116" s="945" t="s">
        <v>448</v>
      </c>
      <c r="BA116" s="946"/>
      <c r="BB116" s="946"/>
      <c r="BC116" s="946"/>
      <c r="BD116" s="946"/>
      <c r="BE116" s="946"/>
      <c r="BF116" s="946"/>
      <c r="BG116" s="946"/>
      <c r="BH116" s="946"/>
      <c r="BI116" s="946"/>
      <c r="BJ116" s="946"/>
      <c r="BK116" s="946"/>
      <c r="BL116" s="946"/>
      <c r="BM116" s="946"/>
      <c r="BN116" s="946"/>
      <c r="BO116" s="946"/>
      <c r="BP116" s="947"/>
      <c r="BQ116" s="852" t="s">
        <v>408</v>
      </c>
      <c r="BR116" s="853"/>
      <c r="BS116" s="853"/>
      <c r="BT116" s="853"/>
      <c r="BU116" s="853"/>
      <c r="BV116" s="853" t="s">
        <v>408</v>
      </c>
      <c r="BW116" s="853"/>
      <c r="BX116" s="853"/>
      <c r="BY116" s="853"/>
      <c r="BZ116" s="853"/>
      <c r="CA116" s="853" t="s">
        <v>408</v>
      </c>
      <c r="CB116" s="853"/>
      <c r="CC116" s="853"/>
      <c r="CD116" s="853"/>
      <c r="CE116" s="853"/>
      <c r="CF116" s="911" t="s">
        <v>408</v>
      </c>
      <c r="CG116" s="912"/>
      <c r="CH116" s="912"/>
      <c r="CI116" s="912"/>
      <c r="CJ116" s="912"/>
      <c r="CK116" s="963"/>
      <c r="CL116" s="857"/>
      <c r="CM116" s="851" t="s">
        <v>449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408</v>
      </c>
      <c r="DH116" s="816"/>
      <c r="DI116" s="816"/>
      <c r="DJ116" s="816"/>
      <c r="DK116" s="817"/>
      <c r="DL116" s="818" t="s">
        <v>131</v>
      </c>
      <c r="DM116" s="816"/>
      <c r="DN116" s="816"/>
      <c r="DO116" s="816"/>
      <c r="DP116" s="817"/>
      <c r="DQ116" s="818" t="s">
        <v>408</v>
      </c>
      <c r="DR116" s="816"/>
      <c r="DS116" s="816"/>
      <c r="DT116" s="816"/>
      <c r="DU116" s="817"/>
      <c r="DV116" s="860" t="s">
        <v>408</v>
      </c>
      <c r="DW116" s="861"/>
      <c r="DX116" s="861"/>
      <c r="DY116" s="861"/>
      <c r="DZ116" s="862"/>
    </row>
    <row r="117" spans="1:130" s="230" customFormat="1" ht="26.25" customHeight="1" x14ac:dyDescent="0.2">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450</v>
      </c>
      <c r="Z117" s="933"/>
      <c r="AA117" s="938">
        <v>874298</v>
      </c>
      <c r="AB117" s="939"/>
      <c r="AC117" s="939"/>
      <c r="AD117" s="939"/>
      <c r="AE117" s="940"/>
      <c r="AF117" s="941">
        <v>861308</v>
      </c>
      <c r="AG117" s="939"/>
      <c r="AH117" s="939"/>
      <c r="AI117" s="939"/>
      <c r="AJ117" s="940"/>
      <c r="AK117" s="941">
        <v>873633</v>
      </c>
      <c r="AL117" s="939"/>
      <c r="AM117" s="939"/>
      <c r="AN117" s="939"/>
      <c r="AO117" s="940"/>
      <c r="AP117" s="942"/>
      <c r="AQ117" s="943"/>
      <c r="AR117" s="943"/>
      <c r="AS117" s="943"/>
      <c r="AT117" s="944"/>
      <c r="AU117" s="968"/>
      <c r="AV117" s="969"/>
      <c r="AW117" s="969"/>
      <c r="AX117" s="969"/>
      <c r="AY117" s="969"/>
      <c r="AZ117" s="899" t="s">
        <v>451</v>
      </c>
      <c r="BA117" s="900"/>
      <c r="BB117" s="900"/>
      <c r="BC117" s="900"/>
      <c r="BD117" s="900"/>
      <c r="BE117" s="900"/>
      <c r="BF117" s="900"/>
      <c r="BG117" s="900"/>
      <c r="BH117" s="900"/>
      <c r="BI117" s="900"/>
      <c r="BJ117" s="900"/>
      <c r="BK117" s="900"/>
      <c r="BL117" s="900"/>
      <c r="BM117" s="900"/>
      <c r="BN117" s="900"/>
      <c r="BO117" s="900"/>
      <c r="BP117" s="901"/>
      <c r="BQ117" s="852" t="s">
        <v>408</v>
      </c>
      <c r="BR117" s="853"/>
      <c r="BS117" s="853"/>
      <c r="BT117" s="853"/>
      <c r="BU117" s="853"/>
      <c r="BV117" s="853" t="s">
        <v>131</v>
      </c>
      <c r="BW117" s="853"/>
      <c r="BX117" s="853"/>
      <c r="BY117" s="853"/>
      <c r="BZ117" s="853"/>
      <c r="CA117" s="853" t="s">
        <v>408</v>
      </c>
      <c r="CB117" s="853"/>
      <c r="CC117" s="853"/>
      <c r="CD117" s="853"/>
      <c r="CE117" s="853"/>
      <c r="CF117" s="911" t="s">
        <v>131</v>
      </c>
      <c r="CG117" s="912"/>
      <c r="CH117" s="912"/>
      <c r="CI117" s="912"/>
      <c r="CJ117" s="912"/>
      <c r="CK117" s="963"/>
      <c r="CL117" s="857"/>
      <c r="CM117" s="851" t="s">
        <v>452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131</v>
      </c>
      <c r="DH117" s="816"/>
      <c r="DI117" s="816"/>
      <c r="DJ117" s="816"/>
      <c r="DK117" s="817"/>
      <c r="DL117" s="818" t="s">
        <v>131</v>
      </c>
      <c r="DM117" s="816"/>
      <c r="DN117" s="816"/>
      <c r="DO117" s="816"/>
      <c r="DP117" s="817"/>
      <c r="DQ117" s="818" t="s">
        <v>131</v>
      </c>
      <c r="DR117" s="816"/>
      <c r="DS117" s="816"/>
      <c r="DT117" s="816"/>
      <c r="DU117" s="817"/>
      <c r="DV117" s="860" t="s">
        <v>408</v>
      </c>
      <c r="DW117" s="861"/>
      <c r="DX117" s="861"/>
      <c r="DY117" s="861"/>
      <c r="DZ117" s="862"/>
    </row>
    <row r="118" spans="1:130" s="230" customFormat="1" ht="26.25" customHeight="1" x14ac:dyDescent="0.2">
      <c r="A118" s="931" t="s">
        <v>426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423</v>
      </c>
      <c r="AB118" s="932"/>
      <c r="AC118" s="932"/>
      <c r="AD118" s="932"/>
      <c r="AE118" s="933"/>
      <c r="AF118" s="934" t="s">
        <v>424</v>
      </c>
      <c r="AG118" s="932"/>
      <c r="AH118" s="932"/>
      <c r="AI118" s="932"/>
      <c r="AJ118" s="933"/>
      <c r="AK118" s="934" t="s">
        <v>307</v>
      </c>
      <c r="AL118" s="932"/>
      <c r="AM118" s="932"/>
      <c r="AN118" s="932"/>
      <c r="AO118" s="933"/>
      <c r="AP118" s="935" t="s">
        <v>425</v>
      </c>
      <c r="AQ118" s="936"/>
      <c r="AR118" s="936"/>
      <c r="AS118" s="936"/>
      <c r="AT118" s="937"/>
      <c r="AU118" s="968"/>
      <c r="AV118" s="969"/>
      <c r="AW118" s="969"/>
      <c r="AX118" s="969"/>
      <c r="AY118" s="969"/>
      <c r="AZ118" s="874" t="s">
        <v>453</v>
      </c>
      <c r="BA118" s="875"/>
      <c r="BB118" s="875"/>
      <c r="BC118" s="875"/>
      <c r="BD118" s="875"/>
      <c r="BE118" s="875"/>
      <c r="BF118" s="875"/>
      <c r="BG118" s="875"/>
      <c r="BH118" s="875"/>
      <c r="BI118" s="875"/>
      <c r="BJ118" s="875"/>
      <c r="BK118" s="875"/>
      <c r="BL118" s="875"/>
      <c r="BM118" s="875"/>
      <c r="BN118" s="875"/>
      <c r="BO118" s="875"/>
      <c r="BP118" s="876"/>
      <c r="BQ118" s="915" t="s">
        <v>131</v>
      </c>
      <c r="BR118" s="881"/>
      <c r="BS118" s="881"/>
      <c r="BT118" s="881"/>
      <c r="BU118" s="881"/>
      <c r="BV118" s="881" t="s">
        <v>131</v>
      </c>
      <c r="BW118" s="881"/>
      <c r="BX118" s="881"/>
      <c r="BY118" s="881"/>
      <c r="BZ118" s="881"/>
      <c r="CA118" s="881" t="s">
        <v>131</v>
      </c>
      <c r="CB118" s="881"/>
      <c r="CC118" s="881"/>
      <c r="CD118" s="881"/>
      <c r="CE118" s="881"/>
      <c r="CF118" s="911" t="s">
        <v>131</v>
      </c>
      <c r="CG118" s="912"/>
      <c r="CH118" s="912"/>
      <c r="CI118" s="912"/>
      <c r="CJ118" s="912"/>
      <c r="CK118" s="963"/>
      <c r="CL118" s="857"/>
      <c r="CM118" s="851" t="s">
        <v>454</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131</v>
      </c>
      <c r="DH118" s="816"/>
      <c r="DI118" s="816"/>
      <c r="DJ118" s="816"/>
      <c r="DK118" s="817"/>
      <c r="DL118" s="818" t="s">
        <v>408</v>
      </c>
      <c r="DM118" s="816"/>
      <c r="DN118" s="816"/>
      <c r="DO118" s="816"/>
      <c r="DP118" s="817"/>
      <c r="DQ118" s="818" t="s">
        <v>131</v>
      </c>
      <c r="DR118" s="816"/>
      <c r="DS118" s="816"/>
      <c r="DT118" s="816"/>
      <c r="DU118" s="817"/>
      <c r="DV118" s="860" t="s">
        <v>408</v>
      </c>
      <c r="DW118" s="861"/>
      <c r="DX118" s="861"/>
      <c r="DY118" s="861"/>
      <c r="DZ118" s="862"/>
    </row>
    <row r="119" spans="1:130" s="230" customFormat="1" ht="26.25" customHeight="1" x14ac:dyDescent="0.2">
      <c r="A119" s="854" t="s">
        <v>429</v>
      </c>
      <c r="B119" s="855"/>
      <c r="C119" s="896" t="s">
        <v>430</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408</v>
      </c>
      <c r="AB119" s="925"/>
      <c r="AC119" s="925"/>
      <c r="AD119" s="925"/>
      <c r="AE119" s="926"/>
      <c r="AF119" s="927" t="s">
        <v>131</v>
      </c>
      <c r="AG119" s="925"/>
      <c r="AH119" s="925"/>
      <c r="AI119" s="925"/>
      <c r="AJ119" s="926"/>
      <c r="AK119" s="927" t="s">
        <v>131</v>
      </c>
      <c r="AL119" s="925"/>
      <c r="AM119" s="925"/>
      <c r="AN119" s="925"/>
      <c r="AO119" s="926"/>
      <c r="AP119" s="928" t="s">
        <v>408</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455</v>
      </c>
      <c r="BP119" s="914"/>
      <c r="BQ119" s="915">
        <v>10923125</v>
      </c>
      <c r="BR119" s="881"/>
      <c r="BS119" s="881"/>
      <c r="BT119" s="881"/>
      <c r="BU119" s="881"/>
      <c r="BV119" s="881">
        <v>10857767</v>
      </c>
      <c r="BW119" s="881"/>
      <c r="BX119" s="881"/>
      <c r="BY119" s="881"/>
      <c r="BZ119" s="881"/>
      <c r="CA119" s="881">
        <v>10471864</v>
      </c>
      <c r="CB119" s="881"/>
      <c r="CC119" s="881"/>
      <c r="CD119" s="881"/>
      <c r="CE119" s="881"/>
      <c r="CF119" s="784"/>
      <c r="CG119" s="785"/>
      <c r="CH119" s="785"/>
      <c r="CI119" s="785"/>
      <c r="CJ119" s="870"/>
      <c r="CK119" s="964"/>
      <c r="CL119" s="859"/>
      <c r="CM119" s="874" t="s">
        <v>456</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131</v>
      </c>
      <c r="DH119" s="800"/>
      <c r="DI119" s="800"/>
      <c r="DJ119" s="800"/>
      <c r="DK119" s="801"/>
      <c r="DL119" s="802" t="s">
        <v>408</v>
      </c>
      <c r="DM119" s="800"/>
      <c r="DN119" s="800"/>
      <c r="DO119" s="800"/>
      <c r="DP119" s="801"/>
      <c r="DQ119" s="802" t="s">
        <v>131</v>
      </c>
      <c r="DR119" s="800"/>
      <c r="DS119" s="800"/>
      <c r="DT119" s="800"/>
      <c r="DU119" s="801"/>
      <c r="DV119" s="884" t="s">
        <v>131</v>
      </c>
      <c r="DW119" s="885"/>
      <c r="DX119" s="885"/>
      <c r="DY119" s="885"/>
      <c r="DZ119" s="886"/>
    </row>
    <row r="120" spans="1:130" s="230" customFormat="1" ht="26.25" customHeight="1" x14ac:dyDescent="0.2">
      <c r="A120" s="856"/>
      <c r="B120" s="857"/>
      <c r="C120" s="851" t="s">
        <v>433</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408</v>
      </c>
      <c r="AB120" s="816"/>
      <c r="AC120" s="816"/>
      <c r="AD120" s="816"/>
      <c r="AE120" s="817"/>
      <c r="AF120" s="818" t="s">
        <v>131</v>
      </c>
      <c r="AG120" s="816"/>
      <c r="AH120" s="816"/>
      <c r="AI120" s="816"/>
      <c r="AJ120" s="817"/>
      <c r="AK120" s="818" t="s">
        <v>408</v>
      </c>
      <c r="AL120" s="816"/>
      <c r="AM120" s="816"/>
      <c r="AN120" s="816"/>
      <c r="AO120" s="817"/>
      <c r="AP120" s="860" t="s">
        <v>131</v>
      </c>
      <c r="AQ120" s="861"/>
      <c r="AR120" s="861"/>
      <c r="AS120" s="861"/>
      <c r="AT120" s="862"/>
      <c r="AU120" s="916" t="s">
        <v>457</v>
      </c>
      <c r="AV120" s="917"/>
      <c r="AW120" s="917"/>
      <c r="AX120" s="917"/>
      <c r="AY120" s="918"/>
      <c r="AZ120" s="896" t="s">
        <v>458</v>
      </c>
      <c r="BA120" s="844"/>
      <c r="BB120" s="844"/>
      <c r="BC120" s="844"/>
      <c r="BD120" s="844"/>
      <c r="BE120" s="844"/>
      <c r="BF120" s="844"/>
      <c r="BG120" s="844"/>
      <c r="BH120" s="844"/>
      <c r="BI120" s="844"/>
      <c r="BJ120" s="844"/>
      <c r="BK120" s="844"/>
      <c r="BL120" s="844"/>
      <c r="BM120" s="844"/>
      <c r="BN120" s="844"/>
      <c r="BO120" s="844"/>
      <c r="BP120" s="845"/>
      <c r="BQ120" s="897">
        <v>12758500</v>
      </c>
      <c r="BR120" s="878"/>
      <c r="BS120" s="878"/>
      <c r="BT120" s="878"/>
      <c r="BU120" s="878"/>
      <c r="BV120" s="878">
        <v>13217313</v>
      </c>
      <c r="BW120" s="878"/>
      <c r="BX120" s="878"/>
      <c r="BY120" s="878"/>
      <c r="BZ120" s="878"/>
      <c r="CA120" s="878">
        <v>13756386</v>
      </c>
      <c r="CB120" s="878"/>
      <c r="CC120" s="878"/>
      <c r="CD120" s="878"/>
      <c r="CE120" s="878"/>
      <c r="CF120" s="902">
        <v>506.1</v>
      </c>
      <c r="CG120" s="903"/>
      <c r="CH120" s="903"/>
      <c r="CI120" s="903"/>
      <c r="CJ120" s="903"/>
      <c r="CK120" s="904" t="s">
        <v>459</v>
      </c>
      <c r="CL120" s="888"/>
      <c r="CM120" s="888"/>
      <c r="CN120" s="888"/>
      <c r="CO120" s="889"/>
      <c r="CP120" s="908" t="s">
        <v>460</v>
      </c>
      <c r="CQ120" s="909"/>
      <c r="CR120" s="909"/>
      <c r="CS120" s="909"/>
      <c r="CT120" s="909"/>
      <c r="CU120" s="909"/>
      <c r="CV120" s="909"/>
      <c r="CW120" s="909"/>
      <c r="CX120" s="909"/>
      <c r="CY120" s="909"/>
      <c r="CZ120" s="909"/>
      <c r="DA120" s="909"/>
      <c r="DB120" s="909"/>
      <c r="DC120" s="909"/>
      <c r="DD120" s="909"/>
      <c r="DE120" s="909"/>
      <c r="DF120" s="910"/>
      <c r="DG120" s="897">
        <v>4853902</v>
      </c>
      <c r="DH120" s="878"/>
      <c r="DI120" s="878"/>
      <c r="DJ120" s="878"/>
      <c r="DK120" s="878"/>
      <c r="DL120" s="878">
        <v>4500238</v>
      </c>
      <c r="DM120" s="878"/>
      <c r="DN120" s="878"/>
      <c r="DO120" s="878"/>
      <c r="DP120" s="878"/>
      <c r="DQ120" s="878">
        <v>4214831</v>
      </c>
      <c r="DR120" s="878"/>
      <c r="DS120" s="878"/>
      <c r="DT120" s="878"/>
      <c r="DU120" s="878"/>
      <c r="DV120" s="879">
        <v>155.1</v>
      </c>
      <c r="DW120" s="879"/>
      <c r="DX120" s="879"/>
      <c r="DY120" s="879"/>
      <c r="DZ120" s="880"/>
    </row>
    <row r="121" spans="1:130" s="230" customFormat="1" ht="26.25" customHeight="1" x14ac:dyDescent="0.2">
      <c r="A121" s="856"/>
      <c r="B121" s="857"/>
      <c r="C121" s="899" t="s">
        <v>461</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131</v>
      </c>
      <c r="AB121" s="816"/>
      <c r="AC121" s="816"/>
      <c r="AD121" s="816"/>
      <c r="AE121" s="817"/>
      <c r="AF121" s="818" t="s">
        <v>408</v>
      </c>
      <c r="AG121" s="816"/>
      <c r="AH121" s="816"/>
      <c r="AI121" s="816"/>
      <c r="AJ121" s="817"/>
      <c r="AK121" s="818" t="s">
        <v>131</v>
      </c>
      <c r="AL121" s="816"/>
      <c r="AM121" s="816"/>
      <c r="AN121" s="816"/>
      <c r="AO121" s="817"/>
      <c r="AP121" s="860" t="s">
        <v>131</v>
      </c>
      <c r="AQ121" s="861"/>
      <c r="AR121" s="861"/>
      <c r="AS121" s="861"/>
      <c r="AT121" s="862"/>
      <c r="AU121" s="919"/>
      <c r="AV121" s="920"/>
      <c r="AW121" s="920"/>
      <c r="AX121" s="920"/>
      <c r="AY121" s="921"/>
      <c r="AZ121" s="851" t="s">
        <v>462</v>
      </c>
      <c r="BA121" s="788"/>
      <c r="BB121" s="788"/>
      <c r="BC121" s="788"/>
      <c r="BD121" s="788"/>
      <c r="BE121" s="788"/>
      <c r="BF121" s="788"/>
      <c r="BG121" s="788"/>
      <c r="BH121" s="788"/>
      <c r="BI121" s="788"/>
      <c r="BJ121" s="788"/>
      <c r="BK121" s="788"/>
      <c r="BL121" s="788"/>
      <c r="BM121" s="788"/>
      <c r="BN121" s="788"/>
      <c r="BO121" s="788"/>
      <c r="BP121" s="789"/>
      <c r="BQ121" s="852">
        <v>84750</v>
      </c>
      <c r="BR121" s="853"/>
      <c r="BS121" s="853"/>
      <c r="BT121" s="853"/>
      <c r="BU121" s="853"/>
      <c r="BV121" s="853">
        <v>64348</v>
      </c>
      <c r="BW121" s="853"/>
      <c r="BX121" s="853"/>
      <c r="BY121" s="853"/>
      <c r="BZ121" s="853"/>
      <c r="CA121" s="853">
        <v>38051</v>
      </c>
      <c r="CB121" s="853"/>
      <c r="CC121" s="853"/>
      <c r="CD121" s="853"/>
      <c r="CE121" s="853"/>
      <c r="CF121" s="911">
        <v>1.4</v>
      </c>
      <c r="CG121" s="912"/>
      <c r="CH121" s="912"/>
      <c r="CI121" s="912"/>
      <c r="CJ121" s="912"/>
      <c r="CK121" s="905"/>
      <c r="CL121" s="891"/>
      <c r="CM121" s="891"/>
      <c r="CN121" s="891"/>
      <c r="CO121" s="892"/>
      <c r="CP121" s="871"/>
      <c r="CQ121" s="872"/>
      <c r="CR121" s="872"/>
      <c r="CS121" s="872"/>
      <c r="CT121" s="872"/>
      <c r="CU121" s="872"/>
      <c r="CV121" s="872"/>
      <c r="CW121" s="872"/>
      <c r="CX121" s="872"/>
      <c r="CY121" s="872"/>
      <c r="CZ121" s="872"/>
      <c r="DA121" s="872"/>
      <c r="DB121" s="872"/>
      <c r="DC121" s="872"/>
      <c r="DD121" s="872"/>
      <c r="DE121" s="872"/>
      <c r="DF121" s="873"/>
      <c r="DG121" s="852"/>
      <c r="DH121" s="853"/>
      <c r="DI121" s="853"/>
      <c r="DJ121" s="853"/>
      <c r="DK121" s="853"/>
      <c r="DL121" s="853"/>
      <c r="DM121" s="853"/>
      <c r="DN121" s="853"/>
      <c r="DO121" s="853"/>
      <c r="DP121" s="853"/>
      <c r="DQ121" s="853"/>
      <c r="DR121" s="853"/>
      <c r="DS121" s="853"/>
      <c r="DT121" s="853"/>
      <c r="DU121" s="853"/>
      <c r="DV121" s="830"/>
      <c r="DW121" s="830"/>
      <c r="DX121" s="830"/>
      <c r="DY121" s="830"/>
      <c r="DZ121" s="831"/>
    </row>
    <row r="122" spans="1:130" s="230" customFormat="1" ht="26.25" customHeight="1" x14ac:dyDescent="0.2">
      <c r="A122" s="856"/>
      <c r="B122" s="857"/>
      <c r="C122" s="851" t="s">
        <v>443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408</v>
      </c>
      <c r="AB122" s="816"/>
      <c r="AC122" s="816"/>
      <c r="AD122" s="816"/>
      <c r="AE122" s="817"/>
      <c r="AF122" s="818" t="s">
        <v>131</v>
      </c>
      <c r="AG122" s="816"/>
      <c r="AH122" s="816"/>
      <c r="AI122" s="816"/>
      <c r="AJ122" s="817"/>
      <c r="AK122" s="818" t="s">
        <v>131</v>
      </c>
      <c r="AL122" s="816"/>
      <c r="AM122" s="816"/>
      <c r="AN122" s="816"/>
      <c r="AO122" s="817"/>
      <c r="AP122" s="860" t="s">
        <v>131</v>
      </c>
      <c r="AQ122" s="861"/>
      <c r="AR122" s="861"/>
      <c r="AS122" s="861"/>
      <c r="AT122" s="862"/>
      <c r="AU122" s="919"/>
      <c r="AV122" s="920"/>
      <c r="AW122" s="920"/>
      <c r="AX122" s="920"/>
      <c r="AY122" s="921"/>
      <c r="AZ122" s="874" t="s">
        <v>463</v>
      </c>
      <c r="BA122" s="875"/>
      <c r="BB122" s="875"/>
      <c r="BC122" s="875"/>
      <c r="BD122" s="875"/>
      <c r="BE122" s="875"/>
      <c r="BF122" s="875"/>
      <c r="BG122" s="875"/>
      <c r="BH122" s="875"/>
      <c r="BI122" s="875"/>
      <c r="BJ122" s="875"/>
      <c r="BK122" s="875"/>
      <c r="BL122" s="875"/>
      <c r="BM122" s="875"/>
      <c r="BN122" s="875"/>
      <c r="BO122" s="875"/>
      <c r="BP122" s="876"/>
      <c r="BQ122" s="915">
        <v>5484694</v>
      </c>
      <c r="BR122" s="881"/>
      <c r="BS122" s="881"/>
      <c r="BT122" s="881"/>
      <c r="BU122" s="881"/>
      <c r="BV122" s="881">
        <v>6024202</v>
      </c>
      <c r="BW122" s="881"/>
      <c r="BX122" s="881"/>
      <c r="BY122" s="881"/>
      <c r="BZ122" s="881"/>
      <c r="CA122" s="881">
        <v>5706295</v>
      </c>
      <c r="CB122" s="881"/>
      <c r="CC122" s="881"/>
      <c r="CD122" s="881"/>
      <c r="CE122" s="881"/>
      <c r="CF122" s="882">
        <v>209.9</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30" customFormat="1" ht="26.25" customHeight="1" x14ac:dyDescent="0.2">
      <c r="A123" s="856"/>
      <c r="B123" s="857"/>
      <c r="C123" s="851" t="s">
        <v>449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408</v>
      </c>
      <c r="AB123" s="816"/>
      <c r="AC123" s="816"/>
      <c r="AD123" s="816"/>
      <c r="AE123" s="817"/>
      <c r="AF123" s="818" t="s">
        <v>131</v>
      </c>
      <c r="AG123" s="816"/>
      <c r="AH123" s="816"/>
      <c r="AI123" s="816"/>
      <c r="AJ123" s="817"/>
      <c r="AK123" s="818" t="s">
        <v>131</v>
      </c>
      <c r="AL123" s="816"/>
      <c r="AM123" s="816"/>
      <c r="AN123" s="816"/>
      <c r="AO123" s="817"/>
      <c r="AP123" s="860" t="s">
        <v>408</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464</v>
      </c>
      <c r="BP123" s="914"/>
      <c r="BQ123" s="868">
        <v>18327944</v>
      </c>
      <c r="BR123" s="869"/>
      <c r="BS123" s="869"/>
      <c r="BT123" s="869"/>
      <c r="BU123" s="869"/>
      <c r="BV123" s="869">
        <v>19305863</v>
      </c>
      <c r="BW123" s="869"/>
      <c r="BX123" s="869"/>
      <c r="BY123" s="869"/>
      <c r="BZ123" s="869"/>
      <c r="CA123" s="869">
        <v>19500732</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5">
      <c r="A124" s="856"/>
      <c r="B124" s="857"/>
      <c r="C124" s="851" t="s">
        <v>452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131</v>
      </c>
      <c r="AB124" s="816"/>
      <c r="AC124" s="816"/>
      <c r="AD124" s="816"/>
      <c r="AE124" s="817"/>
      <c r="AF124" s="818" t="s">
        <v>131</v>
      </c>
      <c r="AG124" s="816"/>
      <c r="AH124" s="816"/>
      <c r="AI124" s="816"/>
      <c r="AJ124" s="817"/>
      <c r="AK124" s="818" t="s">
        <v>131</v>
      </c>
      <c r="AL124" s="816"/>
      <c r="AM124" s="816"/>
      <c r="AN124" s="816"/>
      <c r="AO124" s="817"/>
      <c r="AP124" s="860" t="s">
        <v>131</v>
      </c>
      <c r="AQ124" s="861"/>
      <c r="AR124" s="861"/>
      <c r="AS124" s="861"/>
      <c r="AT124" s="862"/>
      <c r="AU124" s="863" t="s">
        <v>465</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131</v>
      </c>
      <c r="BR124" s="867"/>
      <c r="BS124" s="867"/>
      <c r="BT124" s="867"/>
      <c r="BU124" s="867"/>
      <c r="BV124" s="867" t="s">
        <v>131</v>
      </c>
      <c r="BW124" s="867"/>
      <c r="BX124" s="867"/>
      <c r="BY124" s="867"/>
      <c r="BZ124" s="867"/>
      <c r="CA124" s="867" t="s">
        <v>131</v>
      </c>
      <c r="CB124" s="867"/>
      <c r="CC124" s="867"/>
      <c r="CD124" s="867"/>
      <c r="CE124" s="867"/>
      <c r="CF124" s="762"/>
      <c r="CG124" s="763"/>
      <c r="CH124" s="763"/>
      <c r="CI124" s="763"/>
      <c r="CJ124" s="898"/>
      <c r="CK124" s="906"/>
      <c r="CL124" s="906"/>
      <c r="CM124" s="906"/>
      <c r="CN124" s="906"/>
      <c r="CO124" s="907"/>
      <c r="CP124" s="871" t="s">
        <v>466</v>
      </c>
      <c r="CQ124" s="872"/>
      <c r="CR124" s="872"/>
      <c r="CS124" s="872"/>
      <c r="CT124" s="872"/>
      <c r="CU124" s="872"/>
      <c r="CV124" s="872"/>
      <c r="CW124" s="872"/>
      <c r="CX124" s="872"/>
      <c r="CY124" s="872"/>
      <c r="CZ124" s="872"/>
      <c r="DA124" s="872"/>
      <c r="DB124" s="872"/>
      <c r="DC124" s="872"/>
      <c r="DD124" s="872"/>
      <c r="DE124" s="872"/>
      <c r="DF124" s="873"/>
      <c r="DG124" s="799" t="s">
        <v>131</v>
      </c>
      <c r="DH124" s="800"/>
      <c r="DI124" s="800"/>
      <c r="DJ124" s="800"/>
      <c r="DK124" s="801"/>
      <c r="DL124" s="802" t="s">
        <v>131</v>
      </c>
      <c r="DM124" s="800"/>
      <c r="DN124" s="800"/>
      <c r="DO124" s="800"/>
      <c r="DP124" s="801"/>
      <c r="DQ124" s="802" t="s">
        <v>131</v>
      </c>
      <c r="DR124" s="800"/>
      <c r="DS124" s="800"/>
      <c r="DT124" s="800"/>
      <c r="DU124" s="801"/>
      <c r="DV124" s="884" t="s">
        <v>131</v>
      </c>
      <c r="DW124" s="885"/>
      <c r="DX124" s="885"/>
      <c r="DY124" s="885"/>
      <c r="DZ124" s="886"/>
    </row>
    <row r="125" spans="1:130" s="230" customFormat="1" ht="26.25" customHeight="1" x14ac:dyDescent="0.2">
      <c r="A125" s="856"/>
      <c r="B125" s="857"/>
      <c r="C125" s="851" t="s">
        <v>454</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131</v>
      </c>
      <c r="AB125" s="816"/>
      <c r="AC125" s="816"/>
      <c r="AD125" s="816"/>
      <c r="AE125" s="817"/>
      <c r="AF125" s="818" t="s">
        <v>131</v>
      </c>
      <c r="AG125" s="816"/>
      <c r="AH125" s="816"/>
      <c r="AI125" s="816"/>
      <c r="AJ125" s="817"/>
      <c r="AK125" s="818" t="s">
        <v>131</v>
      </c>
      <c r="AL125" s="816"/>
      <c r="AM125" s="816"/>
      <c r="AN125" s="816"/>
      <c r="AO125" s="817"/>
      <c r="AP125" s="860" t="s">
        <v>467</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468</v>
      </c>
      <c r="CL125" s="888"/>
      <c r="CM125" s="888"/>
      <c r="CN125" s="888"/>
      <c r="CO125" s="889"/>
      <c r="CP125" s="896" t="s">
        <v>469</v>
      </c>
      <c r="CQ125" s="844"/>
      <c r="CR125" s="844"/>
      <c r="CS125" s="844"/>
      <c r="CT125" s="844"/>
      <c r="CU125" s="844"/>
      <c r="CV125" s="844"/>
      <c r="CW125" s="844"/>
      <c r="CX125" s="844"/>
      <c r="CY125" s="844"/>
      <c r="CZ125" s="844"/>
      <c r="DA125" s="844"/>
      <c r="DB125" s="844"/>
      <c r="DC125" s="844"/>
      <c r="DD125" s="844"/>
      <c r="DE125" s="844"/>
      <c r="DF125" s="845"/>
      <c r="DG125" s="897" t="s">
        <v>467</v>
      </c>
      <c r="DH125" s="878"/>
      <c r="DI125" s="878"/>
      <c r="DJ125" s="878"/>
      <c r="DK125" s="878"/>
      <c r="DL125" s="878" t="s">
        <v>131</v>
      </c>
      <c r="DM125" s="878"/>
      <c r="DN125" s="878"/>
      <c r="DO125" s="878"/>
      <c r="DP125" s="878"/>
      <c r="DQ125" s="878" t="s">
        <v>131</v>
      </c>
      <c r="DR125" s="878"/>
      <c r="DS125" s="878"/>
      <c r="DT125" s="878"/>
      <c r="DU125" s="878"/>
      <c r="DV125" s="879" t="s">
        <v>131</v>
      </c>
      <c r="DW125" s="879"/>
      <c r="DX125" s="879"/>
      <c r="DY125" s="879"/>
      <c r="DZ125" s="880"/>
    </row>
    <row r="126" spans="1:130" s="230" customFormat="1" ht="26.25" customHeight="1" thickBot="1" x14ac:dyDescent="0.25">
      <c r="A126" s="856"/>
      <c r="B126" s="857"/>
      <c r="C126" s="851" t="s">
        <v>456</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131</v>
      </c>
      <c r="AB126" s="816"/>
      <c r="AC126" s="816"/>
      <c r="AD126" s="816"/>
      <c r="AE126" s="817"/>
      <c r="AF126" s="818" t="s">
        <v>131</v>
      </c>
      <c r="AG126" s="816"/>
      <c r="AH126" s="816"/>
      <c r="AI126" s="816"/>
      <c r="AJ126" s="817"/>
      <c r="AK126" s="818" t="s">
        <v>467</v>
      </c>
      <c r="AL126" s="816"/>
      <c r="AM126" s="816"/>
      <c r="AN126" s="816"/>
      <c r="AO126" s="817"/>
      <c r="AP126" s="860" t="s">
        <v>131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470</v>
      </c>
      <c r="CQ126" s="788"/>
      <c r="CR126" s="788"/>
      <c r="CS126" s="788"/>
      <c r="CT126" s="788"/>
      <c r="CU126" s="788"/>
      <c r="CV126" s="788"/>
      <c r="CW126" s="788"/>
      <c r="CX126" s="788"/>
      <c r="CY126" s="788"/>
      <c r="CZ126" s="788"/>
      <c r="DA126" s="788"/>
      <c r="DB126" s="788"/>
      <c r="DC126" s="788"/>
      <c r="DD126" s="788"/>
      <c r="DE126" s="788"/>
      <c r="DF126" s="789"/>
      <c r="DG126" s="852" t="s">
        <v>131</v>
      </c>
      <c r="DH126" s="853"/>
      <c r="DI126" s="853"/>
      <c r="DJ126" s="853"/>
      <c r="DK126" s="853"/>
      <c r="DL126" s="853" t="s">
        <v>131</v>
      </c>
      <c r="DM126" s="853"/>
      <c r="DN126" s="853"/>
      <c r="DO126" s="853"/>
      <c r="DP126" s="853"/>
      <c r="DQ126" s="853" t="s">
        <v>131</v>
      </c>
      <c r="DR126" s="853"/>
      <c r="DS126" s="853"/>
      <c r="DT126" s="853"/>
      <c r="DU126" s="853"/>
      <c r="DV126" s="830" t="s">
        <v>131</v>
      </c>
      <c r="DW126" s="830"/>
      <c r="DX126" s="830"/>
      <c r="DY126" s="830"/>
      <c r="DZ126" s="831"/>
    </row>
    <row r="127" spans="1:130" s="230" customFormat="1" ht="26.25" customHeight="1" x14ac:dyDescent="0.2">
      <c r="A127" s="858"/>
      <c r="B127" s="859"/>
      <c r="C127" s="874" t="s">
        <v>471</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50</v>
      </c>
      <c r="AB127" s="816"/>
      <c r="AC127" s="816"/>
      <c r="AD127" s="816"/>
      <c r="AE127" s="817"/>
      <c r="AF127" s="818">
        <v>33</v>
      </c>
      <c r="AG127" s="816"/>
      <c r="AH127" s="816"/>
      <c r="AI127" s="816"/>
      <c r="AJ127" s="817"/>
      <c r="AK127" s="818">
        <v>33</v>
      </c>
      <c r="AL127" s="816"/>
      <c r="AM127" s="816"/>
      <c r="AN127" s="816"/>
      <c r="AO127" s="817"/>
      <c r="AP127" s="860">
        <v>0</v>
      </c>
      <c r="AQ127" s="861"/>
      <c r="AR127" s="861"/>
      <c r="AS127" s="861"/>
      <c r="AT127" s="862"/>
      <c r="AU127" s="232"/>
      <c r="AV127" s="232"/>
      <c r="AW127" s="232"/>
      <c r="AX127" s="877" t="s">
        <v>472</v>
      </c>
      <c r="AY127" s="848"/>
      <c r="AZ127" s="848"/>
      <c r="BA127" s="848"/>
      <c r="BB127" s="848"/>
      <c r="BC127" s="848"/>
      <c r="BD127" s="848"/>
      <c r="BE127" s="849"/>
      <c r="BF127" s="847" t="s">
        <v>473</v>
      </c>
      <c r="BG127" s="848"/>
      <c r="BH127" s="848"/>
      <c r="BI127" s="848"/>
      <c r="BJ127" s="848"/>
      <c r="BK127" s="848"/>
      <c r="BL127" s="849"/>
      <c r="BM127" s="847" t="s">
        <v>474</v>
      </c>
      <c r="BN127" s="848"/>
      <c r="BO127" s="848"/>
      <c r="BP127" s="848"/>
      <c r="BQ127" s="848"/>
      <c r="BR127" s="848"/>
      <c r="BS127" s="849"/>
      <c r="BT127" s="847" t="s">
        <v>475</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476</v>
      </c>
      <c r="CQ127" s="788"/>
      <c r="CR127" s="788"/>
      <c r="CS127" s="788"/>
      <c r="CT127" s="788"/>
      <c r="CU127" s="788"/>
      <c r="CV127" s="788"/>
      <c r="CW127" s="788"/>
      <c r="CX127" s="788"/>
      <c r="CY127" s="788"/>
      <c r="CZ127" s="788"/>
      <c r="DA127" s="788"/>
      <c r="DB127" s="788"/>
      <c r="DC127" s="788"/>
      <c r="DD127" s="788"/>
      <c r="DE127" s="788"/>
      <c r="DF127" s="789"/>
      <c r="DG127" s="852" t="s">
        <v>131</v>
      </c>
      <c r="DH127" s="853"/>
      <c r="DI127" s="853"/>
      <c r="DJ127" s="853"/>
      <c r="DK127" s="853"/>
      <c r="DL127" s="853" t="s">
        <v>131</v>
      </c>
      <c r="DM127" s="853"/>
      <c r="DN127" s="853"/>
      <c r="DO127" s="853"/>
      <c r="DP127" s="853"/>
      <c r="DQ127" s="853" t="s">
        <v>467</v>
      </c>
      <c r="DR127" s="853"/>
      <c r="DS127" s="853"/>
      <c r="DT127" s="853"/>
      <c r="DU127" s="853"/>
      <c r="DV127" s="830" t="s">
        <v>467</v>
      </c>
      <c r="DW127" s="830"/>
      <c r="DX127" s="830"/>
      <c r="DY127" s="830"/>
      <c r="DZ127" s="831"/>
    </row>
    <row r="128" spans="1:130" s="230" customFormat="1" ht="26.25" customHeight="1" thickBot="1" x14ac:dyDescent="0.25">
      <c r="A128" s="832" t="s">
        <v>477</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478</v>
      </c>
      <c r="X128" s="834"/>
      <c r="Y128" s="834"/>
      <c r="Z128" s="835"/>
      <c r="AA128" s="836">
        <v>21246</v>
      </c>
      <c r="AB128" s="837"/>
      <c r="AC128" s="837"/>
      <c r="AD128" s="837"/>
      <c r="AE128" s="838"/>
      <c r="AF128" s="839">
        <v>20720</v>
      </c>
      <c r="AG128" s="837"/>
      <c r="AH128" s="837"/>
      <c r="AI128" s="837"/>
      <c r="AJ128" s="838"/>
      <c r="AK128" s="839">
        <v>20489</v>
      </c>
      <c r="AL128" s="837"/>
      <c r="AM128" s="837"/>
      <c r="AN128" s="837"/>
      <c r="AO128" s="838"/>
      <c r="AP128" s="840"/>
      <c r="AQ128" s="841"/>
      <c r="AR128" s="841"/>
      <c r="AS128" s="841"/>
      <c r="AT128" s="842"/>
      <c r="AU128" s="232"/>
      <c r="AV128" s="232"/>
      <c r="AW128" s="232"/>
      <c r="AX128" s="843" t="s">
        <v>479</v>
      </c>
      <c r="AY128" s="844"/>
      <c r="AZ128" s="844"/>
      <c r="BA128" s="844"/>
      <c r="BB128" s="844"/>
      <c r="BC128" s="844"/>
      <c r="BD128" s="844"/>
      <c r="BE128" s="845"/>
      <c r="BF128" s="822" t="s">
        <v>131</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480</v>
      </c>
      <c r="CQ128" s="766"/>
      <c r="CR128" s="766"/>
      <c r="CS128" s="766"/>
      <c r="CT128" s="766"/>
      <c r="CU128" s="766"/>
      <c r="CV128" s="766"/>
      <c r="CW128" s="766"/>
      <c r="CX128" s="766"/>
      <c r="CY128" s="766"/>
      <c r="CZ128" s="766"/>
      <c r="DA128" s="766"/>
      <c r="DB128" s="766"/>
      <c r="DC128" s="766"/>
      <c r="DD128" s="766"/>
      <c r="DE128" s="766"/>
      <c r="DF128" s="767"/>
      <c r="DG128" s="826" t="s">
        <v>131</v>
      </c>
      <c r="DH128" s="827"/>
      <c r="DI128" s="827"/>
      <c r="DJ128" s="827"/>
      <c r="DK128" s="827"/>
      <c r="DL128" s="827" t="s">
        <v>131</v>
      </c>
      <c r="DM128" s="827"/>
      <c r="DN128" s="827"/>
      <c r="DO128" s="827"/>
      <c r="DP128" s="827"/>
      <c r="DQ128" s="827" t="s">
        <v>131</v>
      </c>
      <c r="DR128" s="827"/>
      <c r="DS128" s="827"/>
      <c r="DT128" s="827"/>
      <c r="DU128" s="827"/>
      <c r="DV128" s="828" t="s">
        <v>467</v>
      </c>
      <c r="DW128" s="828"/>
      <c r="DX128" s="828"/>
      <c r="DY128" s="828"/>
      <c r="DZ128" s="829"/>
    </row>
    <row r="129" spans="1:131" s="230" customFormat="1" ht="26.25" customHeight="1" x14ac:dyDescent="0.2">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481</v>
      </c>
      <c r="X129" s="813"/>
      <c r="Y129" s="813"/>
      <c r="Z129" s="814"/>
      <c r="AA129" s="815">
        <v>3038718</v>
      </c>
      <c r="AB129" s="816"/>
      <c r="AC129" s="816"/>
      <c r="AD129" s="816"/>
      <c r="AE129" s="817"/>
      <c r="AF129" s="818">
        <v>3297155</v>
      </c>
      <c r="AG129" s="816"/>
      <c r="AH129" s="816"/>
      <c r="AI129" s="816"/>
      <c r="AJ129" s="817"/>
      <c r="AK129" s="818">
        <v>3245923</v>
      </c>
      <c r="AL129" s="816"/>
      <c r="AM129" s="816"/>
      <c r="AN129" s="816"/>
      <c r="AO129" s="817"/>
      <c r="AP129" s="819"/>
      <c r="AQ129" s="820"/>
      <c r="AR129" s="820"/>
      <c r="AS129" s="820"/>
      <c r="AT129" s="821"/>
      <c r="AU129" s="233"/>
      <c r="AV129" s="233"/>
      <c r="AW129" s="233"/>
      <c r="AX129" s="787" t="s">
        <v>482</v>
      </c>
      <c r="AY129" s="788"/>
      <c r="AZ129" s="788"/>
      <c r="BA129" s="788"/>
      <c r="BB129" s="788"/>
      <c r="BC129" s="788"/>
      <c r="BD129" s="788"/>
      <c r="BE129" s="789"/>
      <c r="BF129" s="806" t="s">
        <v>467</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483</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484</v>
      </c>
      <c r="X130" s="813"/>
      <c r="Y130" s="813"/>
      <c r="Z130" s="814"/>
      <c r="AA130" s="815">
        <v>534193</v>
      </c>
      <c r="AB130" s="816"/>
      <c r="AC130" s="816"/>
      <c r="AD130" s="816"/>
      <c r="AE130" s="817"/>
      <c r="AF130" s="818">
        <v>529057</v>
      </c>
      <c r="AG130" s="816"/>
      <c r="AH130" s="816"/>
      <c r="AI130" s="816"/>
      <c r="AJ130" s="817"/>
      <c r="AK130" s="818">
        <v>527827</v>
      </c>
      <c r="AL130" s="816"/>
      <c r="AM130" s="816"/>
      <c r="AN130" s="816"/>
      <c r="AO130" s="817"/>
      <c r="AP130" s="819"/>
      <c r="AQ130" s="820"/>
      <c r="AR130" s="820"/>
      <c r="AS130" s="820"/>
      <c r="AT130" s="821"/>
      <c r="AU130" s="233"/>
      <c r="AV130" s="233"/>
      <c r="AW130" s="233"/>
      <c r="AX130" s="787" t="s">
        <v>485</v>
      </c>
      <c r="AY130" s="788"/>
      <c r="AZ130" s="788"/>
      <c r="BA130" s="788"/>
      <c r="BB130" s="788"/>
      <c r="BC130" s="788"/>
      <c r="BD130" s="788"/>
      <c r="BE130" s="789"/>
      <c r="BF130" s="790">
        <v>11.9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486</v>
      </c>
      <c r="X131" s="797"/>
      <c r="Y131" s="797"/>
      <c r="Z131" s="798"/>
      <c r="AA131" s="799">
        <v>2504525</v>
      </c>
      <c r="AB131" s="800"/>
      <c r="AC131" s="800"/>
      <c r="AD131" s="800"/>
      <c r="AE131" s="801"/>
      <c r="AF131" s="802">
        <v>2768098</v>
      </c>
      <c r="AG131" s="800"/>
      <c r="AH131" s="800"/>
      <c r="AI131" s="800"/>
      <c r="AJ131" s="801"/>
      <c r="AK131" s="802">
        <v>2718096</v>
      </c>
      <c r="AL131" s="800"/>
      <c r="AM131" s="800"/>
      <c r="AN131" s="800"/>
      <c r="AO131" s="801"/>
      <c r="AP131" s="803"/>
      <c r="AQ131" s="804"/>
      <c r="AR131" s="804"/>
      <c r="AS131" s="804"/>
      <c r="AT131" s="805"/>
      <c r="AU131" s="233"/>
      <c r="AV131" s="233"/>
      <c r="AW131" s="233"/>
      <c r="AX131" s="765" t="s">
        <v>487</v>
      </c>
      <c r="AY131" s="766"/>
      <c r="AZ131" s="766"/>
      <c r="BA131" s="766"/>
      <c r="BB131" s="766"/>
      <c r="BC131" s="766"/>
      <c r="BD131" s="766"/>
      <c r="BE131" s="767"/>
      <c r="BF131" s="768" t="s">
        <v>131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488</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489</v>
      </c>
      <c r="W132" s="778"/>
      <c r="X132" s="778"/>
      <c r="Y132" s="778"/>
      <c r="Z132" s="779"/>
      <c r="AA132" s="780">
        <v>12.731316319999999</v>
      </c>
      <c r="AB132" s="781"/>
      <c r="AC132" s="781"/>
      <c r="AD132" s="781"/>
      <c r="AE132" s="782"/>
      <c r="AF132" s="783">
        <v>11.254334200000001</v>
      </c>
      <c r="AG132" s="781"/>
      <c r="AH132" s="781"/>
      <c r="AI132" s="781"/>
      <c r="AJ132" s="782"/>
      <c r="AK132" s="783">
        <v>11.96856182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490</v>
      </c>
      <c r="W133" s="757"/>
      <c r="X133" s="757"/>
      <c r="Y133" s="757"/>
      <c r="Z133" s="758"/>
      <c r="AA133" s="759">
        <v>12.4</v>
      </c>
      <c r="AB133" s="760"/>
      <c r="AC133" s="760"/>
      <c r="AD133" s="760"/>
      <c r="AE133" s="761"/>
      <c r="AF133" s="759">
        <v>12.3</v>
      </c>
      <c r="AG133" s="760"/>
      <c r="AH133" s="760"/>
      <c r="AI133" s="760"/>
      <c r="AJ133" s="761"/>
      <c r="AK133" s="759">
        <v>11.9</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TUzSNA2mnFtoJtKX7KDYITdjoeq95Dy439NpwUdTFBsgg4gR4YweSyNgxvr/J5x+ZPS3vqNO8Iy2P9knQIW8Q==" saltValue="zJLB9T+SyhBrncZGJvzt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zoomScale="80" zoomScaleNormal="8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M51pjmEWUU6/iuKwtZkgElv3mBKnCgDnVhunqvvti43goqt1aJ+xhfB7yZCeo8klTJ0LWpeQ6z59Waa8t8T3xA==" saltValue="iE90wf/mBc3IeGvZCMtL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zoomScale="85" zoomScaleNormal="8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36Bqbv1xgJ2eyp7kxW2S1GtmsAxWSbRwy+d9bq7PNSgWwcKVSka1KNa5sJ16VqwhYmSlAn/iCRrZ4Fv5qln7fg==" saltValue="8M82QhKZH6H7qhvyqagNug=="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494</v>
      </c>
      <c r="AP7" s="272"/>
      <c r="AQ7" s="273" t="s">
        <v>495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496</v>
      </c>
      <c r="AQ8" s="279" t="s">
        <v>497</v>
      </c>
      <c r="AR8" s="280" t="s">
        <v>498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499</v>
      </c>
      <c r="AL9" s="1167"/>
      <c r="AM9" s="1167"/>
      <c r="AN9" s="1168"/>
      <c r="AO9" s="281">
        <v>924763</v>
      </c>
      <c r="AP9" s="281">
        <v>96239</v>
      </c>
      <c r="AQ9" s="282">
        <v>139150</v>
      </c>
      <c r="AR9" s="283">
        <v>-30.8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500</v>
      </c>
      <c r="AL10" s="1167"/>
      <c r="AM10" s="1167"/>
      <c r="AN10" s="1168"/>
      <c r="AO10" s="284">
        <v>125715</v>
      </c>
      <c r="AP10" s="284">
        <v>13083</v>
      </c>
      <c r="AQ10" s="285">
        <v>19663</v>
      </c>
      <c r="AR10" s="286">
        <v>-33.5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501</v>
      </c>
      <c r="AL11" s="1167"/>
      <c r="AM11" s="1167"/>
      <c r="AN11" s="1168"/>
      <c r="AO11" s="284" t="s">
        <v>502</v>
      </c>
      <c r="AP11" s="284" t="s">
        <v>502</v>
      </c>
      <c r="AQ11" s="285">
        <v>1097</v>
      </c>
      <c r="AR11" s="286" t="s">
        <v>502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503</v>
      </c>
      <c r="AL12" s="1167"/>
      <c r="AM12" s="1167"/>
      <c r="AN12" s="1168"/>
      <c r="AO12" s="284" t="s">
        <v>502</v>
      </c>
      <c r="AP12" s="284" t="s">
        <v>502</v>
      </c>
      <c r="AQ12" s="285" t="s">
        <v>502</v>
      </c>
      <c r="AR12" s="286" t="s">
        <v>502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504</v>
      </c>
      <c r="AL13" s="1167"/>
      <c r="AM13" s="1167"/>
      <c r="AN13" s="1168"/>
      <c r="AO13" s="284">
        <v>29967</v>
      </c>
      <c r="AP13" s="284">
        <v>3119</v>
      </c>
      <c r="AQ13" s="285">
        <v>5184</v>
      </c>
      <c r="AR13" s="286">
        <v>-39.799999999999997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505</v>
      </c>
      <c r="AL14" s="1167"/>
      <c r="AM14" s="1167"/>
      <c r="AN14" s="1168"/>
      <c r="AO14" s="284">
        <v>14076</v>
      </c>
      <c r="AP14" s="284">
        <v>1465</v>
      </c>
      <c r="AQ14" s="285">
        <v>3143</v>
      </c>
      <c r="AR14" s="286">
        <v>-53.4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506</v>
      </c>
      <c r="AL15" s="1170"/>
      <c r="AM15" s="1170"/>
      <c r="AN15" s="1171"/>
      <c r="AO15" s="284">
        <v>-86583</v>
      </c>
      <c r="AP15" s="284">
        <v>-9011</v>
      </c>
      <c r="AQ15" s="285">
        <v>-11320</v>
      </c>
      <c r="AR15" s="286">
        <v>-20.399999999999999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189</v>
      </c>
      <c r="AL16" s="1170"/>
      <c r="AM16" s="1170"/>
      <c r="AN16" s="1171"/>
      <c r="AO16" s="284">
        <v>1007938</v>
      </c>
      <c r="AP16" s="284">
        <v>104895</v>
      </c>
      <c r="AQ16" s="285">
        <v>156916</v>
      </c>
      <c r="AR16" s="286">
        <v>-33.200000000000003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508</v>
      </c>
      <c r="AP20" s="293" t="s">
        <v>509</v>
      </c>
      <c r="AQ20" s="294" t="s">
        <v>510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511</v>
      </c>
      <c r="AL21" s="1173"/>
      <c r="AM21" s="1173"/>
      <c r="AN21" s="1174"/>
      <c r="AO21" s="297">
        <v>9.57</v>
      </c>
      <c r="AP21" s="298">
        <v>13.85</v>
      </c>
      <c r="AQ21" s="299">
        <v>-4.28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512</v>
      </c>
      <c r="AL22" s="1173"/>
      <c r="AM22" s="1173"/>
      <c r="AN22" s="1174"/>
      <c r="AO22" s="302">
        <v>97.7</v>
      </c>
      <c r="AP22" s="303">
        <v>95.5</v>
      </c>
      <c r="AQ22" s="304">
        <v>2.2000000000000002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513</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514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494</v>
      </c>
      <c r="AP30" s="272"/>
      <c r="AQ30" s="273" t="s">
        <v>495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496</v>
      </c>
      <c r="AQ31" s="279" t="s">
        <v>497</v>
      </c>
      <c r="AR31" s="280" t="s">
        <v>498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516</v>
      </c>
      <c r="AL32" s="1157"/>
      <c r="AM32" s="1157"/>
      <c r="AN32" s="1158"/>
      <c r="AO32" s="312">
        <v>418718</v>
      </c>
      <c r="AP32" s="312">
        <v>43576</v>
      </c>
      <c r="AQ32" s="313">
        <v>83132</v>
      </c>
      <c r="AR32" s="314">
        <v>-47.6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517</v>
      </c>
      <c r="AL33" s="1157"/>
      <c r="AM33" s="1157"/>
      <c r="AN33" s="1158"/>
      <c r="AO33" s="312" t="s">
        <v>502</v>
      </c>
      <c r="AP33" s="312" t="s">
        <v>502</v>
      </c>
      <c r="AQ33" s="313" t="s">
        <v>502</v>
      </c>
      <c r="AR33" s="314" t="s">
        <v>502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518</v>
      </c>
      <c r="AL34" s="1157"/>
      <c r="AM34" s="1157"/>
      <c r="AN34" s="1158"/>
      <c r="AO34" s="312" t="s">
        <v>502</v>
      </c>
      <c r="AP34" s="312" t="s">
        <v>502</v>
      </c>
      <c r="AQ34" s="313" t="s">
        <v>502</v>
      </c>
      <c r="AR34" s="314" t="s">
        <v>502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519</v>
      </c>
      <c r="AL35" s="1157"/>
      <c r="AM35" s="1157"/>
      <c r="AN35" s="1158"/>
      <c r="AO35" s="312">
        <v>401270</v>
      </c>
      <c r="AP35" s="312">
        <v>41760</v>
      </c>
      <c r="AQ35" s="313">
        <v>18852</v>
      </c>
      <c r="AR35" s="314">
        <v>121.5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520</v>
      </c>
      <c r="AL36" s="1157"/>
      <c r="AM36" s="1157"/>
      <c r="AN36" s="1158"/>
      <c r="AO36" s="312">
        <v>53527</v>
      </c>
      <c r="AP36" s="312">
        <v>5571</v>
      </c>
      <c r="AQ36" s="313">
        <v>4344</v>
      </c>
      <c r="AR36" s="314">
        <v>28.2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521</v>
      </c>
      <c r="AL37" s="1157"/>
      <c r="AM37" s="1157"/>
      <c r="AN37" s="1158"/>
      <c r="AO37" s="312">
        <v>33</v>
      </c>
      <c r="AP37" s="312">
        <v>3</v>
      </c>
      <c r="AQ37" s="313">
        <v>1642</v>
      </c>
      <c r="AR37" s="314">
        <v>-99.8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522</v>
      </c>
      <c r="AL38" s="1160"/>
      <c r="AM38" s="1160"/>
      <c r="AN38" s="1161"/>
      <c r="AO38" s="315">
        <v>85</v>
      </c>
      <c r="AP38" s="315">
        <v>9</v>
      </c>
      <c r="AQ38" s="316">
        <v>19</v>
      </c>
      <c r="AR38" s="304">
        <v>-52.6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523</v>
      </c>
      <c r="AL39" s="1160"/>
      <c r="AM39" s="1160"/>
      <c r="AN39" s="1161"/>
      <c r="AO39" s="312">
        <v>-20489</v>
      </c>
      <c r="AP39" s="312">
        <v>-2132</v>
      </c>
      <c r="AQ39" s="313">
        <v>-4399</v>
      </c>
      <c r="AR39" s="314">
        <v>-51.5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524</v>
      </c>
      <c r="AL40" s="1157"/>
      <c r="AM40" s="1157"/>
      <c r="AN40" s="1158"/>
      <c r="AO40" s="312">
        <v>-527827</v>
      </c>
      <c r="AP40" s="312">
        <v>-54930</v>
      </c>
      <c r="AQ40" s="313">
        <v>-69608</v>
      </c>
      <c r="AR40" s="314">
        <v>-21.1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300</v>
      </c>
      <c r="AL41" s="1163"/>
      <c r="AM41" s="1163"/>
      <c r="AN41" s="1164"/>
      <c r="AO41" s="312">
        <v>325317</v>
      </c>
      <c r="AP41" s="312">
        <v>33855</v>
      </c>
      <c r="AQ41" s="313">
        <v>33982</v>
      </c>
      <c r="AR41" s="314">
        <v>-0.4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525</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526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494</v>
      </c>
      <c r="AN49" s="1151" t="s">
        <v>528</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529</v>
      </c>
      <c r="AO50" s="329" t="s">
        <v>530</v>
      </c>
      <c r="AP50" s="330" t="s">
        <v>531</v>
      </c>
      <c r="AQ50" s="331" t="s">
        <v>532</v>
      </c>
      <c r="AR50" s="332" t="s">
        <v>533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534</v>
      </c>
      <c r="AL51" s="325"/>
      <c r="AM51" s="333">
        <v>903508</v>
      </c>
      <c r="AN51" s="334">
        <v>93347</v>
      </c>
      <c r="AO51" s="335">
        <v>275.60000000000002</v>
      </c>
      <c r="AP51" s="336">
        <v>121449</v>
      </c>
      <c r="AQ51" s="337">
        <v>4.5999999999999996</v>
      </c>
      <c r="AR51" s="338">
        <v>271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535</v>
      </c>
      <c r="AM52" s="341">
        <v>469334</v>
      </c>
      <c r="AN52" s="342">
        <v>48490</v>
      </c>
      <c r="AO52" s="343">
        <v>286.60000000000002</v>
      </c>
      <c r="AP52" s="344">
        <v>62922</v>
      </c>
      <c r="AQ52" s="345">
        <v>2.2000000000000002</v>
      </c>
      <c r="AR52" s="346">
        <v>284.39999999999998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536</v>
      </c>
      <c r="AL53" s="325"/>
      <c r="AM53" s="333">
        <v>1037984</v>
      </c>
      <c r="AN53" s="334">
        <v>106558</v>
      </c>
      <c r="AO53" s="335">
        <v>14.2</v>
      </c>
      <c r="AP53" s="336">
        <v>145139</v>
      </c>
      <c r="AQ53" s="337">
        <v>19.5</v>
      </c>
      <c r="AR53" s="338">
        <v>-5.3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535</v>
      </c>
      <c r="AM54" s="341">
        <v>771823</v>
      </c>
      <c r="AN54" s="342">
        <v>79234</v>
      </c>
      <c r="AO54" s="343">
        <v>63.4</v>
      </c>
      <c r="AP54" s="344">
        <v>83762</v>
      </c>
      <c r="AQ54" s="345">
        <v>33.1</v>
      </c>
      <c r="AR54" s="346">
        <v>30.3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537</v>
      </c>
      <c r="AL55" s="325"/>
      <c r="AM55" s="333">
        <v>673351</v>
      </c>
      <c r="AN55" s="334">
        <v>69353</v>
      </c>
      <c r="AO55" s="335">
        <v>-34.9</v>
      </c>
      <c r="AP55" s="336">
        <v>125391</v>
      </c>
      <c r="AQ55" s="337">
        <v>-13.6</v>
      </c>
      <c r="AR55" s="338">
        <v>-21.3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535</v>
      </c>
      <c r="AM56" s="341">
        <v>366356</v>
      </c>
      <c r="AN56" s="342">
        <v>37734</v>
      </c>
      <c r="AO56" s="343">
        <v>-52.4</v>
      </c>
      <c r="AP56" s="344">
        <v>68516</v>
      </c>
      <c r="AQ56" s="345">
        <v>-18.2</v>
      </c>
      <c r="AR56" s="346">
        <v>-34.200000000000003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538</v>
      </c>
      <c r="AL57" s="325"/>
      <c r="AM57" s="333">
        <v>961549</v>
      </c>
      <c r="AN57" s="334">
        <v>99467</v>
      </c>
      <c r="AO57" s="335">
        <v>43.4</v>
      </c>
      <c r="AP57" s="336">
        <v>138402</v>
      </c>
      <c r="AQ57" s="337">
        <v>10.4</v>
      </c>
      <c r="AR57" s="338">
        <v>33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535</v>
      </c>
      <c r="AM58" s="341">
        <v>547106</v>
      </c>
      <c r="AN58" s="342">
        <v>56595</v>
      </c>
      <c r="AO58" s="343">
        <v>50</v>
      </c>
      <c r="AP58" s="344">
        <v>70652</v>
      </c>
      <c r="AQ58" s="345">
        <v>3.1</v>
      </c>
      <c r="AR58" s="346">
        <v>46.9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539</v>
      </c>
      <c r="AL59" s="325"/>
      <c r="AM59" s="333">
        <v>425094</v>
      </c>
      <c r="AN59" s="334">
        <v>44239</v>
      </c>
      <c r="AO59" s="335">
        <v>-55.5</v>
      </c>
      <c r="AP59" s="336">
        <v>146367</v>
      </c>
      <c r="AQ59" s="337">
        <v>5.8</v>
      </c>
      <c r="AR59" s="338">
        <v>-61.3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535</v>
      </c>
      <c r="AM60" s="341">
        <v>350754</v>
      </c>
      <c r="AN60" s="342">
        <v>36503</v>
      </c>
      <c r="AO60" s="343">
        <v>-35.5</v>
      </c>
      <c r="AP60" s="344">
        <v>79441</v>
      </c>
      <c r="AQ60" s="345">
        <v>12.4</v>
      </c>
      <c r="AR60" s="346">
        <v>-47.9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540</v>
      </c>
      <c r="AL61" s="347"/>
      <c r="AM61" s="348">
        <v>800297</v>
      </c>
      <c r="AN61" s="349">
        <v>82593</v>
      </c>
      <c r="AO61" s="350">
        <v>48.6</v>
      </c>
      <c r="AP61" s="351">
        <v>135350</v>
      </c>
      <c r="AQ61" s="352">
        <v>5.3</v>
      </c>
      <c r="AR61" s="338">
        <v>43.3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535</v>
      </c>
      <c r="AM62" s="341">
        <v>501075</v>
      </c>
      <c r="AN62" s="342">
        <v>51711</v>
      </c>
      <c r="AO62" s="343">
        <v>62.4</v>
      </c>
      <c r="AP62" s="344">
        <v>73059</v>
      </c>
      <c r="AQ62" s="345">
        <v>6.5</v>
      </c>
      <c r="AR62" s="346">
        <v>55.9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sTKbP9DhWaNmQMkQVeEBqrZQwSI6rwS4SETNqEWR/p9/nnC68KOiatIuYgSun8rcKxQIRaur+SQ3e9OAP90yUw==" saltValue="5THEjJqZRiiVme6wENkKp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zoomScale="85" zoomScaleNormal="8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542</v>
      </c>
    </row>
    <row r="121" spans="125:125" ht="13.5" hidden="1" customHeight="1" x14ac:dyDescent="0.2">
      <c r="DU121" s="259"/>
    </row>
  </sheetData>
  <sheetProtection algorithmName="SHA-512" hashValue="OCN7cJUItleqz28Qj81QRS4vBibrVdZm5nDm2YmhHXD8Mb+ZmUW/vbkGYaFSVwdr1XjSxYCygGDUEM23lgKFmQ==" saltValue="uaCZ5RjZ96KUvmoNeTtvI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zoomScale="85" zoomScaleNormal="8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543</v>
      </c>
    </row>
  </sheetData>
  <sheetProtection algorithmName="SHA-512" hashValue="VsxGWFJP4uRbNR+F/9lyOHjUZXQYDth/7c4vCurq8c3fe38inIAIMg+f6PFWTInWMMFBhQLIzPTokvPS7pcAXQ==" saltValue="B6AMwYlbhoSMl8EXTD3U+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2">
      <c r="B47" s="10"/>
      <c r="C47" s="1175" t="s">
        <v>3</v>
      </c>
      <c r="D47" s="1175"/>
      <c r="E47" s="1176"/>
      <c r="F47" s="11">
        <v>28.09</v>
      </c>
      <c r="G47" s="12">
        <v>27.74</v>
      </c>
      <c r="H47" s="12">
        <v>26.28</v>
      </c>
      <c r="I47" s="12">
        <v>24.45</v>
      </c>
      <c r="J47" s="13">
        <v>26.48</v>
      </c>
    </row>
    <row r="48" spans="2:10" ht="57.75" customHeight="1" x14ac:dyDescent="0.2">
      <c r="B48" s="14"/>
      <c r="C48" s="1177" t="s">
        <v>4</v>
      </c>
      <c r="D48" s="1177"/>
      <c r="E48" s="1178"/>
      <c r="F48" s="15">
        <v>6.8</v>
      </c>
      <c r="G48" s="16">
        <v>6.06</v>
      </c>
      <c r="H48" s="16">
        <v>6.89</v>
      </c>
      <c r="I48" s="16">
        <v>8.06</v>
      </c>
      <c r="J48" s="17">
        <v>9.94</v>
      </c>
    </row>
    <row r="49" spans="2:10" ht="57.75" customHeight="1" thickBot="1" x14ac:dyDescent="0.25">
      <c r="B49" s="18"/>
      <c r="C49" s="1179" t="s">
        <v>5</v>
      </c>
      <c r="D49" s="1179"/>
      <c r="E49" s="1180"/>
      <c r="F49" s="19" t="s">
        <v>549</v>
      </c>
      <c r="G49" s="20" t="s">
        <v>550</v>
      </c>
      <c r="H49" s="20" t="s">
        <v>551</v>
      </c>
      <c r="I49" s="20" t="s">
        <v>552</v>
      </c>
      <c r="J49" s="21" t="s">
        <v>553</v>
      </c>
    </row>
    <row r="50" spans="2:10" ht="13.2" x14ac:dyDescent="0.2"/>
  </sheetData>
  <sheetProtection algorithmName="SHA-512" hashValue="AUh+RNtc8gXmtpF5DQo6oa2Tb4uun69NxLHIBNNQXS/eA3hDLhHyB2LlFtEHxb5GUiGCSuZb94UQpMWpVtAsMA==" saltValue="FSMNsluctCXFQf6ZTAY+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2">
      <c r="A34" s="22"/>
      <c r="B34" s="31"/>
      <c r="C34" s="1187" t="s">
        <v>554</v>
      </c>
      <c r="D34" s="1187"/>
      <c r="E34" s="1188"/>
      <c r="F34" s="32">
        <v>6.62</v>
      </c>
      <c r="G34" s="33">
        <v>5.97</v>
      </c>
      <c r="H34" s="33">
        <v>6.8</v>
      </c>
      <c r="I34" s="33">
        <v>7.97</v>
      </c>
      <c r="J34" s="34">
        <v>9.86</v>
      </c>
      <c r="K34" s="22"/>
      <c r="L34" s="22"/>
      <c r="M34" s="22"/>
      <c r="N34" s="22"/>
      <c r="O34" s="22"/>
      <c r="P34" s="22"/>
    </row>
    <row r="35" spans="1:16" ht="39" customHeight="1" x14ac:dyDescent="0.2">
      <c r="A35" s="22"/>
      <c r="B35" s="35"/>
      <c r="C35" s="1181" t="s">
        <v>555</v>
      </c>
      <c r="D35" s="1182"/>
      <c r="E35" s="1183"/>
      <c r="F35" s="36">
        <v>1.88</v>
      </c>
      <c r="G35" s="37">
        <v>1.68</v>
      </c>
      <c r="H35" s="37">
        <v>2.82</v>
      </c>
      <c r="I35" s="37">
        <v>2</v>
      </c>
      <c r="J35" s="38">
        <v>1.74</v>
      </c>
      <c r="K35" s="22"/>
      <c r="L35" s="22"/>
      <c r="M35" s="22"/>
      <c r="N35" s="22"/>
      <c r="O35" s="22"/>
      <c r="P35" s="22"/>
    </row>
    <row r="36" spans="1:16" ht="39" customHeight="1" x14ac:dyDescent="0.2">
      <c r="A36" s="22"/>
      <c r="B36" s="35"/>
      <c r="C36" s="1181" t="s">
        <v>556</v>
      </c>
      <c r="D36" s="1182"/>
      <c r="E36" s="1183"/>
      <c r="F36" s="36">
        <v>0.56000000000000005</v>
      </c>
      <c r="G36" s="37">
        <v>0.31</v>
      </c>
      <c r="H36" s="37">
        <v>0.39</v>
      </c>
      <c r="I36" s="37">
        <v>0.41</v>
      </c>
      <c r="J36" s="38">
        <v>0.51</v>
      </c>
      <c r="K36" s="22"/>
      <c r="L36" s="22"/>
      <c r="M36" s="22"/>
      <c r="N36" s="22"/>
      <c r="O36" s="22"/>
      <c r="P36" s="22"/>
    </row>
    <row r="37" spans="1:16" ht="39" customHeight="1" x14ac:dyDescent="0.2">
      <c r="A37" s="22"/>
      <c r="B37" s="35"/>
      <c r="C37" s="1181" t="s">
        <v>557</v>
      </c>
      <c r="D37" s="1182"/>
      <c r="E37" s="1183"/>
      <c r="F37" s="36">
        <v>0.17</v>
      </c>
      <c r="G37" s="37">
        <v>0.08</v>
      </c>
      <c r="H37" s="37">
        <v>0.08</v>
      </c>
      <c r="I37" s="37">
        <v>0.08</v>
      </c>
      <c r="J37" s="38">
        <v>7.0000000000000007E-2</v>
      </c>
      <c r="K37" s="22"/>
      <c r="L37" s="22"/>
      <c r="M37" s="22"/>
      <c r="N37" s="22"/>
      <c r="O37" s="22"/>
      <c r="P37" s="22"/>
    </row>
    <row r="38" spans="1:16" ht="39" customHeight="1" x14ac:dyDescent="0.2">
      <c r="A38" s="22"/>
      <c r="B38" s="35"/>
      <c r="C38" s="1181" t="s">
        <v>558</v>
      </c>
      <c r="D38" s="1182"/>
      <c r="E38" s="1183"/>
      <c r="F38" s="36">
        <v>0.01</v>
      </c>
      <c r="G38" s="37">
        <v>0.01</v>
      </c>
      <c r="H38" s="37">
        <v>0.01</v>
      </c>
      <c r="I38" s="37">
        <v>0.04</v>
      </c>
      <c r="J38" s="38">
        <v>0.01</v>
      </c>
      <c r="K38" s="22"/>
      <c r="L38" s="22"/>
      <c r="M38" s="22"/>
      <c r="N38" s="22"/>
      <c r="O38" s="22"/>
      <c r="P38" s="22"/>
    </row>
    <row r="39" spans="1:16" ht="39" customHeight="1" x14ac:dyDescent="0.2">
      <c r="A39" s="22"/>
      <c r="B39" s="35"/>
      <c r="C39" s="1181"/>
      <c r="D39" s="1182"/>
      <c r="E39" s="1183"/>
      <c r="F39" s="36"/>
      <c r="G39" s="37"/>
      <c r="H39" s="37"/>
      <c r="I39" s="37"/>
      <c r="J39" s="38"/>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559</v>
      </c>
      <c r="D42" s="1182"/>
      <c r="E42" s="1183"/>
      <c r="F42" s="36" t="s">
        <v>502</v>
      </c>
      <c r="G42" s="37" t="s">
        <v>502</v>
      </c>
      <c r="H42" s="37" t="s">
        <v>502</v>
      </c>
      <c r="I42" s="37" t="s">
        <v>502</v>
      </c>
      <c r="J42" s="38" t="s">
        <v>502</v>
      </c>
      <c r="K42" s="22"/>
      <c r="L42" s="22"/>
      <c r="M42" s="22"/>
      <c r="N42" s="22"/>
      <c r="O42" s="22"/>
      <c r="P42" s="22"/>
    </row>
    <row r="43" spans="1:16" ht="39" customHeight="1" thickBot="1" x14ac:dyDescent="0.25">
      <c r="A43" s="22"/>
      <c r="B43" s="40"/>
      <c r="C43" s="1184" t="s">
        <v>560</v>
      </c>
      <c r="D43" s="1185"/>
      <c r="E43" s="1186"/>
      <c r="F43" s="41">
        <v>12.37</v>
      </c>
      <c r="G43" s="42">
        <v>11.4</v>
      </c>
      <c r="H43" s="42" t="s">
        <v>502</v>
      </c>
      <c r="I43" s="42" t="s">
        <v>502</v>
      </c>
      <c r="J43" s="43" t="s">
        <v>502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1r8YyutAU5DGyStayv30VaQ/mGO8CHokVTG9mmuFFkFB4brS8vE+LXDwTSMsNpxM/3vGnSyPJKtGXGaABFEUNw==" saltValue="jyg8Kan9JYPmfkzKxlge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417</v>
      </c>
      <c r="L45" s="60">
        <v>431</v>
      </c>
      <c r="M45" s="60">
        <v>429</v>
      </c>
      <c r="N45" s="60">
        <v>426</v>
      </c>
      <c r="O45" s="61">
        <v>419</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502</v>
      </c>
      <c r="L46" s="64" t="s">
        <v>502</v>
      </c>
      <c r="M46" s="64" t="s">
        <v>502</v>
      </c>
      <c r="N46" s="64" t="s">
        <v>502</v>
      </c>
      <c r="O46" s="65" t="s">
        <v>502</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502</v>
      </c>
      <c r="L47" s="64" t="s">
        <v>502</v>
      </c>
      <c r="M47" s="64" t="s">
        <v>502</v>
      </c>
      <c r="N47" s="64" t="s">
        <v>502</v>
      </c>
      <c r="O47" s="65" t="s">
        <v>502</v>
      </c>
      <c r="P47" s="48"/>
      <c r="Q47" s="48"/>
      <c r="R47" s="48"/>
      <c r="S47" s="48"/>
      <c r="T47" s="48"/>
      <c r="U47" s="48"/>
    </row>
    <row r="48" spans="1:21" ht="30.75" customHeight="1" x14ac:dyDescent="0.2">
      <c r="A48" s="48"/>
      <c r="B48" s="1214"/>
      <c r="C48" s="1215"/>
      <c r="D48" s="62"/>
      <c r="E48" s="1191" t="s">
        <v>15</v>
      </c>
      <c r="F48" s="1191"/>
      <c r="G48" s="1191"/>
      <c r="H48" s="1191"/>
      <c r="I48" s="1191"/>
      <c r="J48" s="1192"/>
      <c r="K48" s="63">
        <v>377</v>
      </c>
      <c r="L48" s="64">
        <v>384</v>
      </c>
      <c r="M48" s="64">
        <v>395</v>
      </c>
      <c r="N48" s="64">
        <v>384</v>
      </c>
      <c r="O48" s="65">
        <v>401</v>
      </c>
      <c r="P48" s="48"/>
      <c r="Q48" s="48"/>
      <c r="R48" s="48"/>
      <c r="S48" s="48"/>
      <c r="T48" s="48"/>
      <c r="U48" s="48"/>
    </row>
    <row r="49" spans="1:21" ht="30.75" customHeight="1" x14ac:dyDescent="0.2">
      <c r="A49" s="48"/>
      <c r="B49" s="1214"/>
      <c r="C49" s="1215"/>
      <c r="D49" s="62"/>
      <c r="E49" s="1191" t="s">
        <v>16</v>
      </c>
      <c r="F49" s="1191"/>
      <c r="G49" s="1191"/>
      <c r="H49" s="1191"/>
      <c r="I49" s="1191"/>
      <c r="J49" s="1192"/>
      <c r="K49" s="63">
        <v>42</v>
      </c>
      <c r="L49" s="64">
        <v>52</v>
      </c>
      <c r="M49" s="64">
        <v>50</v>
      </c>
      <c r="N49" s="64">
        <v>52</v>
      </c>
      <c r="O49" s="65">
        <v>54</v>
      </c>
      <c r="P49" s="48"/>
      <c r="Q49" s="48"/>
      <c r="R49" s="48"/>
      <c r="S49" s="48"/>
      <c r="T49" s="48"/>
      <c r="U49" s="48"/>
    </row>
    <row r="50" spans="1:21" ht="30.75" customHeight="1" x14ac:dyDescent="0.2">
      <c r="A50" s="48"/>
      <c r="B50" s="1214"/>
      <c r="C50" s="1215"/>
      <c r="D50" s="62"/>
      <c r="E50" s="1191" t="s">
        <v>17</v>
      </c>
      <c r="F50" s="1191"/>
      <c r="G50" s="1191"/>
      <c r="H50" s="1191"/>
      <c r="I50" s="1191"/>
      <c r="J50" s="1192"/>
      <c r="K50" s="63">
        <v>0</v>
      </c>
      <c r="L50" s="64">
        <v>0</v>
      </c>
      <c r="M50" s="64">
        <v>0</v>
      </c>
      <c r="N50" s="64">
        <v>0</v>
      </c>
      <c r="O50" s="65">
        <v>0</v>
      </c>
      <c r="P50" s="48"/>
      <c r="Q50" s="48"/>
      <c r="R50" s="48"/>
      <c r="S50" s="48"/>
      <c r="T50" s="48"/>
      <c r="U50" s="48"/>
    </row>
    <row r="51" spans="1:21" ht="30.75" customHeight="1" x14ac:dyDescent="0.2">
      <c r="A51" s="48"/>
      <c r="B51" s="1216"/>
      <c r="C51" s="1217"/>
      <c r="D51" s="66"/>
      <c r="E51" s="1191" t="s">
        <v>18</v>
      </c>
      <c r="F51" s="1191"/>
      <c r="G51" s="1191"/>
      <c r="H51" s="1191"/>
      <c r="I51" s="1191"/>
      <c r="J51" s="1192"/>
      <c r="K51" s="63">
        <v>0</v>
      </c>
      <c r="L51" s="64">
        <v>0</v>
      </c>
      <c r="M51" s="64">
        <v>0</v>
      </c>
      <c r="N51" s="64">
        <v>0</v>
      </c>
      <c r="O51" s="65">
        <v>0</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563</v>
      </c>
      <c r="L52" s="64">
        <v>567</v>
      </c>
      <c r="M52" s="64">
        <v>556</v>
      </c>
      <c r="N52" s="64">
        <v>550</v>
      </c>
      <c r="O52" s="65">
        <v>547</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273</v>
      </c>
      <c r="L53" s="69">
        <v>300</v>
      </c>
      <c r="M53" s="69">
        <v>318</v>
      </c>
      <c r="N53" s="69">
        <v>312</v>
      </c>
      <c r="O53" s="70">
        <v>327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561</v>
      </c>
      <c r="P56" s="48"/>
      <c r="Q56" s="48"/>
      <c r="R56" s="48"/>
      <c r="S56" s="48"/>
      <c r="T56" s="48"/>
      <c r="U56" s="48"/>
    </row>
    <row r="57" spans="1:21" ht="31.5" customHeight="1" thickBot="1" x14ac:dyDescent="0.25">
      <c r="A57" s="48"/>
      <c r="B57" s="76"/>
      <c r="C57" s="77"/>
      <c r="D57" s="77"/>
      <c r="E57" s="78"/>
      <c r="F57" s="78"/>
      <c r="G57" s="78"/>
      <c r="H57" s="78"/>
      <c r="I57" s="78"/>
      <c r="J57" s="79" t="s">
        <v>2</v>
      </c>
      <c r="K57" s="80" t="s">
        <v>562</v>
      </c>
      <c r="L57" s="81" t="s">
        <v>563</v>
      </c>
      <c r="M57" s="81" t="s">
        <v>564</v>
      </c>
      <c r="N57" s="81" t="s">
        <v>565</v>
      </c>
      <c r="O57" s="82" t="s">
        <v>566</v>
      </c>
      <c r="P57" s="48"/>
      <c r="Q57" s="48"/>
      <c r="R57" s="48"/>
      <c r="S57" s="48"/>
      <c r="T57" s="48"/>
      <c r="U57" s="48"/>
    </row>
    <row r="58" spans="1:21" ht="31.5" customHeight="1" x14ac:dyDescent="0.2">
      <c r="B58" s="1197" t="s">
        <v>26</v>
      </c>
      <c r="C58" s="1198"/>
      <c r="D58" s="1203" t="s">
        <v>27</v>
      </c>
      <c r="E58" s="1204"/>
      <c r="F58" s="1204"/>
      <c r="G58" s="1204"/>
      <c r="H58" s="1204"/>
      <c r="I58" s="1204"/>
      <c r="J58" s="1205"/>
      <c r="K58" s="83"/>
      <c r="L58" s="84"/>
      <c r="M58" s="84"/>
      <c r="N58" s="84"/>
      <c r="O58" s="85"/>
    </row>
    <row r="59" spans="1:21" ht="31.5" customHeight="1" x14ac:dyDescent="0.2">
      <c r="B59" s="1199"/>
      <c r="C59" s="1200"/>
      <c r="D59" s="1206" t="s">
        <v>28</v>
      </c>
      <c r="E59" s="1207"/>
      <c r="F59" s="1207"/>
      <c r="G59" s="1207"/>
      <c r="H59" s="1207"/>
      <c r="I59" s="1207"/>
      <c r="J59" s="1208"/>
      <c r="K59" s="86"/>
      <c r="L59" s="87"/>
      <c r="M59" s="87"/>
      <c r="N59" s="87"/>
      <c r="O59" s="88"/>
    </row>
    <row r="60" spans="1:21" ht="31.5" customHeight="1" thickBot="1" x14ac:dyDescent="0.25">
      <c r="B60" s="1201"/>
      <c r="C60" s="1202"/>
      <c r="D60" s="1209" t="s">
        <v>29</v>
      </c>
      <c r="E60" s="1210"/>
      <c r="F60" s="1210"/>
      <c r="G60" s="1210"/>
      <c r="H60" s="1210"/>
      <c r="I60" s="1210"/>
      <c r="J60" s="121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3Yzv2hKWMGRVa1Kr6XNW80ZLYChulk8f3xYvPQcvzU+CPLSzqhhZCe6VIA3U8t6s+p/1h3qr4yChwIx9V72+nQ==" saltValue="Nf2YYZCgmiCi7aDjTq1V6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544</v>
      </c>
      <c r="J40" s="103" t="s">
        <v>545</v>
      </c>
      <c r="K40" s="103" t="s">
        <v>546</v>
      </c>
      <c r="L40" s="103" t="s">
        <v>547</v>
      </c>
      <c r="M40" s="104" t="s">
        <v>548</v>
      </c>
    </row>
    <row r="41" spans="2:13" ht="27.75" customHeight="1" x14ac:dyDescent="0.2">
      <c r="B41" s="1232" t="s">
        <v>32</v>
      </c>
      <c r="C41" s="1233"/>
      <c r="D41" s="105"/>
      <c r="E41" s="1234" t="s">
        <v>33</v>
      </c>
      <c r="F41" s="1234"/>
      <c r="G41" s="1234"/>
      <c r="H41" s="1235"/>
      <c r="I41" s="355">
        <v>4411</v>
      </c>
      <c r="J41" s="356">
        <v>4698</v>
      </c>
      <c r="K41" s="356">
        <v>4870</v>
      </c>
      <c r="L41" s="356">
        <v>5189</v>
      </c>
      <c r="M41" s="357">
        <v>5061</v>
      </c>
    </row>
    <row r="42" spans="2:13" ht="27.75" customHeight="1" x14ac:dyDescent="0.2">
      <c r="B42" s="1222"/>
      <c r="C42" s="1223"/>
      <c r="D42" s="106"/>
      <c r="E42" s="1226" t="s">
        <v>34</v>
      </c>
      <c r="F42" s="1226"/>
      <c r="G42" s="1226"/>
      <c r="H42" s="1227"/>
      <c r="I42" s="358">
        <v>7</v>
      </c>
      <c r="J42" s="359">
        <v>7</v>
      </c>
      <c r="K42" s="359">
        <v>7</v>
      </c>
      <c r="L42" s="359">
        <v>7</v>
      </c>
      <c r="M42" s="360">
        <v>7</v>
      </c>
    </row>
    <row r="43" spans="2:13" ht="27.75" customHeight="1" x14ac:dyDescent="0.2">
      <c r="B43" s="1222"/>
      <c r="C43" s="1223"/>
      <c r="D43" s="106"/>
      <c r="E43" s="1226" t="s">
        <v>35</v>
      </c>
      <c r="F43" s="1226"/>
      <c r="G43" s="1226"/>
      <c r="H43" s="1227"/>
      <c r="I43" s="358">
        <v>5127</v>
      </c>
      <c r="J43" s="359">
        <v>4934</v>
      </c>
      <c r="K43" s="359">
        <v>4854</v>
      </c>
      <c r="L43" s="359">
        <v>4500</v>
      </c>
      <c r="M43" s="360">
        <v>4212</v>
      </c>
    </row>
    <row r="44" spans="2:13" ht="27.75" customHeight="1" x14ac:dyDescent="0.2">
      <c r="B44" s="1222"/>
      <c r="C44" s="1223"/>
      <c r="D44" s="106"/>
      <c r="E44" s="1226" t="s">
        <v>36</v>
      </c>
      <c r="F44" s="1226"/>
      <c r="G44" s="1226"/>
      <c r="H44" s="1227"/>
      <c r="I44" s="358">
        <v>553</v>
      </c>
      <c r="J44" s="359">
        <v>505</v>
      </c>
      <c r="K44" s="359">
        <v>457</v>
      </c>
      <c r="L44" s="359">
        <v>465</v>
      </c>
      <c r="M44" s="360">
        <v>504</v>
      </c>
    </row>
    <row r="45" spans="2:13" ht="27.75" customHeight="1" x14ac:dyDescent="0.2">
      <c r="B45" s="1222"/>
      <c r="C45" s="1223"/>
      <c r="D45" s="106"/>
      <c r="E45" s="1226" t="s">
        <v>37</v>
      </c>
      <c r="F45" s="1226"/>
      <c r="G45" s="1226"/>
      <c r="H45" s="1227"/>
      <c r="I45" s="358">
        <v>800</v>
      </c>
      <c r="J45" s="359">
        <v>763</v>
      </c>
      <c r="K45" s="359">
        <v>735</v>
      </c>
      <c r="L45" s="359">
        <v>696</v>
      </c>
      <c r="M45" s="360">
        <v>688</v>
      </c>
    </row>
    <row r="46" spans="2:13" ht="27.75" customHeight="1" x14ac:dyDescent="0.2">
      <c r="B46" s="1222"/>
      <c r="C46" s="1223"/>
      <c r="D46" s="107"/>
      <c r="E46" s="1226" t="s">
        <v>38</v>
      </c>
      <c r="F46" s="1226"/>
      <c r="G46" s="1226"/>
      <c r="H46" s="1227"/>
      <c r="I46" s="358" t="s">
        <v>502</v>
      </c>
      <c r="J46" s="359" t="s">
        <v>502</v>
      </c>
      <c r="K46" s="359" t="s">
        <v>502</v>
      </c>
      <c r="L46" s="359" t="s">
        <v>502</v>
      </c>
      <c r="M46" s="360" t="s">
        <v>502</v>
      </c>
    </row>
    <row r="47" spans="2:13" ht="27.75" customHeight="1" x14ac:dyDescent="0.2">
      <c r="B47" s="1222"/>
      <c r="C47" s="1223"/>
      <c r="D47" s="108"/>
      <c r="E47" s="1236" t="s">
        <v>39</v>
      </c>
      <c r="F47" s="1237"/>
      <c r="G47" s="1237"/>
      <c r="H47" s="1238"/>
      <c r="I47" s="358" t="s">
        <v>502</v>
      </c>
      <c r="J47" s="359" t="s">
        <v>502</v>
      </c>
      <c r="K47" s="359" t="s">
        <v>502</v>
      </c>
      <c r="L47" s="359" t="s">
        <v>502</v>
      </c>
      <c r="M47" s="360" t="s">
        <v>502</v>
      </c>
    </row>
    <row r="48" spans="2:13" ht="27.75" customHeight="1" x14ac:dyDescent="0.2">
      <c r="B48" s="1222"/>
      <c r="C48" s="1223"/>
      <c r="D48" s="106"/>
      <c r="E48" s="1226" t="s">
        <v>40</v>
      </c>
      <c r="F48" s="1226"/>
      <c r="G48" s="1226"/>
      <c r="H48" s="1227"/>
      <c r="I48" s="358" t="s">
        <v>502</v>
      </c>
      <c r="J48" s="359" t="s">
        <v>502</v>
      </c>
      <c r="K48" s="359" t="s">
        <v>502</v>
      </c>
      <c r="L48" s="359" t="s">
        <v>502</v>
      </c>
      <c r="M48" s="360" t="s">
        <v>502</v>
      </c>
    </row>
    <row r="49" spans="2:13" ht="27.75" customHeight="1" x14ac:dyDescent="0.2">
      <c r="B49" s="1224"/>
      <c r="C49" s="1225"/>
      <c r="D49" s="106"/>
      <c r="E49" s="1226" t="s">
        <v>41</v>
      </c>
      <c r="F49" s="1226"/>
      <c r="G49" s="1226"/>
      <c r="H49" s="1227"/>
      <c r="I49" s="358" t="s">
        <v>502</v>
      </c>
      <c r="J49" s="359" t="s">
        <v>502</v>
      </c>
      <c r="K49" s="359" t="s">
        <v>502</v>
      </c>
      <c r="L49" s="359" t="s">
        <v>502</v>
      </c>
      <c r="M49" s="360" t="s">
        <v>502</v>
      </c>
    </row>
    <row r="50" spans="2:13" ht="27.75" customHeight="1" x14ac:dyDescent="0.2">
      <c r="B50" s="1220" t="s">
        <v>42</v>
      </c>
      <c r="C50" s="1221"/>
      <c r="D50" s="109"/>
      <c r="E50" s="1226" t="s">
        <v>43</v>
      </c>
      <c r="F50" s="1226"/>
      <c r="G50" s="1226"/>
      <c r="H50" s="1227"/>
      <c r="I50" s="358">
        <v>12793</v>
      </c>
      <c r="J50" s="359">
        <v>12619</v>
      </c>
      <c r="K50" s="359">
        <v>12759</v>
      </c>
      <c r="L50" s="359">
        <v>13217</v>
      </c>
      <c r="M50" s="360">
        <v>13756</v>
      </c>
    </row>
    <row r="51" spans="2:13" ht="27.75" customHeight="1" x14ac:dyDescent="0.2">
      <c r="B51" s="1222"/>
      <c r="C51" s="1223"/>
      <c r="D51" s="106"/>
      <c r="E51" s="1226" t="s">
        <v>44</v>
      </c>
      <c r="F51" s="1226"/>
      <c r="G51" s="1226"/>
      <c r="H51" s="1227"/>
      <c r="I51" s="358">
        <v>29</v>
      </c>
      <c r="J51" s="359">
        <v>98</v>
      </c>
      <c r="K51" s="359">
        <v>85</v>
      </c>
      <c r="L51" s="359">
        <v>64</v>
      </c>
      <c r="M51" s="360">
        <v>38</v>
      </c>
    </row>
    <row r="52" spans="2:13" ht="27.75" customHeight="1" x14ac:dyDescent="0.2">
      <c r="B52" s="1224"/>
      <c r="C52" s="1225"/>
      <c r="D52" s="106"/>
      <c r="E52" s="1226" t="s">
        <v>45</v>
      </c>
      <c r="F52" s="1226"/>
      <c r="G52" s="1226"/>
      <c r="H52" s="1227"/>
      <c r="I52" s="358">
        <v>5767</v>
      </c>
      <c r="J52" s="359">
        <v>5445</v>
      </c>
      <c r="K52" s="359">
        <v>5485</v>
      </c>
      <c r="L52" s="359">
        <v>6024</v>
      </c>
      <c r="M52" s="360">
        <v>5706</v>
      </c>
    </row>
    <row r="53" spans="2:13" ht="27.75" customHeight="1" thickBot="1" x14ac:dyDescent="0.25">
      <c r="B53" s="1228" t="s">
        <v>46</v>
      </c>
      <c r="C53" s="1229"/>
      <c r="D53" s="110"/>
      <c r="E53" s="1230" t="s">
        <v>47</v>
      </c>
      <c r="F53" s="1230"/>
      <c r="G53" s="1230"/>
      <c r="H53" s="1231"/>
      <c r="I53" s="361">
        <v>-7692</v>
      </c>
      <c r="J53" s="362">
        <v>-7254</v>
      </c>
      <c r="K53" s="362">
        <v>-7405</v>
      </c>
      <c r="L53" s="362">
        <v>-8448</v>
      </c>
      <c r="M53" s="363">
        <v>-9029</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ITvph+SFtUnR3ceZFYlBCHrb03OlL4/Rrlh6qFUpXaCEhNZakh9bx8w2ooYVs3q8eL6Vr6oTa4y34XAUmMLA1A==" saltValue="XcR2u1+qXdwwMKPLPlNz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zoomScale="70" zoomScaleNormal="7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546</v>
      </c>
      <c r="G54" s="119" t="s">
        <v>547</v>
      </c>
      <c r="H54" s="120" t="s">
        <v>548</v>
      </c>
    </row>
    <row r="55" spans="2:8" ht="52.5" customHeight="1" x14ac:dyDescent="0.2">
      <c r="B55" s="121"/>
      <c r="C55" s="1247" t="s">
        <v>50</v>
      </c>
      <c r="D55" s="1247"/>
      <c r="E55" s="1248"/>
      <c r="F55" s="122">
        <v>798</v>
      </c>
      <c r="G55" s="122">
        <v>806</v>
      </c>
      <c r="H55" s="123">
        <v>860</v>
      </c>
    </row>
    <row r="56" spans="2:8" ht="52.5" customHeight="1" x14ac:dyDescent="0.2">
      <c r="B56" s="124"/>
      <c r="C56" s="1249" t="s">
        <v>51</v>
      </c>
      <c r="D56" s="1249"/>
      <c r="E56" s="1250"/>
      <c r="F56" s="125">
        <v>902</v>
      </c>
      <c r="G56" s="125">
        <v>1041</v>
      </c>
      <c r="H56" s="126">
        <v>1150</v>
      </c>
    </row>
    <row r="57" spans="2:8" ht="53.25" customHeight="1" x14ac:dyDescent="0.2">
      <c r="B57" s="124"/>
      <c r="C57" s="1251" t="s">
        <v>52</v>
      </c>
      <c r="D57" s="1251"/>
      <c r="E57" s="1252"/>
      <c r="F57" s="127">
        <v>10302</v>
      </c>
      <c r="G57" s="127">
        <v>10604</v>
      </c>
      <c r="H57" s="128">
        <v>10972</v>
      </c>
    </row>
    <row r="58" spans="2:8" ht="45.75" customHeight="1" x14ac:dyDescent="0.2">
      <c r="B58" s="129"/>
      <c r="C58" s="1239" t="s">
        <v>585</v>
      </c>
      <c r="D58" s="1240"/>
      <c r="E58" s="1241"/>
      <c r="F58" s="130">
        <v>8546</v>
      </c>
      <c r="G58" s="130">
        <v>8553</v>
      </c>
      <c r="H58" s="131">
        <v>8523</v>
      </c>
    </row>
    <row r="59" spans="2:8" ht="45.75" customHeight="1" x14ac:dyDescent="0.2">
      <c r="B59" s="129"/>
      <c r="C59" s="1239" t="s">
        <v>586</v>
      </c>
      <c r="D59" s="1240"/>
      <c r="E59" s="1241"/>
      <c r="F59" s="130">
        <v>889</v>
      </c>
      <c r="G59" s="130">
        <v>982</v>
      </c>
      <c r="H59" s="131">
        <v>1025</v>
      </c>
    </row>
    <row r="60" spans="2:8" ht="45.75" customHeight="1" x14ac:dyDescent="0.2">
      <c r="B60" s="129"/>
      <c r="C60" s="1239" t="s">
        <v>587</v>
      </c>
      <c r="D60" s="1240"/>
      <c r="E60" s="1241"/>
      <c r="F60" s="130">
        <v>558</v>
      </c>
      <c r="G60" s="130">
        <v>712</v>
      </c>
      <c r="H60" s="131">
        <v>1020</v>
      </c>
    </row>
    <row r="61" spans="2:8" ht="45.75" customHeight="1" x14ac:dyDescent="0.2">
      <c r="B61" s="129"/>
      <c r="C61" s="1239" t="s">
        <v>588</v>
      </c>
      <c r="D61" s="1240"/>
      <c r="E61" s="1241"/>
      <c r="F61" s="130">
        <v>188</v>
      </c>
      <c r="G61" s="130">
        <v>189</v>
      </c>
      <c r="H61" s="131">
        <v>190</v>
      </c>
    </row>
    <row r="62" spans="2:8" ht="45.75" customHeight="1" thickBot="1" x14ac:dyDescent="0.25">
      <c r="B62" s="132"/>
      <c r="C62" s="1242" t="s">
        <v>589</v>
      </c>
      <c r="D62" s="1243"/>
      <c r="E62" s="1244"/>
      <c r="F62" s="133">
        <v>88</v>
      </c>
      <c r="G62" s="133">
        <v>105</v>
      </c>
      <c r="H62" s="134">
        <v>123</v>
      </c>
    </row>
    <row r="63" spans="2:8" ht="52.5" customHeight="1" thickBot="1" x14ac:dyDescent="0.25">
      <c r="B63" s="135"/>
      <c r="C63" s="1245" t="s">
        <v>53</v>
      </c>
      <c r="D63" s="1245"/>
      <c r="E63" s="1246"/>
      <c r="F63" s="136">
        <v>12002</v>
      </c>
      <c r="G63" s="136">
        <v>12452</v>
      </c>
      <c r="H63" s="137">
        <v>12982</v>
      </c>
    </row>
    <row r="64" spans="2:8" ht="13.2" x14ac:dyDescent="0.2"/>
  </sheetData>
  <sheetProtection algorithmName="SHA-512" hashValue="z+r/tOEopTAeI7rF5Fl7KkQY0ZyrMmfREiYjdQhOkHwJS5NfUBXFyRHPBrNF5basYGnH0+ODR2nNAsdWe8XMEQ==" saltValue="PaDLN7bJm2D/2IhYIX8h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590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591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0" t="s">
        <v>592</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ht="13.2" x14ac:dyDescent="0.2">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ht="13.2" x14ac:dyDescent="0.2">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ht="13.2" x14ac:dyDescent="0.2">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ht="13.2" x14ac:dyDescent="0.2">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593</v>
      </c>
    </row>
    <row r="50" spans="1:109" ht="13.2" x14ac:dyDescent="0.2">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544</v>
      </c>
      <c r="BQ50" s="1257"/>
      <c r="BR50" s="1257"/>
      <c r="BS50" s="1257"/>
      <c r="BT50" s="1257"/>
      <c r="BU50" s="1257"/>
      <c r="BV50" s="1257"/>
      <c r="BW50" s="1257"/>
      <c r="BX50" s="1257" t="s">
        <v>545</v>
      </c>
      <c r="BY50" s="1257"/>
      <c r="BZ50" s="1257"/>
      <c r="CA50" s="1257"/>
      <c r="CB50" s="1257"/>
      <c r="CC50" s="1257"/>
      <c r="CD50" s="1257"/>
      <c r="CE50" s="1257"/>
      <c r="CF50" s="1257" t="s">
        <v>546</v>
      </c>
      <c r="CG50" s="1257"/>
      <c r="CH50" s="1257"/>
      <c r="CI50" s="1257"/>
      <c r="CJ50" s="1257"/>
      <c r="CK50" s="1257"/>
      <c r="CL50" s="1257"/>
      <c r="CM50" s="1257"/>
      <c r="CN50" s="1257" t="s">
        <v>547</v>
      </c>
      <c r="CO50" s="1257"/>
      <c r="CP50" s="1257"/>
      <c r="CQ50" s="1257"/>
      <c r="CR50" s="1257"/>
      <c r="CS50" s="1257"/>
      <c r="CT50" s="1257"/>
      <c r="CU50" s="1257"/>
      <c r="CV50" s="1257" t="s">
        <v>548</v>
      </c>
      <c r="CW50" s="1257"/>
      <c r="CX50" s="1257"/>
      <c r="CY50" s="1257"/>
      <c r="CZ50" s="1257"/>
      <c r="DA50" s="1257"/>
      <c r="DB50" s="1257"/>
      <c r="DC50" s="1257"/>
    </row>
    <row r="51" spans="1:109" ht="13.5" customHeight="1" x14ac:dyDescent="0.2">
      <c r="B51" s="372"/>
      <c r="G51" s="1270"/>
      <c r="H51" s="1270"/>
      <c r="I51" s="1271"/>
      <c r="J51" s="1271"/>
      <c r="K51" s="1269"/>
      <c r="L51" s="1269"/>
      <c r="M51" s="1269"/>
      <c r="N51" s="1269"/>
      <c r="AM51" s="381"/>
      <c r="AN51" s="1259" t="s">
        <v>594</v>
      </c>
      <c r="AO51" s="1259"/>
      <c r="AP51" s="1259"/>
      <c r="AQ51" s="1259"/>
      <c r="AR51" s="1259"/>
      <c r="AS51" s="1259"/>
      <c r="AT51" s="1259"/>
      <c r="AU51" s="1259"/>
      <c r="AV51" s="1259"/>
      <c r="AW51" s="1259"/>
      <c r="AX51" s="1259"/>
      <c r="AY51" s="1259"/>
      <c r="AZ51" s="1259"/>
      <c r="BA51" s="1259"/>
      <c r="BB51" s="1259" t="s">
        <v>595</v>
      </c>
      <c r="BC51" s="1259"/>
      <c r="BD51" s="1259"/>
      <c r="BE51" s="1259"/>
      <c r="BF51" s="1259"/>
      <c r="BG51" s="1259"/>
      <c r="BH51" s="1259"/>
      <c r="BI51" s="1259"/>
      <c r="BJ51" s="1259"/>
      <c r="BK51" s="1259"/>
      <c r="BL51" s="1259"/>
      <c r="BM51" s="1259"/>
      <c r="BN51" s="1259"/>
      <c r="BO51" s="1259"/>
      <c r="BP51" s="1258"/>
      <c r="BQ51" s="1258"/>
      <c r="BR51" s="1258"/>
      <c r="BS51" s="1258"/>
      <c r="BT51" s="1258"/>
      <c r="BU51" s="1258"/>
      <c r="BV51" s="1258"/>
      <c r="BW51" s="1258"/>
      <c r="BX51" s="1258"/>
      <c r="BY51" s="1258"/>
      <c r="BZ51" s="1258"/>
      <c r="CA51" s="1258"/>
      <c r="CB51" s="1258"/>
      <c r="CC51" s="1258"/>
      <c r="CD51" s="1258"/>
      <c r="CE51" s="1258"/>
      <c r="CF51" s="1258"/>
      <c r="CG51" s="1258"/>
      <c r="CH51" s="1258"/>
      <c r="CI51" s="1258"/>
      <c r="CJ51" s="1258"/>
      <c r="CK51" s="1258"/>
      <c r="CL51" s="1258"/>
      <c r="CM51" s="1258"/>
      <c r="CN51" s="1258"/>
      <c r="CO51" s="1258"/>
      <c r="CP51" s="1258"/>
      <c r="CQ51" s="1258"/>
      <c r="CR51" s="1258"/>
      <c r="CS51" s="1258"/>
      <c r="CT51" s="1258"/>
      <c r="CU51" s="1258"/>
      <c r="CV51" s="1258"/>
      <c r="CW51" s="1258"/>
      <c r="CX51" s="1258"/>
      <c r="CY51" s="1258"/>
      <c r="CZ51" s="1258"/>
      <c r="DA51" s="1258"/>
      <c r="DB51" s="1258"/>
      <c r="DC51" s="1258"/>
    </row>
    <row r="52" spans="1:109" ht="13.2" x14ac:dyDescent="0.2">
      <c r="B52" s="372"/>
      <c r="G52" s="1270"/>
      <c r="H52" s="1270"/>
      <c r="I52" s="1271"/>
      <c r="J52" s="1271"/>
      <c r="K52" s="1269"/>
      <c r="L52" s="1269"/>
      <c r="M52" s="1269"/>
      <c r="N52" s="1269"/>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ht="13.2" x14ac:dyDescent="0.2">
      <c r="A53" s="380"/>
      <c r="B53" s="372"/>
      <c r="G53" s="1270"/>
      <c r="H53" s="1270"/>
      <c r="I53" s="1253"/>
      <c r="J53" s="1253"/>
      <c r="K53" s="1269"/>
      <c r="L53" s="1269"/>
      <c r="M53" s="1269"/>
      <c r="N53" s="1269"/>
      <c r="AM53" s="381"/>
      <c r="AN53" s="1259"/>
      <c r="AO53" s="1259"/>
      <c r="AP53" s="1259"/>
      <c r="AQ53" s="1259"/>
      <c r="AR53" s="1259"/>
      <c r="AS53" s="1259"/>
      <c r="AT53" s="1259"/>
      <c r="AU53" s="1259"/>
      <c r="AV53" s="1259"/>
      <c r="AW53" s="1259"/>
      <c r="AX53" s="1259"/>
      <c r="AY53" s="1259"/>
      <c r="AZ53" s="1259"/>
      <c r="BA53" s="1259"/>
      <c r="BB53" s="1259" t="s">
        <v>596</v>
      </c>
      <c r="BC53" s="1259"/>
      <c r="BD53" s="1259"/>
      <c r="BE53" s="1259"/>
      <c r="BF53" s="1259"/>
      <c r="BG53" s="1259"/>
      <c r="BH53" s="1259"/>
      <c r="BI53" s="1259"/>
      <c r="BJ53" s="1259"/>
      <c r="BK53" s="1259"/>
      <c r="BL53" s="1259"/>
      <c r="BM53" s="1259"/>
      <c r="BN53" s="1259"/>
      <c r="BO53" s="1259"/>
      <c r="BP53" s="1258">
        <v>62.5</v>
      </c>
      <c r="BQ53" s="1258"/>
      <c r="BR53" s="1258"/>
      <c r="BS53" s="1258"/>
      <c r="BT53" s="1258"/>
      <c r="BU53" s="1258"/>
      <c r="BV53" s="1258"/>
      <c r="BW53" s="1258"/>
      <c r="BX53" s="1258">
        <v>62.8</v>
      </c>
      <c r="BY53" s="1258"/>
      <c r="BZ53" s="1258"/>
      <c r="CA53" s="1258"/>
      <c r="CB53" s="1258"/>
      <c r="CC53" s="1258"/>
      <c r="CD53" s="1258"/>
      <c r="CE53" s="1258"/>
      <c r="CF53" s="1258">
        <v>64</v>
      </c>
      <c r="CG53" s="1258"/>
      <c r="CH53" s="1258"/>
      <c r="CI53" s="1258"/>
      <c r="CJ53" s="1258"/>
      <c r="CK53" s="1258"/>
      <c r="CL53" s="1258"/>
      <c r="CM53" s="1258"/>
      <c r="CN53" s="1258">
        <v>65.3</v>
      </c>
      <c r="CO53" s="1258"/>
      <c r="CP53" s="1258"/>
      <c r="CQ53" s="1258"/>
      <c r="CR53" s="1258"/>
      <c r="CS53" s="1258"/>
      <c r="CT53" s="1258"/>
      <c r="CU53" s="1258"/>
      <c r="CV53" s="1258">
        <v>66.8</v>
      </c>
      <c r="CW53" s="1258"/>
      <c r="CX53" s="1258"/>
      <c r="CY53" s="1258"/>
      <c r="CZ53" s="1258"/>
      <c r="DA53" s="1258"/>
      <c r="DB53" s="1258"/>
      <c r="DC53" s="1258"/>
    </row>
    <row r="54" spans="1:109" ht="13.2" x14ac:dyDescent="0.2">
      <c r="A54" s="380"/>
      <c r="B54" s="372"/>
      <c r="G54" s="1270"/>
      <c r="H54" s="1270"/>
      <c r="I54" s="1253"/>
      <c r="J54" s="1253"/>
      <c r="K54" s="1269"/>
      <c r="L54" s="1269"/>
      <c r="M54" s="1269"/>
      <c r="N54" s="1269"/>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ht="13.2" x14ac:dyDescent="0.2">
      <c r="A55" s="380"/>
      <c r="B55" s="372"/>
      <c r="G55" s="1253"/>
      <c r="H55" s="1253"/>
      <c r="I55" s="1253"/>
      <c r="J55" s="1253"/>
      <c r="K55" s="1269"/>
      <c r="L55" s="1269"/>
      <c r="M55" s="1269"/>
      <c r="N55" s="1269"/>
      <c r="AN55" s="1257" t="s">
        <v>597</v>
      </c>
      <c r="AO55" s="1257"/>
      <c r="AP55" s="1257"/>
      <c r="AQ55" s="1257"/>
      <c r="AR55" s="1257"/>
      <c r="AS55" s="1257"/>
      <c r="AT55" s="1257"/>
      <c r="AU55" s="1257"/>
      <c r="AV55" s="1257"/>
      <c r="AW55" s="1257"/>
      <c r="AX55" s="1257"/>
      <c r="AY55" s="1257"/>
      <c r="AZ55" s="1257"/>
      <c r="BA55" s="1257"/>
      <c r="BB55" s="1259" t="s">
        <v>595</v>
      </c>
      <c r="BC55" s="1259"/>
      <c r="BD55" s="1259"/>
      <c r="BE55" s="1259"/>
      <c r="BF55" s="1259"/>
      <c r="BG55" s="1259"/>
      <c r="BH55" s="1259"/>
      <c r="BI55" s="1259"/>
      <c r="BJ55" s="1259"/>
      <c r="BK55" s="1259"/>
      <c r="BL55" s="1259"/>
      <c r="BM55" s="1259"/>
      <c r="BN55" s="1259"/>
      <c r="BO55" s="1259"/>
      <c r="BP55" s="1258">
        <v>7.6</v>
      </c>
      <c r="BQ55" s="1258"/>
      <c r="BR55" s="1258"/>
      <c r="BS55" s="1258"/>
      <c r="BT55" s="1258"/>
      <c r="BU55" s="1258"/>
      <c r="BV55" s="1258"/>
      <c r="BW55" s="1258"/>
      <c r="BX55" s="1258">
        <v>3</v>
      </c>
      <c r="BY55" s="1258"/>
      <c r="BZ55" s="1258"/>
      <c r="CA55" s="1258"/>
      <c r="CB55" s="1258"/>
      <c r="CC55" s="1258"/>
      <c r="CD55" s="1258"/>
      <c r="CE55" s="1258"/>
      <c r="CF55" s="1258">
        <v>3.4</v>
      </c>
      <c r="CG55" s="1258"/>
      <c r="CH55" s="1258"/>
      <c r="CI55" s="1258"/>
      <c r="CJ55" s="1258"/>
      <c r="CK55" s="1258"/>
      <c r="CL55" s="1258"/>
      <c r="CM55" s="1258"/>
      <c r="CN55" s="1258">
        <v>0</v>
      </c>
      <c r="CO55" s="1258"/>
      <c r="CP55" s="1258"/>
      <c r="CQ55" s="1258"/>
      <c r="CR55" s="1258"/>
      <c r="CS55" s="1258"/>
      <c r="CT55" s="1258"/>
      <c r="CU55" s="1258"/>
      <c r="CV55" s="1258">
        <v>0</v>
      </c>
      <c r="CW55" s="1258"/>
      <c r="CX55" s="1258"/>
      <c r="CY55" s="1258"/>
      <c r="CZ55" s="1258"/>
      <c r="DA55" s="1258"/>
      <c r="DB55" s="1258"/>
      <c r="DC55" s="1258"/>
    </row>
    <row r="56" spans="1:109" ht="13.2" x14ac:dyDescent="0.2">
      <c r="A56" s="380"/>
      <c r="B56" s="372"/>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ht="13.2" x14ac:dyDescent="0.2">
      <c r="B57" s="384"/>
      <c r="G57" s="1253"/>
      <c r="H57" s="1253"/>
      <c r="I57" s="1272"/>
      <c r="J57" s="1272"/>
      <c r="K57" s="1269"/>
      <c r="L57" s="1269"/>
      <c r="M57" s="1269"/>
      <c r="N57" s="1269"/>
      <c r="AM57" s="366"/>
      <c r="AN57" s="1257"/>
      <c r="AO57" s="1257"/>
      <c r="AP57" s="1257"/>
      <c r="AQ57" s="1257"/>
      <c r="AR57" s="1257"/>
      <c r="AS57" s="1257"/>
      <c r="AT57" s="1257"/>
      <c r="AU57" s="1257"/>
      <c r="AV57" s="1257"/>
      <c r="AW57" s="1257"/>
      <c r="AX57" s="1257"/>
      <c r="AY57" s="1257"/>
      <c r="AZ57" s="1257"/>
      <c r="BA57" s="1257"/>
      <c r="BB57" s="1259" t="s">
        <v>596</v>
      </c>
      <c r="BC57" s="1259"/>
      <c r="BD57" s="1259"/>
      <c r="BE57" s="1259"/>
      <c r="BF57" s="1259"/>
      <c r="BG57" s="1259"/>
      <c r="BH57" s="1259"/>
      <c r="BI57" s="1259"/>
      <c r="BJ57" s="1259"/>
      <c r="BK57" s="1259"/>
      <c r="BL57" s="1259"/>
      <c r="BM57" s="1259"/>
      <c r="BN57" s="1259"/>
      <c r="BO57" s="1259"/>
      <c r="BP57" s="1258">
        <v>63.4</v>
      </c>
      <c r="BQ57" s="1258"/>
      <c r="BR57" s="1258"/>
      <c r="BS57" s="1258"/>
      <c r="BT57" s="1258"/>
      <c r="BU57" s="1258"/>
      <c r="BV57" s="1258"/>
      <c r="BW57" s="1258"/>
      <c r="BX57" s="1258">
        <v>63.3</v>
      </c>
      <c r="BY57" s="1258"/>
      <c r="BZ57" s="1258"/>
      <c r="CA57" s="1258"/>
      <c r="CB57" s="1258"/>
      <c r="CC57" s="1258"/>
      <c r="CD57" s="1258"/>
      <c r="CE57" s="1258"/>
      <c r="CF57" s="1258">
        <v>62.8</v>
      </c>
      <c r="CG57" s="1258"/>
      <c r="CH57" s="1258"/>
      <c r="CI57" s="1258"/>
      <c r="CJ57" s="1258"/>
      <c r="CK57" s="1258"/>
      <c r="CL57" s="1258"/>
      <c r="CM57" s="1258"/>
      <c r="CN57" s="1258">
        <v>62.6</v>
      </c>
      <c r="CO57" s="1258"/>
      <c r="CP57" s="1258"/>
      <c r="CQ57" s="1258"/>
      <c r="CR57" s="1258"/>
      <c r="CS57" s="1258"/>
      <c r="CT57" s="1258"/>
      <c r="CU57" s="1258"/>
      <c r="CV57" s="1258">
        <v>63</v>
      </c>
      <c r="CW57" s="1258"/>
      <c r="CX57" s="1258"/>
      <c r="CY57" s="1258"/>
      <c r="CZ57" s="1258"/>
      <c r="DA57" s="1258"/>
      <c r="DB57" s="1258"/>
      <c r="DC57" s="1258"/>
      <c r="DD57" s="385"/>
      <c r="DE57" s="384"/>
    </row>
    <row r="58" spans="1:109" s="380" customFormat="1" ht="13.2" x14ac:dyDescent="0.2">
      <c r="A58" s="366"/>
      <c r="B58" s="384"/>
      <c r="G58" s="1253"/>
      <c r="H58" s="1253"/>
      <c r="I58" s="1272"/>
      <c r="J58" s="1272"/>
      <c r="K58" s="1269"/>
      <c r="L58" s="1269"/>
      <c r="M58" s="1269"/>
      <c r="N58" s="1269"/>
      <c r="AM58" s="366"/>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598</v>
      </c>
    </row>
    <row r="64" spans="1:109" ht="13.2" x14ac:dyDescent="0.2">
      <c r="B64" s="372"/>
      <c r="G64" s="379"/>
      <c r="I64" s="392"/>
      <c r="J64" s="392"/>
      <c r="K64" s="392"/>
      <c r="L64" s="392"/>
      <c r="M64" s="392"/>
      <c r="N64" s="393"/>
      <c r="AM64" s="379"/>
      <c r="AN64" s="379" t="s">
        <v>591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0" t="s">
        <v>599</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ht="13.2" x14ac:dyDescent="0.2">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ht="13.2" x14ac:dyDescent="0.2">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ht="13.2" x14ac:dyDescent="0.2">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ht="13.2" x14ac:dyDescent="0.2">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593</v>
      </c>
    </row>
    <row r="72" spans="2:107" ht="13.2" x14ac:dyDescent="0.2">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544</v>
      </c>
      <c r="BQ72" s="1257"/>
      <c r="BR72" s="1257"/>
      <c r="BS72" s="1257"/>
      <c r="BT72" s="1257"/>
      <c r="BU72" s="1257"/>
      <c r="BV72" s="1257"/>
      <c r="BW72" s="1257"/>
      <c r="BX72" s="1257" t="s">
        <v>545</v>
      </c>
      <c r="BY72" s="1257"/>
      <c r="BZ72" s="1257"/>
      <c r="CA72" s="1257"/>
      <c r="CB72" s="1257"/>
      <c r="CC72" s="1257"/>
      <c r="CD72" s="1257"/>
      <c r="CE72" s="1257"/>
      <c r="CF72" s="1257" t="s">
        <v>546</v>
      </c>
      <c r="CG72" s="1257"/>
      <c r="CH72" s="1257"/>
      <c r="CI72" s="1257"/>
      <c r="CJ72" s="1257"/>
      <c r="CK72" s="1257"/>
      <c r="CL72" s="1257"/>
      <c r="CM72" s="1257"/>
      <c r="CN72" s="1257" t="s">
        <v>547</v>
      </c>
      <c r="CO72" s="1257"/>
      <c r="CP72" s="1257"/>
      <c r="CQ72" s="1257"/>
      <c r="CR72" s="1257"/>
      <c r="CS72" s="1257"/>
      <c r="CT72" s="1257"/>
      <c r="CU72" s="1257"/>
      <c r="CV72" s="1257" t="s">
        <v>548</v>
      </c>
      <c r="CW72" s="1257"/>
      <c r="CX72" s="1257"/>
      <c r="CY72" s="1257"/>
      <c r="CZ72" s="1257"/>
      <c r="DA72" s="1257"/>
      <c r="DB72" s="1257"/>
      <c r="DC72" s="1257"/>
    </row>
    <row r="73" spans="2:107" ht="13.2" x14ac:dyDescent="0.2">
      <c r="B73" s="372"/>
      <c r="G73" s="1270"/>
      <c r="H73" s="1270"/>
      <c r="I73" s="1270"/>
      <c r="J73" s="1270"/>
      <c r="K73" s="1273"/>
      <c r="L73" s="1273"/>
      <c r="M73" s="1273"/>
      <c r="N73" s="1273"/>
      <c r="AM73" s="381"/>
      <c r="AN73" s="1259" t="s">
        <v>594</v>
      </c>
      <c r="AO73" s="1259"/>
      <c r="AP73" s="1259"/>
      <c r="AQ73" s="1259"/>
      <c r="AR73" s="1259"/>
      <c r="AS73" s="1259"/>
      <c r="AT73" s="1259"/>
      <c r="AU73" s="1259"/>
      <c r="AV73" s="1259"/>
      <c r="AW73" s="1259"/>
      <c r="AX73" s="1259"/>
      <c r="AY73" s="1259"/>
      <c r="AZ73" s="1259"/>
      <c r="BA73" s="1259"/>
      <c r="BB73" s="1259" t="s">
        <v>600</v>
      </c>
      <c r="BC73" s="1259"/>
      <c r="BD73" s="1259"/>
      <c r="BE73" s="1259"/>
      <c r="BF73" s="1259"/>
      <c r="BG73" s="1259"/>
      <c r="BH73" s="1259"/>
      <c r="BI73" s="1259"/>
      <c r="BJ73" s="1259"/>
      <c r="BK73" s="1259"/>
      <c r="BL73" s="1259"/>
      <c r="BM73" s="1259"/>
      <c r="BN73" s="1259"/>
      <c r="BO73" s="1259"/>
      <c r="BP73" s="1258"/>
      <c r="BQ73" s="1258"/>
      <c r="BR73" s="1258"/>
      <c r="BS73" s="1258"/>
      <c r="BT73" s="1258"/>
      <c r="BU73" s="1258"/>
      <c r="BV73" s="1258"/>
      <c r="BW73" s="1258"/>
      <c r="BX73" s="1258"/>
      <c r="BY73" s="1258"/>
      <c r="BZ73" s="1258"/>
      <c r="CA73" s="1258"/>
      <c r="CB73" s="1258"/>
      <c r="CC73" s="1258"/>
      <c r="CD73" s="1258"/>
      <c r="CE73" s="1258"/>
      <c r="CF73" s="1258"/>
      <c r="CG73" s="1258"/>
      <c r="CH73" s="1258"/>
      <c r="CI73" s="1258"/>
      <c r="CJ73" s="1258"/>
      <c r="CK73" s="1258"/>
      <c r="CL73" s="1258"/>
      <c r="CM73" s="1258"/>
      <c r="CN73" s="1258"/>
      <c r="CO73" s="1258"/>
      <c r="CP73" s="1258"/>
      <c r="CQ73" s="1258"/>
      <c r="CR73" s="1258"/>
      <c r="CS73" s="1258"/>
      <c r="CT73" s="1258"/>
      <c r="CU73" s="1258"/>
      <c r="CV73" s="1258"/>
      <c r="CW73" s="1258"/>
      <c r="CX73" s="1258"/>
      <c r="CY73" s="1258"/>
      <c r="CZ73" s="1258"/>
      <c r="DA73" s="1258"/>
      <c r="DB73" s="1258"/>
      <c r="DC73" s="1258"/>
    </row>
    <row r="74" spans="2:107" ht="13.2" x14ac:dyDescent="0.2">
      <c r="B74" s="372"/>
      <c r="G74" s="1270"/>
      <c r="H74" s="1270"/>
      <c r="I74" s="1270"/>
      <c r="J74" s="1270"/>
      <c r="K74" s="1273"/>
      <c r="L74" s="1273"/>
      <c r="M74" s="1273"/>
      <c r="N74" s="1273"/>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ht="13.2" x14ac:dyDescent="0.2">
      <c r="B75" s="372"/>
      <c r="G75" s="1270"/>
      <c r="H75" s="1270"/>
      <c r="I75" s="1253"/>
      <c r="J75" s="1253"/>
      <c r="K75" s="1269"/>
      <c r="L75" s="1269"/>
      <c r="M75" s="1269"/>
      <c r="N75" s="1269"/>
      <c r="AM75" s="381"/>
      <c r="AN75" s="1259"/>
      <c r="AO75" s="1259"/>
      <c r="AP75" s="1259"/>
      <c r="AQ75" s="1259"/>
      <c r="AR75" s="1259"/>
      <c r="AS75" s="1259"/>
      <c r="AT75" s="1259"/>
      <c r="AU75" s="1259"/>
      <c r="AV75" s="1259"/>
      <c r="AW75" s="1259"/>
      <c r="AX75" s="1259"/>
      <c r="AY75" s="1259"/>
      <c r="AZ75" s="1259"/>
      <c r="BA75" s="1259"/>
      <c r="BB75" s="1259" t="s">
        <v>601</v>
      </c>
      <c r="BC75" s="1259"/>
      <c r="BD75" s="1259"/>
      <c r="BE75" s="1259"/>
      <c r="BF75" s="1259"/>
      <c r="BG75" s="1259"/>
      <c r="BH75" s="1259"/>
      <c r="BI75" s="1259"/>
      <c r="BJ75" s="1259"/>
      <c r="BK75" s="1259"/>
      <c r="BL75" s="1259"/>
      <c r="BM75" s="1259"/>
      <c r="BN75" s="1259"/>
      <c r="BO75" s="1259"/>
      <c r="BP75" s="1258">
        <v>10.1</v>
      </c>
      <c r="BQ75" s="1258"/>
      <c r="BR75" s="1258"/>
      <c r="BS75" s="1258"/>
      <c r="BT75" s="1258"/>
      <c r="BU75" s="1258"/>
      <c r="BV75" s="1258"/>
      <c r="BW75" s="1258"/>
      <c r="BX75" s="1258">
        <v>11.4</v>
      </c>
      <c r="BY75" s="1258"/>
      <c r="BZ75" s="1258"/>
      <c r="CA75" s="1258"/>
      <c r="CB75" s="1258"/>
      <c r="CC75" s="1258"/>
      <c r="CD75" s="1258"/>
      <c r="CE75" s="1258"/>
      <c r="CF75" s="1258">
        <v>12.4</v>
      </c>
      <c r="CG75" s="1258"/>
      <c r="CH75" s="1258"/>
      <c r="CI75" s="1258"/>
      <c r="CJ75" s="1258"/>
      <c r="CK75" s="1258"/>
      <c r="CL75" s="1258"/>
      <c r="CM75" s="1258"/>
      <c r="CN75" s="1258">
        <v>12.3</v>
      </c>
      <c r="CO75" s="1258"/>
      <c r="CP75" s="1258"/>
      <c r="CQ75" s="1258"/>
      <c r="CR75" s="1258"/>
      <c r="CS75" s="1258"/>
      <c r="CT75" s="1258"/>
      <c r="CU75" s="1258"/>
      <c r="CV75" s="1258">
        <v>11.9</v>
      </c>
      <c r="CW75" s="1258"/>
      <c r="CX75" s="1258"/>
      <c r="CY75" s="1258"/>
      <c r="CZ75" s="1258"/>
      <c r="DA75" s="1258"/>
      <c r="DB75" s="1258"/>
      <c r="DC75" s="1258"/>
    </row>
    <row r="76" spans="2:107" ht="13.2" x14ac:dyDescent="0.2">
      <c r="B76" s="372"/>
      <c r="G76" s="1270"/>
      <c r="H76" s="1270"/>
      <c r="I76" s="1253"/>
      <c r="J76" s="1253"/>
      <c r="K76" s="1269"/>
      <c r="L76" s="1269"/>
      <c r="M76" s="1269"/>
      <c r="N76" s="1269"/>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ht="13.2" x14ac:dyDescent="0.2">
      <c r="B77" s="372"/>
      <c r="G77" s="1253"/>
      <c r="H77" s="1253"/>
      <c r="I77" s="1253"/>
      <c r="J77" s="1253"/>
      <c r="K77" s="1273"/>
      <c r="L77" s="1273"/>
      <c r="M77" s="1273"/>
      <c r="N77" s="1273"/>
      <c r="AN77" s="1257" t="s">
        <v>602</v>
      </c>
      <c r="AO77" s="1257"/>
      <c r="AP77" s="1257"/>
      <c r="AQ77" s="1257"/>
      <c r="AR77" s="1257"/>
      <c r="AS77" s="1257"/>
      <c r="AT77" s="1257"/>
      <c r="AU77" s="1257"/>
      <c r="AV77" s="1257"/>
      <c r="AW77" s="1257"/>
      <c r="AX77" s="1257"/>
      <c r="AY77" s="1257"/>
      <c r="AZ77" s="1257"/>
      <c r="BA77" s="1257"/>
      <c r="BB77" s="1259" t="s">
        <v>595</v>
      </c>
      <c r="BC77" s="1259"/>
      <c r="BD77" s="1259"/>
      <c r="BE77" s="1259"/>
      <c r="BF77" s="1259"/>
      <c r="BG77" s="1259"/>
      <c r="BH77" s="1259"/>
      <c r="BI77" s="1259"/>
      <c r="BJ77" s="1259"/>
      <c r="BK77" s="1259"/>
      <c r="BL77" s="1259"/>
      <c r="BM77" s="1259"/>
      <c r="BN77" s="1259"/>
      <c r="BO77" s="1259"/>
      <c r="BP77" s="1258">
        <v>7.6</v>
      </c>
      <c r="BQ77" s="1258"/>
      <c r="BR77" s="1258"/>
      <c r="BS77" s="1258"/>
      <c r="BT77" s="1258"/>
      <c r="BU77" s="1258"/>
      <c r="BV77" s="1258"/>
      <c r="BW77" s="1258"/>
      <c r="BX77" s="1258">
        <v>3</v>
      </c>
      <c r="BY77" s="1258"/>
      <c r="BZ77" s="1258"/>
      <c r="CA77" s="1258"/>
      <c r="CB77" s="1258"/>
      <c r="CC77" s="1258"/>
      <c r="CD77" s="1258"/>
      <c r="CE77" s="1258"/>
      <c r="CF77" s="1258">
        <v>3.4</v>
      </c>
      <c r="CG77" s="1258"/>
      <c r="CH77" s="1258"/>
      <c r="CI77" s="1258"/>
      <c r="CJ77" s="1258"/>
      <c r="CK77" s="1258"/>
      <c r="CL77" s="1258"/>
      <c r="CM77" s="1258"/>
      <c r="CN77" s="1258">
        <v>0</v>
      </c>
      <c r="CO77" s="1258"/>
      <c r="CP77" s="1258"/>
      <c r="CQ77" s="1258"/>
      <c r="CR77" s="1258"/>
      <c r="CS77" s="1258"/>
      <c r="CT77" s="1258"/>
      <c r="CU77" s="1258"/>
      <c r="CV77" s="1258">
        <v>0</v>
      </c>
      <c r="CW77" s="1258"/>
      <c r="CX77" s="1258"/>
      <c r="CY77" s="1258"/>
      <c r="CZ77" s="1258"/>
      <c r="DA77" s="1258"/>
      <c r="DB77" s="1258"/>
      <c r="DC77" s="1258"/>
    </row>
    <row r="78" spans="2:107" ht="13.2" x14ac:dyDescent="0.2">
      <c r="B78" s="372"/>
      <c r="G78" s="1253"/>
      <c r="H78" s="1253"/>
      <c r="I78" s="1253"/>
      <c r="J78" s="1253"/>
      <c r="K78" s="1273"/>
      <c r="L78" s="1273"/>
      <c r="M78" s="1273"/>
      <c r="N78" s="1273"/>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ht="13.2" x14ac:dyDescent="0.2">
      <c r="B79" s="372"/>
      <c r="G79" s="1253"/>
      <c r="H79" s="1253"/>
      <c r="I79" s="1272"/>
      <c r="J79" s="1272"/>
      <c r="K79" s="1274"/>
      <c r="L79" s="1274"/>
      <c r="M79" s="1274"/>
      <c r="N79" s="1274"/>
      <c r="AN79" s="1257"/>
      <c r="AO79" s="1257"/>
      <c r="AP79" s="1257"/>
      <c r="AQ79" s="1257"/>
      <c r="AR79" s="1257"/>
      <c r="AS79" s="1257"/>
      <c r="AT79" s="1257"/>
      <c r="AU79" s="1257"/>
      <c r="AV79" s="1257"/>
      <c r="AW79" s="1257"/>
      <c r="AX79" s="1257"/>
      <c r="AY79" s="1257"/>
      <c r="AZ79" s="1257"/>
      <c r="BA79" s="1257"/>
      <c r="BB79" s="1259" t="s">
        <v>601</v>
      </c>
      <c r="BC79" s="1259"/>
      <c r="BD79" s="1259"/>
      <c r="BE79" s="1259"/>
      <c r="BF79" s="1259"/>
      <c r="BG79" s="1259"/>
      <c r="BH79" s="1259"/>
      <c r="BI79" s="1259"/>
      <c r="BJ79" s="1259"/>
      <c r="BK79" s="1259"/>
      <c r="BL79" s="1259"/>
      <c r="BM79" s="1259"/>
      <c r="BN79" s="1259"/>
      <c r="BO79" s="1259"/>
      <c r="BP79" s="1258">
        <v>8.6</v>
      </c>
      <c r="BQ79" s="1258"/>
      <c r="BR79" s="1258"/>
      <c r="BS79" s="1258"/>
      <c r="BT79" s="1258"/>
      <c r="BU79" s="1258"/>
      <c r="BV79" s="1258"/>
      <c r="BW79" s="1258"/>
      <c r="BX79" s="1258">
        <v>8.8000000000000007</v>
      </c>
      <c r="BY79" s="1258"/>
      <c r="BZ79" s="1258"/>
      <c r="CA79" s="1258"/>
      <c r="CB79" s="1258"/>
      <c r="CC79" s="1258"/>
      <c r="CD79" s="1258"/>
      <c r="CE79" s="1258"/>
      <c r="CF79" s="1258">
        <v>8.8000000000000007</v>
      </c>
      <c r="CG79" s="1258"/>
      <c r="CH79" s="1258"/>
      <c r="CI79" s="1258"/>
      <c r="CJ79" s="1258"/>
      <c r="CK79" s="1258"/>
      <c r="CL79" s="1258"/>
      <c r="CM79" s="1258"/>
      <c r="CN79" s="1258">
        <v>8.3000000000000007</v>
      </c>
      <c r="CO79" s="1258"/>
      <c r="CP79" s="1258"/>
      <c r="CQ79" s="1258"/>
      <c r="CR79" s="1258"/>
      <c r="CS79" s="1258"/>
      <c r="CT79" s="1258"/>
      <c r="CU79" s="1258"/>
      <c r="CV79" s="1258">
        <v>8.1</v>
      </c>
      <c r="CW79" s="1258"/>
      <c r="CX79" s="1258"/>
      <c r="CY79" s="1258"/>
      <c r="CZ79" s="1258"/>
      <c r="DA79" s="1258"/>
      <c r="DB79" s="1258"/>
      <c r="DC79" s="1258"/>
    </row>
    <row r="80" spans="2:107" ht="13.2" x14ac:dyDescent="0.2">
      <c r="B80" s="372"/>
      <c r="G80" s="1253"/>
      <c r="H80" s="1253"/>
      <c r="I80" s="1272"/>
      <c r="J80" s="1272"/>
      <c r="K80" s="1274"/>
      <c r="L80" s="1274"/>
      <c r="M80" s="1274"/>
      <c r="N80" s="1274"/>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UnESLC0mpsgORlOpdcKPhCbhlYmhWr6Tbr+OXvEyDbuCsD3+a7fmiGGOwe0TCZzCr87jushQtUttdf7U6VKzPw==" saltValue="UWcXYPAhvxYLyO2xJAN+G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491</v>
      </c>
    </row>
  </sheetData>
  <sheetProtection algorithmName="SHA-512" hashValue="p7MKN8ci4UEvVzih6WfQnFabZv4FxpIfYXMEO2X99pOhFkIpfpa1pnxEKPPRELK0KoTsuNGwOe3hH3HyT71aXw==" saltValue="qLpRa5EYca7AzVJdAgD/3g==" spinCount="100000" sheet="1" objects="1" scenarios="1"/>
  <dataConsolidate/>
  <phoneticPr fontId="2"/>
  <printOptions horizontalCentered="1" verticalCentered="1"/>
  <pageMargins left="0" right="0" top="0.19685039370078741" bottom="0" header="0.39370078740157483" footer="0"/>
  <pageSetup paperSize="8" scale="51"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603</v>
      </c>
    </row>
  </sheetData>
  <sheetProtection algorithmName="SHA-512" hashValue="r0fHRIYdtHnil45FhbUBBXsxvVwvPhw1+X9Z1RH+tldiKkx+C7ZZCTPp+zbSMQpC4flAs0K10DOTtP3tuht3dw==" saltValue="DRilF0A3zP/Q4eS8Ud/Ryw==" spinCount="100000" sheet="1" objects="1" scenarios="1"/>
  <dataConsolidate/>
  <phoneticPr fontId="2"/>
  <printOptions horizontalCentered="1" verticalCentered="1"/>
  <pageMargins left="0" right="0" top="0.19685039370078741" bottom="0" header="0.39370078740157483" footer="0"/>
  <pageSetup paperSize="8" scale="51"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541</v>
      </c>
      <c r="G2" s="151"/>
      <c r="H2" s="152"/>
    </row>
    <row r="3" spans="1:8" x14ac:dyDescent="0.2">
      <c r="A3" s="148" t="s">
        <v>534</v>
      </c>
      <c r="B3" s="153"/>
      <c r="C3" s="154"/>
      <c r="D3" s="155">
        <v>93347</v>
      </c>
      <c r="E3" s="156"/>
      <c r="F3" s="157">
        <v>121449</v>
      </c>
      <c r="G3" s="158"/>
      <c r="H3" s="159"/>
    </row>
    <row r="4" spans="1:8" x14ac:dyDescent="0.2">
      <c r="A4" s="160"/>
      <c r="B4" s="161"/>
      <c r="C4" s="162"/>
      <c r="D4" s="163">
        <v>48490</v>
      </c>
      <c r="E4" s="164"/>
      <c r="F4" s="165">
        <v>62922</v>
      </c>
      <c r="G4" s="166"/>
      <c r="H4" s="167"/>
    </row>
    <row r="5" spans="1:8" x14ac:dyDescent="0.2">
      <c r="A5" s="148" t="s">
        <v>536</v>
      </c>
      <c r="B5" s="153"/>
      <c r="C5" s="154"/>
      <c r="D5" s="155">
        <v>106558</v>
      </c>
      <c r="E5" s="156"/>
      <c r="F5" s="157">
        <v>145139</v>
      </c>
      <c r="G5" s="158"/>
      <c r="H5" s="159"/>
    </row>
    <row r="6" spans="1:8" x14ac:dyDescent="0.2">
      <c r="A6" s="160"/>
      <c r="B6" s="161"/>
      <c r="C6" s="162"/>
      <c r="D6" s="163">
        <v>79234</v>
      </c>
      <c r="E6" s="164"/>
      <c r="F6" s="165">
        <v>83762</v>
      </c>
      <c r="G6" s="166"/>
      <c r="H6" s="167"/>
    </row>
    <row r="7" spans="1:8" x14ac:dyDescent="0.2">
      <c r="A7" s="148" t="s">
        <v>537</v>
      </c>
      <c r="B7" s="153"/>
      <c r="C7" s="154"/>
      <c r="D7" s="155">
        <v>69353</v>
      </c>
      <c r="E7" s="156"/>
      <c r="F7" s="157">
        <v>125391</v>
      </c>
      <c r="G7" s="158"/>
      <c r="H7" s="159"/>
    </row>
    <row r="8" spans="1:8" x14ac:dyDescent="0.2">
      <c r="A8" s="160"/>
      <c r="B8" s="161"/>
      <c r="C8" s="162"/>
      <c r="D8" s="163">
        <v>37734</v>
      </c>
      <c r="E8" s="164"/>
      <c r="F8" s="165">
        <v>68516</v>
      </c>
      <c r="G8" s="166"/>
      <c r="H8" s="167"/>
    </row>
    <row r="9" spans="1:8" x14ac:dyDescent="0.2">
      <c r="A9" s="148" t="s">
        <v>538</v>
      </c>
      <c r="B9" s="153"/>
      <c r="C9" s="154"/>
      <c r="D9" s="155">
        <v>99467</v>
      </c>
      <c r="E9" s="156"/>
      <c r="F9" s="157">
        <v>138402</v>
      </c>
      <c r="G9" s="158"/>
      <c r="H9" s="159"/>
    </row>
    <row r="10" spans="1:8" x14ac:dyDescent="0.2">
      <c r="A10" s="160"/>
      <c r="B10" s="161"/>
      <c r="C10" s="162"/>
      <c r="D10" s="163">
        <v>56595</v>
      </c>
      <c r="E10" s="164"/>
      <c r="F10" s="165">
        <v>70652</v>
      </c>
      <c r="G10" s="166"/>
      <c r="H10" s="167"/>
    </row>
    <row r="11" spans="1:8" x14ac:dyDescent="0.2">
      <c r="A11" s="148" t="s">
        <v>539</v>
      </c>
      <c r="B11" s="153"/>
      <c r="C11" s="154"/>
      <c r="D11" s="155">
        <v>44239</v>
      </c>
      <c r="E11" s="156"/>
      <c r="F11" s="157">
        <v>146367</v>
      </c>
      <c r="G11" s="158"/>
      <c r="H11" s="159"/>
    </row>
    <row r="12" spans="1:8" x14ac:dyDescent="0.2">
      <c r="A12" s="160"/>
      <c r="B12" s="161"/>
      <c r="C12" s="168"/>
      <c r="D12" s="163">
        <v>36503</v>
      </c>
      <c r="E12" s="164"/>
      <c r="F12" s="165">
        <v>79441</v>
      </c>
      <c r="G12" s="166"/>
      <c r="H12" s="167"/>
    </row>
    <row r="13" spans="1:8" x14ac:dyDescent="0.2">
      <c r="A13" s="148"/>
      <c r="B13" s="153"/>
      <c r="C13" s="169"/>
      <c r="D13" s="170">
        <v>82593</v>
      </c>
      <c r="E13" s="171"/>
      <c r="F13" s="172">
        <v>135350</v>
      </c>
      <c r="G13" s="173"/>
      <c r="H13" s="159"/>
    </row>
    <row r="14" spans="1:8" x14ac:dyDescent="0.2">
      <c r="A14" s="160"/>
      <c r="B14" s="161"/>
      <c r="C14" s="162"/>
      <c r="D14" s="163">
        <v>51711</v>
      </c>
      <c r="E14" s="164"/>
      <c r="F14" s="165">
        <v>73059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6.8</v>
      </c>
      <c r="C19" s="174">
        <f>ROUND(VALUE(SUBSTITUTE(実質収支比率等に係る経年分析!G$48,"▲","-")),2)</f>
        <v>6.06</v>
      </c>
      <c r="D19" s="174">
        <f>ROUND(VALUE(SUBSTITUTE(実質収支比率等に係る経年分析!H$48,"▲","-")),2)</f>
        <v>6.89</v>
      </c>
      <c r="E19" s="174">
        <f>ROUND(VALUE(SUBSTITUTE(実質収支比率等に係る経年分析!I$48,"▲","-")),2)</f>
        <v>8.06</v>
      </c>
      <c r="F19" s="174">
        <f>ROUND(VALUE(SUBSTITUTE(実質収支比率等に係る経年分析!J$48,"▲","-")),2)</f>
        <v>9.94</v>
      </c>
    </row>
    <row r="20" spans="1:11" x14ac:dyDescent="0.2">
      <c r="A20" s="174" t="s">
        <v>57</v>
      </c>
      <c r="B20" s="174">
        <f>ROUND(VALUE(SUBSTITUTE(実質収支比率等に係る経年分析!F$47,"▲","-")),2)</f>
        <v>28.09</v>
      </c>
      <c r="C20" s="174">
        <f>ROUND(VALUE(SUBSTITUTE(実質収支比率等に係る経年分析!G$47,"▲","-")),2)</f>
        <v>27.74</v>
      </c>
      <c r="D20" s="174">
        <f>ROUND(VALUE(SUBSTITUTE(実質収支比率等に係る経年分析!H$47,"▲","-")),2)</f>
        <v>26.28</v>
      </c>
      <c r="E20" s="174">
        <f>ROUND(VALUE(SUBSTITUTE(実質収支比率等に係る経年分析!I$47,"▲","-")),2)</f>
        <v>24.45</v>
      </c>
      <c r="F20" s="174">
        <f>ROUND(VALUE(SUBSTITUTE(実質収支比率等に係る経年分析!J$47,"▲","-")),2)</f>
        <v>26.48</v>
      </c>
    </row>
    <row r="21" spans="1:11" x14ac:dyDescent="0.2">
      <c r="A21" s="174" t="s">
        <v>58</v>
      </c>
      <c r="B21" s="174">
        <f>IF(ISNUMBER(VALUE(SUBSTITUTE(実質収支比率等に係る経年分析!F$49,"▲","-"))),ROUND(VALUE(SUBSTITUTE(実質収支比率等に係る経年分析!F$49,"▲","-")),2),NA())</f>
        <v>-2.38</v>
      </c>
      <c r="C21" s="174">
        <f>IF(ISNUMBER(VALUE(SUBSTITUTE(実質収支比率等に係る経年分析!G$49,"▲","-"))),ROUND(VALUE(SUBSTITUTE(実質収支比率等に係る経年分析!G$49,"▲","-")),2),NA())</f>
        <v>-4.84</v>
      </c>
      <c r="D21" s="174">
        <f>IF(ISNUMBER(VALUE(SUBSTITUTE(実質収支比率等に係る経年分析!H$49,"▲","-"))),ROUND(VALUE(SUBSTITUTE(実質収支比率等に係る経年分析!H$49,"▲","-")),2),NA())</f>
        <v>-1.66</v>
      </c>
      <c r="E21" s="174">
        <f>IF(ISNUMBER(VALUE(SUBSTITUTE(実質収支比率等に係る経年分析!I$49,"▲","-"))),ROUND(VALUE(SUBSTITUTE(実質収支比率等に係る経年分析!I$49,"▲","-")),2),NA())</f>
        <v>-1.21</v>
      </c>
      <c r="F21" s="174">
        <f>IF(ISNUMBER(VALUE(SUBSTITUTE(実質収支比率等に係る経年分析!J$49,"▲","-"))),ROUND(VALUE(SUBSTITUTE(実質収支比率等に係る経年分析!J$49,"▲","-")),2),NA())</f>
        <v>-1.22</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12.37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11.4</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江北町後期高齢者医療特別会計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2">
      <c r="A33" s="175" t="str">
        <f>IF(連結実質赤字比率に係る赤字・黒字の構成分析!C$37="",NA(),連結実質赤字比率に係る赤字・黒字の構成分析!C$37)</f>
        <v>江北町無資力臨鉱ポンプ等維持管理事業特別会計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7.0000000000000007E-2</v>
      </c>
    </row>
    <row r="34" spans="1:16" x14ac:dyDescent="0.2">
      <c r="A34" s="175" t="str">
        <f>IF(連結実質赤字比率に係る赤字・黒字の構成分析!C$36="",NA(),連結実質赤字比率に係る赤字・黒字の構成分析!C$36)</f>
        <v>江北町下水道事業特別会計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0.56000000000000005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0.51</v>
      </c>
    </row>
    <row r="35" spans="1:16" x14ac:dyDescent="0.2">
      <c r="A35" s="175" t="str">
        <f>IF(連結実質赤字比率に係る赤字・黒字の構成分析!C$35="",NA(),連結実質赤字比率に係る赤字・黒字の構成分析!C$35)</f>
        <v>江北町国民健康保険事業特別会計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2.82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6.62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9.86</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563</v>
      </c>
      <c r="E42" s="176"/>
      <c r="F42" s="176"/>
      <c r="G42" s="176">
        <f>'実質公債費比率（分子）の構造'!L$52</f>
        <v>567</v>
      </c>
      <c r="H42" s="176"/>
      <c r="I42" s="176"/>
      <c r="J42" s="176">
        <f>'実質公債費比率（分子）の構造'!M$52</f>
        <v>556</v>
      </c>
      <c r="K42" s="176"/>
      <c r="L42" s="176"/>
      <c r="M42" s="176">
        <f>'実質公債費比率（分子）の構造'!N$52</f>
        <v>550</v>
      </c>
      <c r="N42" s="176"/>
      <c r="O42" s="176"/>
      <c r="P42" s="176">
        <f>'実質公債費比率（分子）の構造'!O$52</f>
        <v>547</v>
      </c>
    </row>
    <row r="43" spans="1:16" x14ac:dyDescent="0.2">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68</v>
      </c>
      <c r="B45" s="176">
        <f>'実質公債費比率（分子）の構造'!K$49</f>
        <v>42</v>
      </c>
      <c r="C45" s="176"/>
      <c r="D45" s="176"/>
      <c r="E45" s="176">
        <f>'実質公債費比率（分子）の構造'!L$49</f>
        <v>52</v>
      </c>
      <c r="F45" s="176"/>
      <c r="G45" s="176"/>
      <c r="H45" s="176">
        <f>'実質公債費比率（分子）の構造'!M$49</f>
        <v>50</v>
      </c>
      <c r="I45" s="176"/>
      <c r="J45" s="176"/>
      <c r="K45" s="176">
        <f>'実質公債費比率（分子）の構造'!N$49</f>
        <v>52</v>
      </c>
      <c r="L45" s="176"/>
      <c r="M45" s="176"/>
      <c r="N45" s="176">
        <f>'実質公債費比率（分子）の構造'!O$49</f>
        <v>54</v>
      </c>
      <c r="O45" s="176"/>
      <c r="P45" s="176"/>
    </row>
    <row r="46" spans="1:16" x14ac:dyDescent="0.2">
      <c r="A46" s="176" t="s">
        <v>69</v>
      </c>
      <c r="B46" s="176">
        <f>'実質公債費比率（分子）の構造'!K$48</f>
        <v>377</v>
      </c>
      <c r="C46" s="176"/>
      <c r="D46" s="176"/>
      <c r="E46" s="176">
        <f>'実質公債費比率（分子）の構造'!L$48</f>
        <v>384</v>
      </c>
      <c r="F46" s="176"/>
      <c r="G46" s="176"/>
      <c r="H46" s="176">
        <f>'実質公債費比率（分子）の構造'!M$48</f>
        <v>395</v>
      </c>
      <c r="I46" s="176"/>
      <c r="J46" s="176"/>
      <c r="K46" s="176">
        <f>'実質公債費比率（分子）の構造'!N$48</f>
        <v>384</v>
      </c>
      <c r="L46" s="176"/>
      <c r="M46" s="176"/>
      <c r="N46" s="176">
        <f>'実質公債費比率（分子）の構造'!O$48</f>
        <v>401</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417</v>
      </c>
      <c r="C49" s="176"/>
      <c r="D49" s="176"/>
      <c r="E49" s="176">
        <f>'実質公債費比率（分子）の構造'!L$45</f>
        <v>431</v>
      </c>
      <c r="F49" s="176"/>
      <c r="G49" s="176"/>
      <c r="H49" s="176">
        <f>'実質公債費比率（分子）の構造'!M$45</f>
        <v>429</v>
      </c>
      <c r="I49" s="176"/>
      <c r="J49" s="176"/>
      <c r="K49" s="176">
        <f>'実質公債費比率（分子）の構造'!N$45</f>
        <v>426</v>
      </c>
      <c r="L49" s="176"/>
      <c r="M49" s="176"/>
      <c r="N49" s="176">
        <f>'実質公債費比率（分子）の構造'!O$45</f>
        <v>419</v>
      </c>
      <c r="O49" s="176"/>
      <c r="P49" s="176"/>
    </row>
    <row r="50" spans="1:16" x14ac:dyDescent="0.2">
      <c r="A50" s="176" t="s">
        <v>73</v>
      </c>
      <c r="B50" s="176" t="e">
        <f>NA()</f>
        <v>#N/A</v>
      </c>
      <c r="C50" s="176">
        <f>IF(ISNUMBER('実質公債費比率（分子）の構造'!K$53),'実質公債費比率（分子）の構造'!K$53,NA())</f>
        <v>273</v>
      </c>
      <c r="D50" s="176" t="e">
        <f>NA()</f>
        <v>#N/A</v>
      </c>
      <c r="E50" s="176" t="e">
        <f>NA()</f>
        <v>#N/A</v>
      </c>
      <c r="F50" s="176">
        <f>IF(ISNUMBER('実質公債費比率（分子）の構造'!L$53),'実質公債費比率（分子）の構造'!L$53,NA())</f>
        <v>300</v>
      </c>
      <c r="G50" s="176" t="e">
        <f>NA()</f>
        <v>#N/A</v>
      </c>
      <c r="H50" s="176" t="e">
        <f>NA()</f>
        <v>#N/A</v>
      </c>
      <c r="I50" s="176">
        <f>IF(ISNUMBER('実質公債費比率（分子）の構造'!M$53),'実質公債費比率（分子）の構造'!M$53,NA())</f>
        <v>318</v>
      </c>
      <c r="J50" s="176" t="e">
        <f>NA()</f>
        <v>#N/A</v>
      </c>
      <c r="K50" s="176" t="e">
        <f>NA()</f>
        <v>#N/A</v>
      </c>
      <c r="L50" s="176">
        <f>IF(ISNUMBER('実質公債費比率（分子）の構造'!N$53),'実質公債費比率（分子）の構造'!N$53,NA())</f>
        <v>312</v>
      </c>
      <c r="M50" s="176" t="e">
        <f>NA()</f>
        <v>#N/A</v>
      </c>
      <c r="N50" s="176" t="e">
        <f>NA()</f>
        <v>#N/A</v>
      </c>
      <c r="O50" s="176">
        <f>IF(ISNUMBER('実質公債費比率（分子）の構造'!O$53),'実質公債費比率（分子）の構造'!O$53,NA())</f>
        <v>327</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5767</v>
      </c>
      <c r="E56" s="175"/>
      <c r="F56" s="175"/>
      <c r="G56" s="175">
        <f>'将来負担比率（分子）の構造'!J$52</f>
        <v>5445</v>
      </c>
      <c r="H56" s="175"/>
      <c r="I56" s="175"/>
      <c r="J56" s="175">
        <f>'将来負担比率（分子）の構造'!K$52</f>
        <v>5485</v>
      </c>
      <c r="K56" s="175"/>
      <c r="L56" s="175"/>
      <c r="M56" s="175">
        <f>'将来負担比率（分子）の構造'!L$52</f>
        <v>6024</v>
      </c>
      <c r="N56" s="175"/>
      <c r="O56" s="175"/>
      <c r="P56" s="175">
        <f>'将来負担比率（分子）の構造'!M$52</f>
        <v>5706</v>
      </c>
    </row>
    <row r="57" spans="1:16" x14ac:dyDescent="0.2">
      <c r="A57" s="175" t="s">
        <v>44</v>
      </c>
      <c r="B57" s="175"/>
      <c r="C57" s="175"/>
      <c r="D57" s="175">
        <f>'将来負担比率（分子）の構造'!I$51</f>
        <v>29</v>
      </c>
      <c r="E57" s="175"/>
      <c r="F57" s="175"/>
      <c r="G57" s="175">
        <f>'将来負担比率（分子）の構造'!J$51</f>
        <v>98</v>
      </c>
      <c r="H57" s="175"/>
      <c r="I57" s="175"/>
      <c r="J57" s="175">
        <f>'将来負担比率（分子）の構造'!K$51</f>
        <v>85</v>
      </c>
      <c r="K57" s="175"/>
      <c r="L57" s="175"/>
      <c r="M57" s="175">
        <f>'将来負担比率（分子）の構造'!L$51</f>
        <v>64</v>
      </c>
      <c r="N57" s="175"/>
      <c r="O57" s="175"/>
      <c r="P57" s="175">
        <f>'将来負担比率（分子）の構造'!M$51</f>
        <v>38</v>
      </c>
    </row>
    <row r="58" spans="1:16" x14ac:dyDescent="0.2">
      <c r="A58" s="175" t="s">
        <v>43</v>
      </c>
      <c r="B58" s="175"/>
      <c r="C58" s="175"/>
      <c r="D58" s="175">
        <f>'将来負担比率（分子）の構造'!I$50</f>
        <v>12793</v>
      </c>
      <c r="E58" s="175"/>
      <c r="F58" s="175"/>
      <c r="G58" s="175">
        <f>'将来負担比率（分子）の構造'!J$50</f>
        <v>12619</v>
      </c>
      <c r="H58" s="175"/>
      <c r="I58" s="175"/>
      <c r="J58" s="175">
        <f>'将来負担比率（分子）の構造'!K$50</f>
        <v>12759</v>
      </c>
      <c r="K58" s="175"/>
      <c r="L58" s="175"/>
      <c r="M58" s="175">
        <f>'将来負担比率（分子）の構造'!L$50</f>
        <v>13217</v>
      </c>
      <c r="N58" s="175"/>
      <c r="O58" s="175"/>
      <c r="P58" s="175">
        <f>'将来負担比率（分子）の構造'!M$50</f>
        <v>13756</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800</v>
      </c>
      <c r="C62" s="175"/>
      <c r="D62" s="175"/>
      <c r="E62" s="175">
        <f>'将来負担比率（分子）の構造'!J$45</f>
        <v>763</v>
      </c>
      <c r="F62" s="175"/>
      <c r="G62" s="175"/>
      <c r="H62" s="175">
        <f>'将来負担比率（分子）の構造'!K$45</f>
        <v>735</v>
      </c>
      <c r="I62" s="175"/>
      <c r="J62" s="175"/>
      <c r="K62" s="175">
        <f>'将来負担比率（分子）の構造'!L$45</f>
        <v>696</v>
      </c>
      <c r="L62" s="175"/>
      <c r="M62" s="175"/>
      <c r="N62" s="175">
        <f>'将来負担比率（分子）の構造'!M$45</f>
        <v>688</v>
      </c>
      <c r="O62" s="175"/>
      <c r="P62" s="175"/>
    </row>
    <row r="63" spans="1:16" x14ac:dyDescent="0.2">
      <c r="A63" s="175" t="s">
        <v>36</v>
      </c>
      <c r="B63" s="175">
        <f>'将来負担比率（分子）の構造'!I$44</f>
        <v>553</v>
      </c>
      <c r="C63" s="175"/>
      <c r="D63" s="175"/>
      <c r="E63" s="175">
        <f>'将来負担比率（分子）の構造'!J$44</f>
        <v>505</v>
      </c>
      <c r="F63" s="175"/>
      <c r="G63" s="175"/>
      <c r="H63" s="175">
        <f>'将来負担比率（分子）の構造'!K$44</f>
        <v>457</v>
      </c>
      <c r="I63" s="175"/>
      <c r="J63" s="175"/>
      <c r="K63" s="175">
        <f>'将来負担比率（分子）の構造'!L$44</f>
        <v>465</v>
      </c>
      <c r="L63" s="175"/>
      <c r="M63" s="175"/>
      <c r="N63" s="175">
        <f>'将来負担比率（分子）の構造'!M$44</f>
        <v>504</v>
      </c>
      <c r="O63" s="175"/>
      <c r="P63" s="175"/>
    </row>
    <row r="64" spans="1:16" x14ac:dyDescent="0.2">
      <c r="A64" s="175" t="s">
        <v>35</v>
      </c>
      <c r="B64" s="175">
        <f>'将来負担比率（分子）の構造'!I$43</f>
        <v>5127</v>
      </c>
      <c r="C64" s="175"/>
      <c r="D64" s="175"/>
      <c r="E64" s="175">
        <f>'将来負担比率（分子）の構造'!J$43</f>
        <v>4934</v>
      </c>
      <c r="F64" s="175"/>
      <c r="G64" s="175"/>
      <c r="H64" s="175">
        <f>'将来負担比率（分子）の構造'!K$43</f>
        <v>4854</v>
      </c>
      <c r="I64" s="175"/>
      <c r="J64" s="175"/>
      <c r="K64" s="175">
        <f>'将来負担比率（分子）の構造'!L$43</f>
        <v>4500</v>
      </c>
      <c r="L64" s="175"/>
      <c r="M64" s="175"/>
      <c r="N64" s="175">
        <f>'将来負担比率（分子）の構造'!M$43</f>
        <v>4212</v>
      </c>
      <c r="O64" s="175"/>
      <c r="P64" s="175"/>
    </row>
    <row r="65" spans="1:16" x14ac:dyDescent="0.2">
      <c r="A65" s="175" t="s">
        <v>34</v>
      </c>
      <c r="B65" s="175">
        <f>'将来負担比率（分子）の構造'!I$42</f>
        <v>7</v>
      </c>
      <c r="C65" s="175"/>
      <c r="D65" s="175"/>
      <c r="E65" s="175">
        <f>'将来負担比率（分子）の構造'!J$42</f>
        <v>7</v>
      </c>
      <c r="F65" s="175"/>
      <c r="G65" s="175"/>
      <c r="H65" s="175">
        <f>'将来負担比率（分子）の構造'!K$42</f>
        <v>7</v>
      </c>
      <c r="I65" s="175"/>
      <c r="J65" s="175"/>
      <c r="K65" s="175">
        <f>'将来負担比率（分子）の構造'!L$42</f>
        <v>7</v>
      </c>
      <c r="L65" s="175"/>
      <c r="M65" s="175"/>
      <c r="N65" s="175">
        <f>'将来負担比率（分子）の構造'!M$42</f>
        <v>7</v>
      </c>
      <c r="O65" s="175"/>
      <c r="P65" s="175"/>
    </row>
    <row r="66" spans="1:16" x14ac:dyDescent="0.2">
      <c r="A66" s="175" t="s">
        <v>33</v>
      </c>
      <c r="B66" s="175">
        <f>'将来負担比率（分子）の構造'!I$41</f>
        <v>4411</v>
      </c>
      <c r="C66" s="175"/>
      <c r="D66" s="175"/>
      <c r="E66" s="175">
        <f>'将来負担比率（分子）の構造'!J$41</f>
        <v>4698</v>
      </c>
      <c r="F66" s="175"/>
      <c r="G66" s="175"/>
      <c r="H66" s="175">
        <f>'将来負担比率（分子）の構造'!K$41</f>
        <v>4870</v>
      </c>
      <c r="I66" s="175"/>
      <c r="J66" s="175"/>
      <c r="K66" s="175">
        <f>'将来負担比率（分子）の構造'!L$41</f>
        <v>5189</v>
      </c>
      <c r="L66" s="175"/>
      <c r="M66" s="175"/>
      <c r="N66" s="175">
        <f>'将来負担比率（分子）の構造'!M$41</f>
        <v>5061</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798</v>
      </c>
      <c r="C72" s="179">
        <f>基金残高に係る経年分析!G55</f>
        <v>806</v>
      </c>
      <c r="D72" s="179">
        <f>基金残高に係る経年分析!H55</f>
        <v>860</v>
      </c>
    </row>
    <row r="73" spans="1:16" x14ac:dyDescent="0.2">
      <c r="A73" s="178" t="s">
        <v>80</v>
      </c>
      <c r="B73" s="179">
        <f>基金残高に係る経年分析!F56</f>
        <v>902</v>
      </c>
      <c r="C73" s="179">
        <f>基金残高に係る経年分析!G56</f>
        <v>1041</v>
      </c>
      <c r="D73" s="179">
        <f>基金残高に係る経年分析!H56</f>
        <v>1150</v>
      </c>
    </row>
    <row r="74" spans="1:16" x14ac:dyDescent="0.2">
      <c r="A74" s="178" t="s">
        <v>81</v>
      </c>
      <c r="B74" s="179">
        <f>基金残高に係る経年分析!F57</f>
        <v>10302</v>
      </c>
      <c r="C74" s="179">
        <f>基金残高に係る経年分析!G57</f>
        <v>10604</v>
      </c>
      <c r="D74" s="179">
        <f>基金残高に係る経年分析!H57</f>
        <v>10972</v>
      </c>
    </row>
  </sheetData>
  <sheetProtection algorithmName="SHA-512" hashValue="UvdJF92GdZ6QhH+xpaNH/D+cX/VQg/i7jzcPBmAE4mkni+GN3/GT382OHaYvO83gdnQsZ83dQ9gQ6J8LI+Yozw==" saltValue="w1vhpbMqmNmTL3PriNfk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久我　由美（市町支援課）</cp:lastModifiedBy>
  <cp:lastPrinted>2024-09-26T07:31:40Z</cp:lastPrinted>
  <dcterms:created xsi:type="dcterms:W3CDTF">2024-02-05T03:32:26Z</dcterms:created>
  <dcterms:modified xsi:type="dcterms:W3CDTF">2024-09-26T07:31:59Z</dcterms:modified>
  <cp:category/>
</cp:coreProperties>
</file>