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01_{E8709A2C-FD18-47FE-859F-52AADB785674}"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U35" i="10"/>
  <c r="AM34" i="10"/>
  <c r="CO34" i="10" l="1"/>
  <c r="CO35" i="10" s="1"/>
</calcChain>
</file>

<file path=xl/sharedStrings.xml><?xml version="1.0" encoding="utf-8"?>
<sst xmlns="http://schemas.openxmlformats.org/spreadsheetml/2006/main" count="1092" uniqueCount="598">
  <si>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</si>
  <si>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</si>
  <si>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</si>
  <si>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</si>
  <si>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</si>
  <si>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</si>
  <si>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</si>
  <si>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</si>
  <si>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</si>
  <si>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</si>
  <si>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</si>
  <si>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</si>
  <si>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</si>
  <si>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</si>
  <si>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</si>
  <si>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</si>
  <si>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</si>
  <si>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</si>
  <si>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</si>
  <si>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</si>
  <si>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</si>
  <si>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</si>
  <si>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</si>
  <si>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</si>
  <si>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</si>
  <si>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</si>
  <si>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</si>
  <si>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</si>
  <si>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</si>
  <si>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</si>
  <si>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</si>
  <si>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</si>
  <si>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</si>
  <si>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</si>
  <si>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</si>
  <si>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</si>
  <si>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</si>
  <si>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</si>
  <si>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</si>
  <si>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</si>
  <si>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</si>
  <si>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</si>
  <si>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</si>
  <si>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</si>
  <si>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</si>
  <si>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</si>
  <si>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</si>
  <si>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</si>
  <si>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</si>
  <si>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</si>
  <si>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</si>
  <si>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</si>
  <si>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</si>
  <si>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</si>
  <si>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</si>
  <si>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</si>
  <si>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</si>
  <si>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</si>
  <si>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</si>
  <si>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</si>
  <si>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</si>
  <si>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</si>
  <si>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</si>
  <si>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</si>
  <si>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</si>
  <si>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</si>
  <si>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</si>
  <si>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</si>
  <si>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</si>
  <si>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</si>
  <si>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</si>
  <si>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</si>
  <si>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</si>
  <si>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</si>
  <si>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</si>
  <si>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</si>
  <si>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</si>
  <si>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</si>
  <si>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</si>
  <si>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</si>
  <si>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</si>
  <si>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</si>
  <si>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</si>
  <si>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</si>
  <si>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</si>
  <si>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</si>
  <si>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</si>
  <si>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Ⅴ－０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</si>
  <si>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</si>
  <si>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</si>
  <si>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</si>
  <si>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</si>
  <si>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</si>
  <si>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</si>
  <si>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</si>
  <si>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</si>
  <si>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</si>
  <si>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</si>
  <si>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</si>
  <si>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</si>
  <si>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</si>
  <si>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</si>
  <si>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</si>
  <si>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</si>
  <si>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</si>
  <si>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</si>
  <si>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</si>
  <si>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</si>
  <si>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</si>
  <si>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</si>
  <si>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</si>
  <si>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</si>
  <si>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</si>
  <si>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</si>
  <si>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</si>
  <si>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</si>
  <si>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</si>
  <si>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</si>
  <si>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</si>
  <si>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</si>
  <si>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</si>
  <si>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</si>
  <si>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</si>
  <si>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</si>
  <si>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</si>
  <si>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</si>
  <si>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</si>
  <si>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</si>
  <si>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</si>
  <si>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</si>
  <si>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</si>
  <si>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</si>
  <si>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</si>
  <si>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</si>
  <si>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</si>
  <si>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</si>
  <si>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</si>
  <si>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</si>
  <si>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</si>
  <si>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</si>
  <si>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</si>
  <si>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</si>
  <si>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</si>
  <si>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</si>
  <si>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</si>
  <si>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</si>
  <si>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</si>
  <si>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</si>
  <si>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</si>
  <si>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</si>
  <si>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</si>
  <si>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</si>
  <si>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</si>
  <si>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</si>
  <si>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</si>
  <si>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</si>
  <si>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</si>
  <si>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</si>
  <si>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</si>
  <si>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</si>
  <si>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</si>
  <si>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</si>
  <si>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</si>
  <si>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</si>
  <si>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</si>
  <si>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</si>
  <si>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</si>
  <si>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</si>
  <si>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</si>
  <si>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</si>
  <si>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</si>
  <si>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</si>
  <si>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</si>
  <si>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</si>
  <si>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</si>
  <si>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</si>
  <si>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</si>
  <si>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</si>
  <si>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</si>
  <si>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</si>
  <si>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</si>
  <si>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</si>
  <si>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</si>
  <si>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</si>
  <si>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</si>
  <si>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</si>
  <si>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</si>
  <si>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</si>
  <si>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</si>
  <si>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</si>
  <si>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</si>
  <si>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</si>
  <si>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</si>
  <si>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</si>
  <si>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</si>
  <si>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</si>
  <si>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</si>
  <si>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</si>
  <si>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</si>
  <si>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</si>
  <si>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</si>
  <si>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</si>
  <si>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</si>
  <si>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</si>
  <si>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</si>
  <si>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</si>
  <si>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</si>
  <si>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</si>
  <si>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</si>
  <si>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</si>
  <si>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</si>
  <si>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</si>
  <si>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</si>
  <si>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</si>
  <si>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</si>
  <si>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</si>
  <si>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</si>
  <si>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</si>
  <si>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佐賀県白石町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</si>
  <si>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</si>
  <si>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</si>
  <si>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</si>
  <si>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</si>
  <si>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</si>
  <si>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</si>
  <si>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</si>
  <si>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</si>
  <si>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</si>
  <si>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</si>
  <si>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</si>
  <si>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</si>
  <si>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</si>
  <si>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</si>
  <si>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</si>
  <si>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</si>
  <si>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</si>
  <si>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</si>
  <si>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</si>
  <si>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</si>
  <si>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</si>
  <si>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</si>
  <si>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</si>
  <si>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</si>
  <si>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</si>
  <si>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</si>
  <si>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</si>
  <si>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</si>
  <si>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</si>
  <si>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</si>
  <si>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</si>
  <si>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</si>
  <si>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</si>
  <si>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</si>
  <si>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</si>
  <si>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</si>
  <si>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</si>
  <si>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</si>
  <si>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</si>
  <si>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</si>
  <si>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</si>
  <si>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</si>
  <si>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</si>
  <si>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</si>
  <si>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</si>
  <si>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</si>
  <si>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</si>
  <si>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</si>
  <si>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</si>
  <si>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</si>
  <si>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</si>
  <si>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</si>
  <si>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</si>
  <si>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</si>
  <si>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</si>
  <si>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</si>
  <si>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</si>
  <si>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</si>
  <si>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</si>
  <si>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</si>
  <si>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</si>
  <si>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</si>
  <si>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</si>
  <si>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</si>
  <si>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</si>
  <si>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</si>
  <si>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</si>
  <si>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</si>
  <si>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</si>
  <si>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</si>
  <si>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</si>
  <si>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</si>
  <si>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</si>
  <si>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</si>
  <si>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</si>
  <si>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</si>
  <si>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</si>
  <si>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</si>
  <si>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</si>
  <si>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</si>
  <si>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</si>
  <si>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</si>
  <si>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</si>
  <si>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</si>
  <si>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</si>
  <si>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</si>
  <si>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</si>
  <si>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</si>
  <si>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</si>
  <si>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</si>
  <si>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</si>
  <si>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</si>
  <si>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</si>
  <si>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</si>
  <si>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</si>
  <si>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</si>
  <si>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</si>
  <si>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</si>
  <si>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</si>
  <si>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</si>
  <si>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</si>
  <si>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</si>
  <si>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</si>
  <si>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</si>
  <si>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</si>
  <si>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</si>
  <si>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</si>
  <si>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</si>
  <si>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</si>
  <si>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</si>
  <si>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</si>
  <si>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</si>
  <si>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</si>
  <si>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</si>
  <si>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</si>
  <si>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</si>
  <si>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</si>
  <si>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</si>
  <si>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</si>
  <si>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</si>
  <si>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</si>
  <si>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</si>
  <si>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</si>
  <si>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</si>
  <si>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</si>
  <si>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</si>
  <si>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</si>
  <si>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</si>
  <si>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</si>
  <si>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</si>
  <si>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</si>
  <si>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</si>
  <si>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</si>
  <si>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</si>
  <si>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</si>
  <si>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</si>
  <si>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</si>
  <si>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</si>
  <si>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</si>
  <si>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</si>
  <si>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</si>
  <si>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</si>
  <si>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</si>
  <si>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</si>
  <si>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</si>
  <si>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</si>
  <si>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</si>
  <si>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</si>
  <si>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</si>
  <si>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</si>
  <si>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</si>
  <si>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</si>
  <si>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佐賀県白石町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</si>
  <si>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</si>
  <si>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</si>
  <si>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</si>
  <si>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</si>
  <si>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</si>
  <si>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</si>
  <si>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</si>
  <si>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</si>
  <si>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</si>
  <si>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</si>
  <si>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</si>
  <si>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</si>
  <si>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</si>
  <si>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</si>
  <si>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</si>
  <si>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</si>
  <si>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</si>
  <si>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</si>
  <si>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</si>
  <si>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</si>
  <si>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</si>
  <si>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</si>
  <si>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</si>
  <si>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</si>
  <si>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</si>
  <si>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</si>
  <si>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</si>
  <si>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</si>
  <si>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</si>
  <si>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</si>
  <si>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</si>
  <si>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</si>
  <si>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</si>
  <si>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白石町国民健康保険特別会計</t>
    <phoneticPr fontId="5"/>
  </si>
  <si>
    <t>白石町後期高齢者医療特別会計</t>
    <phoneticPr fontId="5"/>
  </si>
  <si>
    <t>白石町下水道事業会計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</si>
  <si>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</si>
  <si>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</si>
  <si>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</si>
  <si>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</si>
  <si>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</si>
  <si>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</si>
  <si>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</si>
  <si>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</si>
  <si>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</si>
  <si>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</si>
  <si>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</si>
  <si>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</si>
  <si>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</si>
  <si>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</si>
  <si>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</si>
  <si>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</si>
  <si>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</si>
  <si>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</si>
  <si>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</si>
  <si>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</si>
  <si>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</si>
  <si>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</si>
  <si>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</si>
  <si>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</si>
  <si>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</si>
  <si>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</si>
  <si>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</si>
  <si>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</si>
  <si>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</si>
  <si>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</si>
  <si>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</si>
  <si>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</si>
  <si>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</si>
  <si>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</si>
  <si>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</si>
  <si>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</si>
  <si>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</si>
  <si>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</si>
  <si>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</si>
  <si>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</si>
  <si>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</si>
  <si>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</si>
  <si>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</si>
  <si>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</si>
  <si>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</si>
  <si>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</si>
  <si>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</si>
  <si>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</si>
  <si>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</si>
  <si>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</si>
  <si>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</si>
  <si>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</si>
  <si>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</si>
  <si>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</si>
  <si>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</si>
  <si>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</si>
  <si>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</si>
  <si>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</si>
  <si>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</si>
  <si>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</si>
  <si>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</si>
  <si>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</si>
  <si>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</si>
  <si>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</si>
  <si>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</si>
  <si>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</si>
  <si>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</si>
  <si>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</si>
  <si>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</si>
  <si>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</si>
  <si>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</si>
  <si>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</si>
  <si>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</si>
  <si>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</si>
  <si>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</si>
  <si>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</si>
  <si>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</si>
  <si>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</si>
  <si>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</si>
  <si>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</si>
  <si>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</si>
  <si>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</si>
  <si>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</si>
  <si>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</si>
  <si>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</si>
  <si>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</si>
  <si>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</si>
  <si>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</si>
  <si>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</si>
  <si>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</si>
  <si>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</si>
  <si>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</si>
  <si>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</si>
  <si>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</si>
  <si>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</si>
  <si>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</si>
  <si>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</si>
  <si>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</si>
  <si>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</si>
  <si>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</si>
  <si>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</si>
  <si>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</si>
  <si>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</si>
  <si>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</si>
  <si>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</si>
  <si>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</si>
  <si>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</si>
  <si>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</si>
  <si>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</si>
  <si>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</si>
  <si>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</si>
  <si>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</si>
  <si>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</si>
  <si>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</si>
  <si>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</si>
  <si>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</si>
  <si>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</si>
  <si>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</si>
  <si>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</si>
  <si>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</si>
  <si>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</si>
  <si>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</si>
  <si>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</si>
  <si>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</si>
  <si>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</si>
  <si>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</si>
  <si>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</si>
  <si>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</si>
  <si>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</si>
  <si>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</si>
  <si>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</si>
  <si>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</si>
  <si>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</si>
  <si>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</si>
  <si>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</si>
  <si>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</si>
  <si>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</si>
  <si>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</si>
  <si>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</si>
  <si>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</si>
  <si>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</si>
  <si>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</si>
  <si>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</si>
  <si>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</si>
  <si>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</si>
  <si>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</si>
  <si>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</si>
  <si>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1.84</t>
  </si>
  <si>
    <t>▲ 2.87</t>
  </si>
  <si>
    <t>一般会計</t>
  </si>
  <si>
    <t>白石町下水道事業会計</t>
  </si>
  <si>
    <t>白石町国民健康保険特別会計</t>
  </si>
  <si>
    <t>白石町後期高齢者医療特別会計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</si>
  <si>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</si>
  <si>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</si>
  <si>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</si>
  <si>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</si>
  <si>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</si>
  <si>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</si>
  <si>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</si>
  <si>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</si>
  <si>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</si>
  <si>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杵藤地区広域市町村圏組合（一般会計）</t>
    <rPh sb="0" eb="2">
      <t>キトウ</t>
    </rPh>
    <rPh sb="2" eb="4">
      <t>チク</t>
    </rPh>
    <rPh sb="4" eb="6">
      <t>コウイキ</t>
    </rPh>
    <rPh sb="6" eb="9">
      <t>シチョウソン</t>
    </rPh>
    <rPh sb="9" eb="10">
      <t>ケン</t>
    </rPh>
    <rPh sb="10" eb="12">
      <t>クミアイ</t>
    </rPh>
    <rPh sb="13" eb="15">
      <t>イッパン</t>
    </rPh>
    <rPh sb="15" eb="17">
      <t>カイケイ</t>
    </rPh>
    <phoneticPr fontId="2"/>
  </si>
  <si>
    <t>杵藤地区広域市町村圏組合（特別会計）</t>
    <rPh sb="13" eb="15">
      <t>トクベツ</t>
    </rPh>
    <phoneticPr fontId="2"/>
  </si>
  <si>
    <t>佐賀県市町総合事務組合（一般会計）</t>
    <rPh sb="0" eb="3">
      <t>サガケン</t>
    </rPh>
    <rPh sb="3" eb="4">
      <t>シ</t>
    </rPh>
    <rPh sb="4" eb="5">
      <t>マチ</t>
    </rPh>
    <rPh sb="5" eb="7">
      <t>ソウゴウ</t>
    </rPh>
    <rPh sb="7" eb="9">
      <t>ジム</t>
    </rPh>
    <rPh sb="9" eb="11">
      <t>クミアイ</t>
    </rPh>
    <rPh sb="12" eb="16">
      <t>イッパンカイケイ</t>
    </rPh>
    <phoneticPr fontId="2"/>
  </si>
  <si>
    <t>佐賀県市町総合事務組合（特別会計）</t>
    <rPh sb="12" eb="14">
      <t>トクベツ</t>
    </rPh>
    <phoneticPr fontId="2"/>
  </si>
  <si>
    <t>佐賀県西部広域環境組合</t>
    <rPh sb="0" eb="5">
      <t>サガケンセイブ</t>
    </rPh>
    <rPh sb="5" eb="7">
      <t>コウイキ</t>
    </rPh>
    <rPh sb="7" eb="9">
      <t>カンキョウ</t>
    </rPh>
    <rPh sb="9" eb="11">
      <t>クミアイ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</si>
  <si>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9">
      <t>イッパンカイケイ</t>
    </rPh>
    <phoneticPr fontId="2"/>
  </si>
  <si>
    <t>佐賀県後期高齢者医療広域連合（特別会計）</t>
    <rPh sb="15" eb="17">
      <t>トクベツ</t>
    </rPh>
    <phoneticPr fontId="2"/>
  </si>
  <si>
    <t>佐賀西部広域水道企業団（水道事業会計）</t>
    <rPh sb="0" eb="2">
      <t>サガ</t>
    </rPh>
    <rPh sb="2" eb="4">
      <t>セイブ</t>
    </rPh>
    <rPh sb="4" eb="6">
      <t>コウイキ</t>
    </rPh>
    <rPh sb="6" eb="8">
      <t>スイドウ</t>
    </rPh>
    <rPh sb="8" eb="10">
      <t>キギョウ</t>
    </rPh>
    <rPh sb="10" eb="11">
      <t>ダン</t>
    </rPh>
    <rPh sb="12" eb="14">
      <t>スイドウ</t>
    </rPh>
    <rPh sb="14" eb="16">
      <t>ジギョウ</t>
    </rPh>
    <rPh sb="16" eb="18">
      <t>カイケイ</t>
    </rPh>
    <phoneticPr fontId="2"/>
  </si>
  <si>
    <t>佐賀西部広域水道企業団（用水供給事業会計）</t>
    <rPh sb="0" eb="2">
      <t>サガ</t>
    </rPh>
    <rPh sb="2" eb="4">
      <t>セイブ</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
  </si>
  <si>
    <t>杵島地区衛生処理組合</t>
    <rPh sb="0" eb="2">
      <t>キシマ</t>
    </rPh>
    <rPh sb="2" eb="4">
      <t>チク</t>
    </rPh>
    <rPh sb="4" eb="6">
      <t>エイセイ</t>
    </rPh>
    <rPh sb="6" eb="8">
      <t>ショリ</t>
    </rPh>
    <rPh sb="8" eb="10">
      <t>クミアイ</t>
    </rPh>
    <phoneticPr fontId="2"/>
  </si>
  <si>
    <t>財団法人文化振興財団</t>
    <rPh sb="0" eb="2">
      <t>ザイダン</t>
    </rPh>
    <rPh sb="2" eb="4">
      <t>ホウジン</t>
    </rPh>
    <rPh sb="4" eb="6">
      <t>ブンカ</t>
    </rPh>
    <rPh sb="6" eb="8">
      <t>シンコウ</t>
    </rPh>
    <rPh sb="8" eb="10">
      <t>ザイダン</t>
    </rPh>
    <phoneticPr fontId="2"/>
  </si>
  <si>
    <t>株式会社只江川スポーツパーク</t>
    <rPh sb="0" eb="4">
      <t>カブシキガイシャ</t>
    </rPh>
    <rPh sb="4" eb="5">
      <t>タダ</t>
    </rPh>
    <rPh sb="5" eb="7">
      <t>エガワ</t>
    </rPh>
    <phoneticPr fontId="2"/>
  </si>
  <si>
    <t>振興基金</t>
    <rPh sb="0" eb="4">
      <t>シンコウキキン</t>
    </rPh>
    <phoneticPr fontId="5"/>
  </si>
  <si>
    <t>公共施設整備基金</t>
    <rPh sb="0" eb="8">
      <t>コウキョウシセツセイビキキン</t>
    </rPh>
    <phoneticPr fontId="5"/>
  </si>
  <si>
    <t>ふるさと基金</t>
    <rPh sb="4" eb="6">
      <t>キキン</t>
    </rPh>
    <phoneticPr fontId="5"/>
  </si>
  <si>
    <t>地域福祉基金</t>
    <rPh sb="0" eb="2">
      <t>チイキ</t>
    </rPh>
    <rPh sb="2" eb="4">
      <t>フクシ</t>
    </rPh>
    <rPh sb="4" eb="6">
      <t>キキン</t>
    </rPh>
    <phoneticPr fontId="5"/>
  </si>
  <si>
    <t>公共施設維持管理基金</t>
    <rPh sb="0" eb="2">
      <t>コウキョウ</t>
    </rPh>
    <rPh sb="2" eb="4">
      <t>シセツ</t>
    </rPh>
    <rPh sb="4" eb="10">
      <t>イジカンリキキン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</si>
  <si>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</si>
  <si>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</si>
  <si>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</si>
  <si>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</si>
  <si>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</si>
  <si>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</si>
  <si>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</si>
  <si>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</si>
  <si>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は、元利償還金に対する交付税率の高い借入れに限っており、実質公債費比率は類似団体内平均と比較すると低いが、上昇傾向にある。今後は小・中学校統合再編等の大型事業による地方債発行の増加及び基金額の減少により、両比率とも上昇が予想される。</t>
    <rPh sb="52" eb="53">
      <t>ヒク</t>
    </rPh>
    <phoneticPr fontId="5"/>
  </si>
  <si>
    <t>実質公債費比率</t>
    <phoneticPr fontId="5"/>
  </si>
  <si>
    <t>将来負担比率は、将来負担額を充当可能額が上回り、算定なしとなっている。しかし、今後は小・中学校統合再編等の大型事業による地方債発行の増加及び基金額の減少により比率の上昇が予想される。また、有形固定資産減価償却率は類似団体平均値と比較すると低いものの,今後の施設維持に係る費用の増加が見込まれることから、大型事業の進捗と合わせて公共施設総合管理計画に基づいた管理が必須となる。</t>
    <rPh sb="8" eb="10">
      <t>ショウライ</t>
    </rPh>
    <rPh sb="10" eb="12">
      <t>フタン</t>
    </rPh>
    <rPh sb="12" eb="13">
      <t>ガク</t>
    </rPh>
    <rPh sb="14" eb="16">
      <t>ジュウトウ</t>
    </rPh>
    <rPh sb="16" eb="18">
      <t>カノウ</t>
    </rPh>
    <rPh sb="18" eb="19">
      <t>ガク</t>
    </rPh>
    <rPh sb="20" eb="22">
      <t>ウワマワ</t>
    </rPh>
    <rPh sb="24" eb="26">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</si>
</sst>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66364</c:v>
                </c:pt>
                <c:pt idx="1">
                  <c:v>68548</c:v>
                </c:pt>
                <c:pt idx="2">
                  <c:v>78575</c:v>
                </c:pt>
                <c:pt idx="3">
                  <c:v>61630</c:v>
                </c:pt>
                <c:pt idx="4">
                  <c:v>76485</c:v>
                </c:pt>
              </c:numCache>
            </c:numRef>
          </c:val>
          <c:smooth val="0"/>
          <c:extLst>
            <c:ext xmlns:c16="http://schemas.microsoft.com/office/drawing/2014/chart" uri="{C3380CC4-5D6E-409C-BE32-E72D297353CC}">
              <c16:uniqueId val="{00000000-0215-4F62-9691-DCAB79412B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113182</c:v>
                </c:pt>
                <c:pt idx="1">
                  <c:v>89175</c:v>
                </c:pt>
                <c:pt idx="2">
                  <c:v>98453</c:v>
                </c:pt>
                <c:pt idx="3">
                  <c:v>69807</c:v>
                </c:pt>
                <c:pt idx="4">
                  <c:v>135824</c:v>
                </c:pt>
              </c:numCache>
            </c:numRef>
          </c:val>
          <c:smooth val="0"/>
          <c:extLst>
            <c:ext xmlns:c16="http://schemas.microsoft.com/office/drawing/2014/chart" uri="{C3380CC4-5D6E-409C-BE32-E72D297353CC}">
              <c16:uniqueId val="{00000001-0215-4F62-9691-DCAB79412B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4.82</c:v>
                </c:pt>
                <c:pt idx="1">
                  <c:v>4.6399999999999997</c:v>
                </c:pt>
                <c:pt idx="2">
                  <c:v>5.33</c:v>
                </c:pt>
                <c:pt idx="3">
                  <c:v>7.07</c:v>
                </c:pt>
                <c:pt idx="4">
                  <c:v>7.5</c:v>
                </c:pt>
              </c:numCache>
            </c:numRef>
          </c:val>
          <c:extLst>
            <c:ext xmlns:c16="http://schemas.microsoft.com/office/drawing/2014/chart" uri="{C3380CC4-5D6E-409C-BE32-E72D297353CC}">
              <c16:uniqueId val="{00000000-3276-4EE9-9AC4-3D2EFC7758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31.08</c:v>
                </c:pt>
                <c:pt idx="1">
                  <c:v>29.38</c:v>
                </c:pt>
                <c:pt idx="2">
                  <c:v>32.450000000000003</c:v>
                </c:pt>
                <c:pt idx="3">
                  <c:v>30.89</c:v>
                </c:pt>
                <c:pt idx="4">
                  <c:v>36.36</c:v>
                </c:pt>
              </c:numCache>
            </c:numRef>
          </c:val>
          <c:extLst>
            <c:ext xmlns:c16="http://schemas.microsoft.com/office/drawing/2014/chart" uri="{C3380CC4-5D6E-409C-BE32-E72D297353CC}">
              <c16:uniqueId val="{00000001-3276-4EE9-9AC4-3D2EFC7758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-1.84</c:v>
                </c:pt>
                <c:pt idx="1">
                  <c:v>-2.87</c:v>
                </c:pt>
                <c:pt idx="2">
                  <c:v>3.87</c:v>
                </c:pt>
                <c:pt idx="3">
                  <c:v>1.87</c:v>
                </c:pt>
                <c:pt idx="4">
                  <c:v>5.23</c:v>
                </c:pt>
              </c:numCache>
            </c:numRef>
          </c:val>
          <c:smooth val="0"/>
          <c:extLst>
            <c:ext xmlns:c16="http://schemas.microsoft.com/office/drawing/2014/chart" uri="{C3380CC4-5D6E-409C-BE32-E72D297353CC}">
              <c16:uniqueId val="{00000002-3276-4EE9-9AC4-3D2EFC7758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17.239999999999998</c:v>
                </c:pt>
                <c:pt idx="2">
                  <c:v>#N/A</c:v>
                </c:pt>
                <c:pt idx="3">
                  <c:v>16.11</c:v>
                </c:pt>
                <c:pt idx="4">
                  <c:v>0</c:v>
                </c:pt>
                <c:pt idx="5">
                  <c:v>0</c:v>
                </c:pt>
                <c:pt idx="6">
                  <c:v>0</c:v>
                </c:pt>
                <c:pt idx="7">
                  <c:v>0</c:v>
                </c:pt>
                <c:pt idx="8">
                  <c:v>0</c:v>
                </c:pt>
                <c:pt idx="9">
                  <c:v>0</c:v>
                </c:pt>
              </c:numCache>
            </c:numRef>
          </c:val>
          <c:extLst>
            <c:ext xmlns:c16="http://schemas.microsoft.com/office/drawing/2014/chart" uri="{C3380CC4-5D6E-409C-BE32-E72D297353CC}">
              <c16:uniqueId val="{00000000-7005-45B3-9B63-205D7E9885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05-45B3-9B63-205D7E9885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05-45B3-9B63-205D7E9885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005-45B3-9B63-205D7E98856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005-45B3-9B63-205D7E988565}"/>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005-45B3-9B63-205D7E988565}"/>
            </c:ext>
          </c:extLst>
        </c:ser>
        <c:ser>
          <c:idx val="6"/>
          <c:order val="6"/>
          <c:tx>
            <c:strRef>
              <c:f>データシート!$A$33</c:f>
              <c:strCache>
                <c:ptCount val="1"/>
                <c:pt idx="0">
                  <c:v>白石町後期高齢者医療特別会計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7005-45B3-9B63-205D7E988565}"/>
            </c:ext>
          </c:extLst>
        </c:ser>
        <c:ser>
          <c:idx val="7"/>
          <c:order val="7"/>
          <c:tx>
            <c:strRef>
              <c:f>データシート!$A$34</c:f>
              <c:strCache>
                <c:ptCount val="1"/>
                <c:pt idx="0">
                  <c:v>白石町国民健康保険特別会計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c:v>
                </c:pt>
                <c:pt idx="2">
                  <c:v>#N/A</c:v>
                </c:pt>
                <c:pt idx="3">
                  <c:v>1.47</c:v>
                </c:pt>
                <c:pt idx="4">
                  <c:v>#N/A</c:v>
                </c:pt>
                <c:pt idx="5">
                  <c:v>1.98</c:v>
                </c:pt>
                <c:pt idx="6">
                  <c:v>#N/A</c:v>
                </c:pt>
                <c:pt idx="7">
                  <c:v>3.24</c:v>
                </c:pt>
                <c:pt idx="8">
                  <c:v>#N/A</c:v>
                </c:pt>
                <c:pt idx="9">
                  <c:v>3.78</c:v>
                </c:pt>
              </c:numCache>
            </c:numRef>
          </c:val>
          <c:extLst>
            <c:ext xmlns:c16="http://schemas.microsoft.com/office/drawing/2014/chart" uri="{C3380CC4-5D6E-409C-BE32-E72D297353CC}">
              <c16:uniqueId val="{00000007-7005-45B3-9B63-205D7E988565}"/>
            </c:ext>
          </c:extLst>
        </c:ser>
        <c:ser>
          <c:idx val="8"/>
          <c:order val="8"/>
          <c:tx>
            <c:strRef>
              <c:f>データシート!$A$35</c:f>
              <c:strCache>
                <c:ptCount val="1"/>
                <c:pt idx="0">
                  <c:v>白石町下水道事業会計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6.8</c:v>
                </c:pt>
                <c:pt idx="4">
                  <c:v>#N/A</c:v>
                </c:pt>
                <c:pt idx="5">
                  <c:v>7.1</c:v>
                </c:pt>
                <c:pt idx="6">
                  <c:v>#N/A</c:v>
                </c:pt>
                <c:pt idx="7">
                  <c:v>7.07</c:v>
                </c:pt>
                <c:pt idx="8">
                  <c:v>#N/A</c:v>
                </c:pt>
                <c:pt idx="9">
                  <c:v>7.32</c:v>
                </c:pt>
              </c:numCache>
            </c:numRef>
          </c:val>
          <c:extLst>
            <c:ext xmlns:c16="http://schemas.microsoft.com/office/drawing/2014/chart" uri="{C3380CC4-5D6E-409C-BE32-E72D297353CC}">
              <c16:uniqueId val="{00000008-7005-45B3-9B63-205D7E9885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4.82</c:v>
                </c:pt>
                <c:pt idx="2">
                  <c:v>#N/A</c:v>
                </c:pt>
                <c:pt idx="3">
                  <c:v>4.63</c:v>
                </c:pt>
                <c:pt idx="4">
                  <c:v>#N/A</c:v>
                </c:pt>
                <c:pt idx="5">
                  <c:v>5.83</c:v>
                </c:pt>
                <c:pt idx="6">
                  <c:v>#N/A</c:v>
                </c:pt>
                <c:pt idx="7">
                  <c:v>7.06</c:v>
                </c:pt>
                <c:pt idx="8">
                  <c:v>#N/A</c:v>
                </c:pt>
                <c:pt idx="9">
                  <c:v>7.5</c:v>
                </c:pt>
              </c:numCache>
            </c:numRef>
          </c:val>
          <c:extLst>
            <c:ext xmlns:c16="http://schemas.microsoft.com/office/drawing/2014/chart" uri="{C3380CC4-5D6E-409C-BE32-E72D297353CC}">
              <c16:uniqueId val="{00000009-7005-45B3-9B63-205D7E9885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1424</c:v>
                </c:pt>
                <c:pt idx="5">
                  <c:v>1403</c:v>
                </c:pt>
                <c:pt idx="8">
                  <c:v>1400</c:v>
                </c:pt>
                <c:pt idx="11">
                  <c:v>1464</c:v>
                </c:pt>
                <c:pt idx="14">
                  <c:v>1510</c:v>
                </c:pt>
              </c:numCache>
            </c:numRef>
          </c:val>
          <c:extLst>
            <c:ext xmlns:c16="http://schemas.microsoft.com/office/drawing/2014/chart" uri="{C3380CC4-5D6E-409C-BE32-E72D297353CC}">
              <c16:uniqueId val="{00000000-D920-4D6B-B73C-6E6DB2F7A7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20-4D6B-B73C-6E6DB2F7A7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2</c:v>
                </c:pt>
                <c:pt idx="6">
                  <c:v>13</c:v>
                </c:pt>
                <c:pt idx="9">
                  <c:v>18</c:v>
                </c:pt>
                <c:pt idx="12">
                  <c:v>2</c:v>
                </c:pt>
              </c:numCache>
            </c:numRef>
          </c:val>
          <c:extLst>
            <c:ext xmlns:c16="http://schemas.microsoft.com/office/drawing/2014/chart" uri="{C3380CC4-5D6E-409C-BE32-E72D297353CC}">
              <c16:uniqueId val="{00000002-D920-4D6B-B73C-6E6DB2F7A7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67</c:v>
                </c:pt>
                <c:pt idx="3">
                  <c:v>85</c:v>
                </c:pt>
                <c:pt idx="6">
                  <c:v>96</c:v>
                </c:pt>
                <c:pt idx="9">
                  <c:v>97</c:v>
                </c:pt>
                <c:pt idx="12">
                  <c:v>98</c:v>
                </c:pt>
              </c:numCache>
            </c:numRef>
          </c:val>
          <c:extLst>
            <c:ext xmlns:c16="http://schemas.microsoft.com/office/drawing/2014/chart" uri="{C3380CC4-5D6E-409C-BE32-E72D297353CC}">
              <c16:uniqueId val="{00000003-D920-4D6B-B73C-6E6DB2F7A7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388</c:v>
                </c:pt>
                <c:pt idx="3">
                  <c:v>348</c:v>
                </c:pt>
                <c:pt idx="6">
                  <c:v>304</c:v>
                </c:pt>
                <c:pt idx="9">
                  <c:v>289</c:v>
                </c:pt>
                <c:pt idx="12">
                  <c:v>289</c:v>
                </c:pt>
              </c:numCache>
            </c:numRef>
          </c:val>
          <c:extLst>
            <c:ext xmlns:c16="http://schemas.microsoft.com/office/drawing/2014/chart" uri="{C3380CC4-5D6E-409C-BE32-E72D297353CC}">
              <c16:uniqueId val="{00000004-D920-4D6B-B73C-6E6DB2F7A7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20-4D6B-B73C-6E6DB2F7A7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20-4D6B-B73C-6E6DB2F7A7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1543</c:v>
                </c:pt>
                <c:pt idx="3">
                  <c:v>1563</c:v>
                </c:pt>
                <c:pt idx="6">
                  <c:v>1666</c:v>
                </c:pt>
                <c:pt idx="9">
                  <c:v>1667</c:v>
                </c:pt>
                <c:pt idx="12">
                  <c:v>1741</c:v>
                </c:pt>
              </c:numCache>
            </c:numRef>
          </c:val>
          <c:extLst>
            <c:ext xmlns:c16="http://schemas.microsoft.com/office/drawing/2014/chart" uri="{C3380CC4-5D6E-409C-BE32-E72D297353CC}">
              <c16:uniqueId val="{00000007-D920-4D6B-B73C-6E6DB2F7A7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577</c:v>
                </c:pt>
                <c:pt idx="2">
                  <c:v>#N/A</c:v>
                </c:pt>
                <c:pt idx="3">
                  <c:v>#N/A</c:v>
                </c:pt>
                <c:pt idx="4">
                  <c:v>595</c:v>
                </c:pt>
                <c:pt idx="5">
                  <c:v>#N/A</c:v>
                </c:pt>
                <c:pt idx="6">
                  <c:v>#N/A</c:v>
                </c:pt>
                <c:pt idx="7">
                  <c:v>679</c:v>
                </c:pt>
                <c:pt idx="8">
                  <c:v>#N/A</c:v>
                </c:pt>
                <c:pt idx="9">
                  <c:v>#N/A</c:v>
                </c:pt>
                <c:pt idx="10">
                  <c:v>607</c:v>
                </c:pt>
                <c:pt idx="11">
                  <c:v>#N/A</c:v>
                </c:pt>
                <c:pt idx="12">
                  <c:v>#N/A</c:v>
                </c:pt>
                <c:pt idx="13">
                  <c:v>620</c:v>
                </c:pt>
                <c:pt idx="14">
                  <c:v>#N/A</c:v>
                </c:pt>
              </c:numCache>
            </c:numRef>
          </c:val>
          <c:smooth val="0"/>
          <c:extLst>
            <c:ext xmlns:c16="http://schemas.microsoft.com/office/drawing/2014/chart" uri="{C3380CC4-5D6E-409C-BE32-E72D297353CC}">
              <c16:uniqueId val="{00000008-D920-4D6B-B73C-6E6DB2F7A7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13902</c:v>
                </c:pt>
                <c:pt idx="5">
                  <c:v>14124</c:v>
                </c:pt>
                <c:pt idx="8">
                  <c:v>13986</c:v>
                </c:pt>
                <c:pt idx="11">
                  <c:v>14129</c:v>
                </c:pt>
                <c:pt idx="14">
                  <c:v>13878</c:v>
                </c:pt>
              </c:numCache>
            </c:numRef>
          </c:val>
          <c:extLst>
            <c:ext xmlns:c16="http://schemas.microsoft.com/office/drawing/2014/chart" uri="{C3380CC4-5D6E-409C-BE32-E72D297353CC}">
              <c16:uniqueId val="{00000000-BC5F-48FC-A5A5-0C215723D4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85</c:v>
                </c:pt>
                <c:pt idx="5">
                  <c:v>72</c:v>
                </c:pt>
                <c:pt idx="8">
                  <c:v>61</c:v>
                </c:pt>
                <c:pt idx="11">
                  <c:v>51</c:v>
                </c:pt>
                <c:pt idx="14">
                  <c:v>41</c:v>
                </c:pt>
              </c:numCache>
            </c:numRef>
          </c:val>
          <c:extLst>
            <c:ext xmlns:c16="http://schemas.microsoft.com/office/drawing/2014/chart" uri="{C3380CC4-5D6E-409C-BE32-E72D297353CC}">
              <c16:uniqueId val="{00000001-BC5F-48FC-A5A5-0C215723D4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7887</c:v>
                </c:pt>
                <c:pt idx="5">
                  <c:v>7336</c:v>
                </c:pt>
                <c:pt idx="8">
                  <c:v>7301</c:v>
                </c:pt>
                <c:pt idx="11">
                  <c:v>7924</c:v>
                </c:pt>
                <c:pt idx="14">
                  <c:v>8385</c:v>
                </c:pt>
              </c:numCache>
            </c:numRef>
          </c:val>
          <c:extLst>
            <c:ext xmlns:c16="http://schemas.microsoft.com/office/drawing/2014/chart" uri="{C3380CC4-5D6E-409C-BE32-E72D297353CC}">
              <c16:uniqueId val="{00000002-BC5F-48FC-A5A5-0C215723D4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5F-48FC-A5A5-0C215723D4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5F-48FC-A5A5-0C215723D4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5F-48FC-A5A5-0C215723D4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1603</c:v>
                </c:pt>
                <c:pt idx="3">
                  <c:v>1421</c:v>
                </c:pt>
                <c:pt idx="6">
                  <c:v>1478</c:v>
                </c:pt>
                <c:pt idx="9">
                  <c:v>1358</c:v>
                </c:pt>
                <c:pt idx="12">
                  <c:v>1376</c:v>
                </c:pt>
              </c:numCache>
            </c:numRef>
          </c:val>
          <c:extLst>
            <c:ext xmlns:c16="http://schemas.microsoft.com/office/drawing/2014/chart" uri="{C3380CC4-5D6E-409C-BE32-E72D297353CC}">
              <c16:uniqueId val="{00000006-BC5F-48FC-A5A5-0C215723D4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1227</c:v>
                </c:pt>
                <c:pt idx="3">
                  <c:v>1117</c:v>
                </c:pt>
                <c:pt idx="6">
                  <c:v>1162</c:v>
                </c:pt>
                <c:pt idx="9">
                  <c:v>1128</c:v>
                </c:pt>
                <c:pt idx="12">
                  <c:v>1116</c:v>
                </c:pt>
              </c:numCache>
            </c:numRef>
          </c:val>
          <c:extLst>
            <c:ext xmlns:c16="http://schemas.microsoft.com/office/drawing/2014/chart" uri="{C3380CC4-5D6E-409C-BE32-E72D297353CC}">
              <c16:uniqueId val="{00000007-BC5F-48FC-A5A5-0C215723D4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6597</c:v>
                </c:pt>
                <c:pt idx="3">
                  <c:v>6040</c:v>
                </c:pt>
                <c:pt idx="6">
                  <c:v>5200</c:v>
                </c:pt>
                <c:pt idx="9">
                  <c:v>4517</c:v>
                </c:pt>
                <c:pt idx="12">
                  <c:v>4016</c:v>
                </c:pt>
              </c:numCache>
            </c:numRef>
          </c:val>
          <c:extLst>
            <c:ext xmlns:c16="http://schemas.microsoft.com/office/drawing/2014/chart" uri="{C3380CC4-5D6E-409C-BE32-E72D297353CC}">
              <c16:uniqueId val="{00000008-BC5F-48FC-A5A5-0C215723D4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BC5F-48FC-A5A5-0C215723D4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13517</c:v>
                </c:pt>
                <c:pt idx="3">
                  <c:v>13915</c:v>
                </c:pt>
                <c:pt idx="6">
                  <c:v>13775</c:v>
                </c:pt>
                <c:pt idx="9">
                  <c:v>14045</c:v>
                </c:pt>
                <c:pt idx="12">
                  <c:v>14020</c:v>
                </c:pt>
              </c:numCache>
            </c:numRef>
          </c:val>
          <c:extLst>
            <c:ext xmlns:c16="http://schemas.microsoft.com/office/drawing/2014/chart" uri="{C3380CC4-5D6E-409C-BE32-E72D297353CC}">
              <c16:uniqueId val="{0000000A-BC5F-48FC-A5A5-0C215723D4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1072</c:v>
                </c:pt>
                <c:pt idx="2">
                  <c:v>#N/A</c:v>
                </c:pt>
                <c:pt idx="3">
                  <c:v>#N/A</c:v>
                </c:pt>
                <c:pt idx="4">
                  <c:v>962</c:v>
                </c:pt>
                <c:pt idx="5">
                  <c:v>#N/A</c:v>
                </c:pt>
                <c:pt idx="6">
                  <c:v>#N/A</c:v>
                </c:pt>
                <c:pt idx="7">
                  <c:v>267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5F-48FC-A5A5-0C215723D4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2426</c:v>
                </c:pt>
                <c:pt idx="1">
                  <c:v>2450</c:v>
                </c:pt>
                <c:pt idx="2">
                  <c:v>2834</c:v>
                </c:pt>
              </c:numCache>
            </c:numRef>
          </c:val>
          <c:extLst>
            <c:ext xmlns:c16="http://schemas.microsoft.com/office/drawing/2014/chart" uri="{C3380CC4-5D6E-409C-BE32-E72D297353CC}">
              <c16:uniqueId val="{00000000-4F01-458F-8DBE-62DE804F9E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1631</c:v>
                </c:pt>
                <c:pt idx="1">
                  <c:v>1912</c:v>
                </c:pt>
                <c:pt idx="2">
                  <c:v>2013</c:v>
                </c:pt>
              </c:numCache>
            </c:numRef>
          </c:val>
          <c:extLst>
            <c:ext xmlns:c16="http://schemas.microsoft.com/office/drawing/2014/chart" uri="{C3380CC4-5D6E-409C-BE32-E72D297353CC}">
              <c16:uniqueId val="{00000001-4F01-458F-8DBE-62DE804F9E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4302</c:v>
                </c:pt>
                <c:pt idx="1">
                  <c:v>4621</c:v>
                </c:pt>
                <c:pt idx="2">
                  <c:v>4578</c:v>
                </c:pt>
              </c:numCache>
            </c:numRef>
          </c:val>
          <c:extLst>
            <c:ext xmlns:c16="http://schemas.microsoft.com/office/drawing/2014/chart" uri="{C3380CC4-5D6E-409C-BE32-E72D297353CC}">
              <c16:uniqueId val="{00000002-4F01-458F-8DBE-62DE804F9E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{5C0541E2-C38B-40DA-AE51-73F72E04A263}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5EF-438A-8031-D886866C0C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{4532AF3B-9AE5-4E29-A00B-8AE4BB05547C}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EF-438A-8031-D886866C0C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{AB001B6D-2430-4608-B1F2-C58F542A9D3B}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EF-438A-8031-D886866C0C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{F18EE7B4-D095-42C1-8A37-35CC7FF0268A}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EF-438A-8031-D886866C0C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{2BA56BD7-40E3-426A-9006-632C1BDB6FED}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EF-438A-8031-D886866C0C3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{E8F867FD-A114-4D2F-A294-19E6CB84C9A8}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5EF-438A-8031-D886866C0C3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{225D1D99-DB5C-47F9-86CA-FD8C79139F76}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5EF-438A-8031-D886866C0C3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{AD99DC11-9F3F-4A35-8A56-F7246CA6CBF6}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5EF-438A-8031-D886866C0C3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{8FB60116-7AC5-4DA1-9E51-88C0BE10DCFD}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5EF-438A-8031-D886866C0C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54.8</c:v>
                </c:pt>
                <c:pt idx="8">
                  <c:v>56</c:v>
                </c:pt>
                <c:pt idx="16">
                  <c:v>57.4</c:v>
                </c:pt>
                <c:pt idx="24">
                  <c:v>58.9</c:v>
                </c:pt>
                <c:pt idx="32">
                  <c:v>56.9</c:v>
                </c:pt>
              </c:numCache>
            </c:numRef>
          </c:xVal>
          <c:yVal>
            <c:numRef>
              <c:f>公会計指標分析・財政指標組合せ分析表!$BP$51:$DC$51</c:f>
              <c:numCache>
                <c:formatCode>#,##0.0;"▲ "#,##0.0</c:formatCode>
                <c:ptCount val="40"/>
                <c:pt idx="0">
                  <c:v>17.100000000000001</c:v>
                </c:pt>
                <c:pt idx="8">
                  <c:v>15.8</c:v>
                </c:pt>
                <c:pt idx="16">
                  <c:v>4.3</c:v>
                </c:pt>
              </c:numCache>
            </c:numRef>
          </c:yVal>
          <c:smooth val="0"/>
          <c:extLst>
            <c:ext xmlns:c16="http://schemas.microsoft.com/office/drawing/2014/chart" uri="{C3380CC4-5D6E-409C-BE32-E72D297353CC}">
              <c16:uniqueId val="{00000009-65EF-438A-8031-D886866C0C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{0317A876-C9D8-46E8-A231-0E01E7183753}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5EF-438A-8031-D886866C0C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{FAD6909B-49B3-4B64-8EE8-F1A2E292D8D3}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EF-438A-8031-D886866C0C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{F69DB87F-732F-4AD5-8912-09987A89C5A8}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EF-438A-8031-D886866C0C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{94A0E74C-E701-4015-B046-D42E7AC22AF1}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EF-438A-8031-D886866C0C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{DD442BCE-26D3-46F1-92F3-A9B564797688}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EF-438A-8031-D886866C0C3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{7D1650EE-745D-4C33-A78D-836CEE999C5E}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5EF-438A-8031-D886866C0C3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{40891B93-F3C5-46E9-AD12-60B57B6876AA}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5EF-438A-8031-D886866C0C3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{BA83A6FE-490A-4E93-ABF1-1ECF59534BCD}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5EF-438A-8031-D886866C0C3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{600830FF-0218-4DE3-A819-32CD6F1AD016}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5EF-438A-8031-D886866C0C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57.9</c:v>
                </c:pt>
                <c:pt idx="16">
                  <c:v>60.1</c:v>
                </c:pt>
                <c:pt idx="24">
                  <c:v>61.3</c:v>
                </c:pt>
                <c:pt idx="32">
                  <c:v>61.4</c:v>
                </c:pt>
              </c:numCache>
            </c:numRef>
          </c:xVal>
          <c:yVal>
            <c:numRef>
              <c:f>公会計指標分析・財政指標組合せ分析表!$BP$55:$DC$55</c:f>
              <c:numCache>
                <c:formatCode>#,##0.0;"▲ "#,##0.0</c:formatCode>
                <c:ptCount val="40"/>
                <c:pt idx="0">
                  <c:v>29.7</c:v>
                </c:pt>
                <c:pt idx="8">
                  <c:v>23.2</c:v>
                </c:pt>
                <c:pt idx="16">
                  <c:v>25.1</c:v>
                </c:pt>
                <c:pt idx="24">
                  <c:v>9.6999999999999993</c:v>
                </c:pt>
                <c:pt idx="32">
                  <c:v>0</c:v>
                </c:pt>
              </c:numCache>
            </c:numRef>
          </c:yVal>
          <c:smooth val="0"/>
          <c:extLst>
            <c:ext xmlns:c16="http://schemas.microsoft.com/office/drawing/2014/chart" uri="{C3380CC4-5D6E-409C-BE32-E72D297353CC}">
              <c16:uniqueId val="{00000013-65EF-438A-8031-D886866C0C3D}"/>
            </c:ext>
          </c:extLst>
        </c:ser>
        <c:dLbls>
          <c:showLegendKey val="0"/>
          <c:showVal val="1"/>
          <c:showCatName val="0"/>
          <c:showSerName val="0"/>
          <c:showPercent val="0"/>
          <c:showBubbleSize val="0"/>
        </c:dLbls>
        <c:axId val="46179840"/>
        <c:axId val="46181760"/>
      </c:scatterChart>
      <c:valAx>
        <c:axId val="46179840"/>
        <c:scaling>
          <c:orientation val="maxMin"/>
          <c:max val="62"/>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{DD2D589F-2513-443A-B4C7-891578102177}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702-449B-9601-84E8B43CE3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{EB0E90E5-F03E-437D-9BC5-22459BA93589}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02-449B-9601-84E8B43CE3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{B4EC0EA4-52BE-481C-B60C-DF2FA0B54DC5}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02-449B-9601-84E8B43CE3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{A65C5606-7A63-4038-83E9-F79274DF5698}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02-449B-9601-84E8B43CE3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{1CBC4A0F-5321-4376-88F5-200F75374186}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02-449B-9601-84E8B43CE38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{AF3B5AF9-A24E-43E7-80A8-C7FC66DBCA64}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702-449B-9601-84E8B43CE38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{0232A6DA-2C5F-4DA5-A772-270F879DABAD}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702-449B-9601-84E8B43CE38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{A05FD97B-79DA-4138-BB0D-DC81B5092DE4}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702-449B-9601-84E8B43CE38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{1640FAFE-4B3C-4ED7-AE72-112E66052DD2}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702-449B-9601-84E8B43CE3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9.1999999999999993</c:v>
                </c:pt>
                <c:pt idx="16">
                  <c:v>10</c:v>
                </c:pt>
                <c:pt idx="24">
                  <c:v>10</c:v>
                </c:pt>
                <c:pt idx="32">
                  <c:v>10.1</c:v>
                </c:pt>
              </c:numCache>
            </c:numRef>
          </c:xVal>
          <c:yVal>
            <c:numRef>
              <c:f>公会計指標分析・財政指標組合せ分析表!$BP$73:$DC$73</c:f>
              <c:numCache>
                <c:formatCode>#,##0.0;"▲ "#,##0.0</c:formatCode>
                <c:ptCount val="40"/>
                <c:pt idx="0">
                  <c:v>17.100000000000001</c:v>
                </c:pt>
                <c:pt idx="8">
                  <c:v>15.8</c:v>
                </c:pt>
                <c:pt idx="16">
                  <c:v>4.3</c:v>
                </c:pt>
              </c:numCache>
            </c:numRef>
          </c:yVal>
          <c:smooth val="0"/>
          <c:extLst>
            <c:ext xmlns:c16="http://schemas.microsoft.com/office/drawing/2014/chart" uri="{C3380CC4-5D6E-409C-BE32-E72D297353CC}">
              <c16:uniqueId val="{00000009-C702-449B-9601-84E8B43CE3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{6016F533-4A13-495B-A1C7-62BCD9C17DBE}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702-449B-9601-84E8B43CE3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{7B2BAF6B-D9D4-4F61-8A2C-D832ADDC0332}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02-449B-9601-84E8B43CE3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{CCACEC09-124E-4569-9D97-27F68B4E3D02}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02-449B-9601-84E8B43CE3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{8703CD8D-545F-45FB-8197-48981098F2A4}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02-449B-9601-84E8B43CE3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{579250BD-0A6E-49C4-ADF4-4B024BC89E53}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02-449B-9601-84E8B43CE38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{7B28075C-BE16-4553-82B7-CC8DEC8B18B9}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702-449B-9601-84E8B43CE38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{234893DB-D640-4365-A30A-F64CDA4700CE}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702-449B-9601-84E8B43CE38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{AA39F672-E0CF-40A3-88F2-B98A7415AA67}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702-449B-9601-84E8B43CE38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{EFD6AB29-917D-4B65-91C1-9239A8AA540F}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702-449B-9601-84E8B43CE3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9.8000000000000007</c:v>
                </c:pt>
                <c:pt idx="16">
                  <c:v>10.199999999999999</c:v>
                </c:pt>
                <c:pt idx="24">
                  <c:v>10.199999999999999</c:v>
                </c:pt>
                <c:pt idx="32">
                  <c:v>10.4</c:v>
                </c:pt>
              </c:numCache>
            </c:numRef>
          </c:xVal>
          <c:yVal>
            <c:numRef>
              <c:f>公会計指標分析・財政指標組合せ分析表!$BP$77:$DC$77</c:f>
              <c:numCache>
                <c:formatCode>#,##0.0;"▲ "#,##0.0</c:formatCode>
                <c:ptCount val="40"/>
                <c:pt idx="0">
                  <c:v>29.7</c:v>
                </c:pt>
                <c:pt idx="8">
                  <c:v>23.2</c:v>
                </c:pt>
                <c:pt idx="16">
                  <c:v>25.1</c:v>
                </c:pt>
                <c:pt idx="24">
                  <c:v>9.6999999999999993</c:v>
                </c:pt>
                <c:pt idx="32">
                  <c:v>0</c:v>
                </c:pt>
              </c:numCache>
            </c:numRef>
          </c:yVal>
          <c:smooth val="0"/>
          <c:extLst>
            <c:ext xmlns:c16="http://schemas.microsoft.com/office/drawing/2014/chart" uri="{C3380CC4-5D6E-409C-BE32-E72D297353CC}">
              <c16:uniqueId val="{00000013-C702-449B-9601-84E8B43CE387}"/>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21,741
21,533
99.56
17,439,054
16,755,644
584,794
7,796,019
14,019,949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次産業主体の農村地帯であり、法人数が少ないため法人町民税が少ないことなどの要因により、財政基盤が弱く、類似団体平均、全国平均及び県平均を下回っている。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今後も、企業進出などを見込むことが難しく、数値の改善は容易ではない。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収納率の向上の強化や人口流出を食い止めることなどにより自主財源の確保に努めながら、事業の取捨選択、事務事業の見直し、公共施設の再編等の行財政改革により財政健全化を図る。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20320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1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163847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20320</xdr:rowOff>
    </xdr:from>
    <xdr:to>
      <xdr:col>24</xdr:col>
      <xdr:colOff>12700</xdr:colOff>
      <xdr:row>44</xdr:row>
      <xdr:rowOff>20320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44</xdr:row>
      <xdr:rowOff>20320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158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114317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44</xdr:row>
      <xdr:rowOff>20320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119380</xdr:rowOff>
    </xdr:from>
    <xdr:to>
      <xdr:col>11</xdr:col>
      <xdr:colOff>82550</xdr:colOff>
      <xdr:row>43</xdr:row>
      <xdr:rowOff>49530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59707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59707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36847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分母となる臨時財政対策債が減少したことなどにより、前年度より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％となり、類似団体平均、全国平均及び県平均を下回っている。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今後も扶助費の増加、町債発行に伴う公債費の増加が予想され、経常一般財源等の減少も予想されることから上昇が予想される。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優先度の低い事務事業の廃止・縮小、公共施設の統合再編などにより、経常経費の削減に努めていく。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162278</xdr:rowOff>
    </xdr:from>
    <xdr:to>
      <xdr:col>23</xdr:col>
      <xdr:colOff>133350</xdr:colOff>
      <xdr:row>64</xdr:row>
      <xdr:rowOff>9878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620728"/>
          <a:ext cx="0" cy="361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153405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95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9878</xdr:rowOff>
    </xdr:from>
    <xdr:to>
      <xdr:col>24</xdr:col>
      <xdr:colOff>12700</xdr:colOff>
      <xdr:row>64</xdr:row>
      <xdr:rowOff>9878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98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77205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36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162278</xdr:rowOff>
    </xdr:from>
    <xdr:to>
      <xdr:col>24</xdr:col>
      <xdr:colOff>12700</xdr:colOff>
      <xdr:row>61</xdr:row>
      <xdr:rowOff>162278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62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86783</xdr:rowOff>
    </xdr:from>
    <xdr:to>
      <xdr:col>23</xdr:col>
      <xdr:colOff>133350</xdr:colOff>
      <xdr:row>62</xdr:row>
      <xdr:rowOff>151695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030883"/>
          <a:ext cx="838200" cy="7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86783</xdr:rowOff>
    </xdr:from>
    <xdr:to>
      <xdr:col>19</xdr:col>
      <xdr:colOff>133350</xdr:colOff>
      <xdr:row>64</xdr:row>
      <xdr:rowOff>170745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030883"/>
          <a:ext cx="889000" cy="11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58</xdr:row>
      <xdr:rowOff>143228</xdr:rowOff>
    </xdr:from>
    <xdr:to>
      <xdr:col>19</xdr:col>
      <xdr:colOff>184150</xdr:colOff>
      <xdr:row>59</xdr:row>
      <xdr:rowOff>73378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08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58155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7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170745</xdr:rowOff>
    </xdr:from>
    <xdr:to>
      <xdr:col>15</xdr:col>
      <xdr:colOff>82550</xdr:colOff>
      <xdr:row>68</xdr:row>
      <xdr:rowOff>21167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43545"/>
          <a:ext cx="889000" cy="5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109361</xdr:rowOff>
    </xdr:from>
    <xdr:to>
      <xdr:col>11</xdr:col>
      <xdr:colOff>31750</xdr:colOff>
      <xdr:row>68</xdr:row>
      <xdr:rowOff>21167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425061"/>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112183</xdr:rowOff>
    </xdr:from>
    <xdr:to>
      <xdr:col>11</xdr:col>
      <xdr:colOff>82550</xdr:colOff>
      <xdr:row>67</xdr:row>
      <xdr:rowOff>42333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4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52510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9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69145</xdr:rowOff>
    </xdr:from>
    <xdr:to>
      <xdr:col>7</xdr:col>
      <xdr:colOff>31750</xdr:colOff>
      <xdr:row>65</xdr:row>
      <xdr:rowOff>170745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2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9472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8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100895</xdr:rowOff>
    </xdr:from>
    <xdr:to>
      <xdr:col>23</xdr:col>
      <xdr:colOff>184150</xdr:colOff>
      <xdr:row>63</xdr:row>
      <xdr:rowOff>31045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117422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7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35983</xdr:rowOff>
    </xdr:from>
    <xdr:to>
      <xdr:col>19</xdr:col>
      <xdr:colOff>184150</xdr:colOff>
      <xdr:row>58</xdr:row>
      <xdr:rowOff>137583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147760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74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119945</xdr:rowOff>
    </xdr:from>
    <xdr:to>
      <xdr:col>15</xdr:col>
      <xdr:colOff>133350</xdr:colOff>
      <xdr:row>65</xdr:row>
      <xdr:rowOff>50095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34872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7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141817</xdr:rowOff>
    </xdr:from>
    <xdr:to>
      <xdr:col>11</xdr:col>
      <xdr:colOff>82550</xdr:colOff>
      <xdr:row>68</xdr:row>
      <xdr:rowOff>71967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56744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71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58561</xdr:rowOff>
    </xdr:from>
    <xdr:to>
      <xdr:col>7</xdr:col>
      <xdr:colOff>31750</xdr:colOff>
      <xdr:row>66</xdr:row>
      <xdr:rowOff>160161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144938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6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職員数の減等により人件費は減少したが、ふるさと納税関連委託料の増等による物件費の増加、分母となる人口が減少したことにより、前年度より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円増加した。類似団体平均、全国平均及び県平均と比較すると高い状況にある。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公共施設の統合再編などにより、維持管理経費の削減等に努めていく。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34550</xdr:rowOff>
    </xdr:from>
    <xdr:to>
      <xdr:col>23</xdr:col>
      <xdr:colOff>133350</xdr:colOff>
      <xdr:row>89</xdr:row>
      <xdr:rowOff>72082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2000"/>
          <a:ext cx="0" cy="1409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44159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72082</xdr:rowOff>
    </xdr:from>
    <xdr:to>
      <xdr:col>24</xdr:col>
      <xdr:colOff>12700</xdr:colOff>
      <xdr:row>89</xdr:row>
      <xdr:rowOff>72082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1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120927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34550</xdr:rowOff>
    </xdr:from>
    <xdr:to>
      <xdr:col>24</xdr:col>
      <xdr:colOff>12700</xdr:colOff>
      <xdr:row>81</xdr:row>
      <xdr:rowOff>34550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105642</xdr:rowOff>
    </xdr:from>
    <xdr:to>
      <xdr:col>23</xdr:col>
      <xdr:colOff>133350</xdr:colOff>
      <xdr:row>88</xdr:row>
      <xdr:rowOff>142306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50342"/>
          <a:ext cx="838200" cy="3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161052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734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144525</xdr:rowOff>
    </xdr:from>
    <xdr:to>
      <xdr:col>23</xdr:col>
      <xdr:colOff>184150</xdr:colOff>
      <xdr:row>87</xdr:row>
      <xdr:rowOff>74675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86706</xdr:rowOff>
    </xdr:from>
    <xdr:to>
      <xdr:col>19</xdr:col>
      <xdr:colOff>133350</xdr:colOff>
      <xdr:row>86</xdr:row>
      <xdr:rowOff>105642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59956"/>
          <a:ext cx="889000" cy="19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135925</xdr:rowOff>
    </xdr:from>
    <xdr:to>
      <xdr:col>19</xdr:col>
      <xdr:colOff>184150</xdr:colOff>
      <xdr:row>86</xdr:row>
      <xdr:rowOff>66075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76252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112598</xdr:rowOff>
    </xdr:from>
    <xdr:to>
      <xdr:col>15</xdr:col>
      <xdr:colOff>82550</xdr:colOff>
      <xdr:row>85</xdr:row>
      <xdr:rowOff>86706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42948"/>
          <a:ext cx="889000" cy="3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170297</xdr:rowOff>
    </xdr:from>
    <xdr:to>
      <xdr:col>15</xdr:col>
      <xdr:colOff>133350</xdr:colOff>
      <xdr:row>85</xdr:row>
      <xdr:rowOff>100447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57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4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112598</xdr:rowOff>
    </xdr:from>
    <xdr:to>
      <xdr:col>11</xdr:col>
      <xdr:colOff>31750</xdr:colOff>
      <xdr:row>83</xdr:row>
      <xdr:rowOff>126816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42948"/>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164485</xdr:rowOff>
    </xdr:from>
    <xdr:to>
      <xdr:col>11</xdr:col>
      <xdr:colOff>82550</xdr:colOff>
      <xdr:row>85</xdr:row>
      <xdr:rowOff>94635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6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79412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6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94608</xdr:rowOff>
    </xdr:from>
    <xdr:to>
      <xdr:col>7</xdr:col>
      <xdr:colOff>31750</xdr:colOff>
      <xdr:row>85</xdr:row>
      <xdr:rowOff>24758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9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58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91506</xdr:rowOff>
    </xdr:from>
    <xdr:to>
      <xdr:col>23</xdr:col>
      <xdr:colOff>184150</xdr:colOff>
      <xdr:row>89</xdr:row>
      <xdr:rowOff>21656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17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158833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07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54842</xdr:rowOff>
    </xdr:from>
    <xdr:to>
      <xdr:col>19</xdr:col>
      <xdr:colOff>184150</xdr:colOff>
      <xdr:row>86</xdr:row>
      <xdr:rowOff>156442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141219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85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35906</xdr:rowOff>
    </xdr:from>
    <xdr:to>
      <xdr:col>15</xdr:col>
      <xdr:colOff>133350</xdr:colOff>
      <xdr:row>85</xdr:row>
      <xdr:rowOff>137506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122283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9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61798</xdr:rowOff>
    </xdr:from>
    <xdr:to>
      <xdr:col>11</xdr:col>
      <xdr:colOff>82550</xdr:colOff>
      <xdr:row>83</xdr:row>
      <xdr:rowOff>163398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9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6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76016</xdr:rowOff>
    </xdr:from>
    <xdr:to>
      <xdr:col>7</xdr:col>
      <xdr:colOff>31750</xdr:colOff>
      <xdr:row>84</xdr:row>
      <xdr:rowOff>6166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0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16343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7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年度数値の誤りが判明し、実際の数値は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で前年度と同水準となった。類似団体平均と比較すると低い状況にあるが、全国市町村平均を上回る状況であるため、一層の給与の適正化に努める。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0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87</xdr:row>
      <xdr:rowOff>136979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29229"/>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134456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83</xdr:row>
      <xdr:rowOff>98879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053457"/>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151493</xdr:rowOff>
    </xdr:from>
    <xdr:to>
      <xdr:col>77</xdr:col>
      <xdr:colOff>95250</xdr:colOff>
      <xdr:row>84</xdr:row>
      <xdr:rowOff>81643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66420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166007</xdr:rowOff>
    </xdr:from>
    <xdr:to>
      <xdr:col>72</xdr:col>
      <xdr:colOff>203200</xdr:colOff>
      <xdr:row>82</xdr:row>
      <xdr:rowOff>97971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0534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81</xdr:row>
      <xdr:rowOff>46264</xdr:rowOff>
    </xdr:from>
    <xdr:to>
      <xdr:col>73</xdr:col>
      <xdr:colOff>44450</xdr:colOff>
      <xdr:row>81</xdr:row>
      <xdr:rowOff>147864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84</xdr:row>
      <xdr:rowOff>134257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156871"/>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80</xdr:row>
      <xdr:rowOff>148771</xdr:rowOff>
    </xdr:from>
    <xdr:to>
      <xdr:col>68</xdr:col>
      <xdr:colOff>203200</xdr:colOff>
      <xdr:row>81</xdr:row>
      <xdr:rowOff>78921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89098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115207</xdr:rowOff>
    </xdr:from>
    <xdr:to>
      <xdr:col>73</xdr:col>
      <xdr:colOff>44450</xdr:colOff>
      <xdr:row>82</xdr:row>
      <xdr:rowOff>45357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30134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133548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定員適正化計画に基づき、職員数の削減に取り組んでいるが、町の人口減少率が大きく、前年度より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ポイント増加した。類似団体平均、全国平均及び県平均と比較すると高い状況にある。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67</xdr:row>
      <xdr:rowOff>135165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9360"/>
          <a:ext cx="0" cy="1502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107242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135165</xdr:rowOff>
    </xdr:from>
    <xdr:to>
      <xdr:col>81</xdr:col>
      <xdr:colOff>133350</xdr:colOff>
      <xdr:row>67</xdr:row>
      <xdr:rowOff>135165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5806</xdr:rowOff>
    </xdr:from>
    <xdr:to>
      <xdr:col>81</xdr:col>
      <xdr:colOff>44450</xdr:colOff>
      <xdr:row>65</xdr:row>
      <xdr:rowOff>85090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50056"/>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70593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871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54066</xdr:rowOff>
    </xdr:from>
    <xdr:to>
      <xdr:col>81</xdr:col>
      <xdr:colOff>95250</xdr:colOff>
      <xdr:row>64</xdr:row>
      <xdr:rowOff>155666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102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122101</xdr:rowOff>
    </xdr:from>
    <xdr:to>
      <xdr:col>77</xdr:col>
      <xdr:colOff>44450</xdr:colOff>
      <xdr:row>65</xdr:row>
      <xdr:rowOff>5806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9490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36830</xdr:rowOff>
    </xdr:from>
    <xdr:to>
      <xdr:col>77</xdr:col>
      <xdr:colOff>95250</xdr:colOff>
      <xdr:row>64</xdr:row>
      <xdr:rowOff>138430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148607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122101</xdr:rowOff>
    </xdr:from>
    <xdr:to>
      <xdr:col>72</xdr:col>
      <xdr:colOff>203200</xdr:colOff>
      <xdr:row>64</xdr:row>
      <xdr:rowOff>132443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09490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153126</xdr:rowOff>
    </xdr:from>
    <xdr:to>
      <xdr:col>73</xdr:col>
      <xdr:colOff>44450</xdr:colOff>
      <xdr:row>64</xdr:row>
      <xdr:rowOff>83276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95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93453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2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77288</xdr:rowOff>
    </xdr:from>
    <xdr:to>
      <xdr:col>68</xdr:col>
      <xdr:colOff>152400</xdr:colOff>
      <xdr:row>64</xdr:row>
      <xdr:rowOff>132443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5008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66</xdr:row>
      <xdr:rowOff>45538</xdr:rowOff>
    </xdr:from>
    <xdr:to>
      <xdr:col>68</xdr:col>
      <xdr:colOff>203200</xdr:colOff>
      <xdr:row>66</xdr:row>
      <xdr:rowOff>147138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136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131915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14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7620</xdr:rowOff>
    </xdr:from>
    <xdr:to>
      <xdr:col>64</xdr:col>
      <xdr:colOff>152400</xdr:colOff>
      <xdr:row>66</xdr:row>
      <xdr:rowOff>109220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93997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34290</xdr:rowOff>
    </xdr:from>
    <xdr:to>
      <xdr:col>81</xdr:col>
      <xdr:colOff>95250</xdr:colOff>
      <xdr:row>65</xdr:row>
      <xdr:rowOff>135890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6367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126456</xdr:rowOff>
    </xdr:from>
    <xdr:to>
      <xdr:col>77</xdr:col>
      <xdr:colOff>95250</xdr:colOff>
      <xdr:row>65</xdr:row>
      <xdr:rowOff>56606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41383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8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71301</xdr:rowOff>
    </xdr:from>
    <xdr:to>
      <xdr:col>73</xdr:col>
      <xdr:colOff>44450</xdr:colOff>
      <xdr:row>65</xdr:row>
      <xdr:rowOff>1451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157678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81643</xdr:rowOff>
    </xdr:from>
    <xdr:to>
      <xdr:col>68</xdr:col>
      <xdr:colOff>203200</xdr:colOff>
      <xdr:row>65</xdr:row>
      <xdr:rowOff>11793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21970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26488</xdr:rowOff>
    </xdr:from>
    <xdr:to>
      <xdr:col>64</xdr:col>
      <xdr:colOff>152400</xdr:colOff>
      <xdr:row>64</xdr:row>
      <xdr:rowOff>128088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138265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町債発行に伴う元利償還金の増による分子が増加、臨時財政対策債発行可能額の減少による分母の減少等により比率は上昇し、前年から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％となった。類似団体平均を下回っているものの、全国平均、県平均と比較すると高い状況にある。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今後は小中学校再編に伴う大規模な建設事業が続き、多額の起債が見込まれるため、既存の起債事業について緊急度・住民ニーズを的確に把握し、事業の選択を行い新規発行の抑制に努めていく。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153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147108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850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127000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116417</xdr:rowOff>
    </xdr:from>
    <xdr:to>
      <xdr:col>77</xdr:col>
      <xdr:colOff>95250</xdr:colOff>
      <xdr:row>41</xdr:row>
      <xdr:rowOff>46567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127000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241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168275</xdr:rowOff>
    </xdr:from>
    <xdr:to>
      <xdr:col>68</xdr:col>
      <xdr:colOff>152400</xdr:colOff>
      <xdr:row>39</xdr:row>
      <xdr:rowOff>137583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8337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96308</xdr:rowOff>
    </xdr:from>
    <xdr:to>
      <xdr:col>81</xdr:col>
      <xdr:colOff>95250</xdr:colOff>
      <xdr:row>41</xdr:row>
      <xdr:rowOff>26458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112835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117475</xdr:rowOff>
    </xdr:from>
    <xdr:to>
      <xdr:col>64</xdr:col>
      <xdr:colOff>152400</xdr:colOff>
      <xdr:row>39</xdr:row>
      <xdr:rowOff>47625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57802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将来負担額では、下水道事業の企業債残高の減による一般会計からの繰入見込額の減少、充当可能財源等では、基金の増加等により、分子がマイナスとなり将来負担率は算定されなかった。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毎年の起債事業に加えて小中学校再編に伴う大規模な建設事業が続き、多額の起債や基金取崩しが予想されるため、比率は上昇する見込みである。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73914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45991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1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73914</xdr:rowOff>
    </xdr:from>
    <xdr:to>
      <xdr:col>81</xdr:col>
      <xdr:colOff>133350</xdr:colOff>
      <xdr:row>22</xdr:row>
      <xdr:rowOff>73914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4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86868</xdr:rowOff>
    </xdr:from>
    <xdr:to>
      <xdr:col>72</xdr:col>
      <xdr:colOff>203200</xdr:colOff>
      <xdr:row>18</xdr:row>
      <xdr:rowOff>127508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658618"/>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18</xdr:row>
      <xdr:rowOff>127508</xdr:rowOff>
    </xdr:from>
    <xdr:to>
      <xdr:col>68</xdr:col>
      <xdr:colOff>152400</xdr:colOff>
      <xdr:row>19</xdr:row>
      <xdr:rowOff>18796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2136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125222</xdr:rowOff>
    </xdr:from>
    <xdr:to>
      <xdr:col>77</xdr:col>
      <xdr:colOff>95250</xdr:colOff>
      <xdr:row>17</xdr:row>
      <xdr:rowOff>55372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86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65549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3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11176</xdr:rowOff>
    </xdr:from>
    <xdr:to>
      <xdr:col>73</xdr:col>
      <xdr:colOff>44450</xdr:colOff>
      <xdr:row>21</xdr:row>
      <xdr:rowOff>112776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361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97553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36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90932</xdr:rowOff>
    </xdr:from>
    <xdr:to>
      <xdr:col>68</xdr:col>
      <xdr:colOff>203200</xdr:colOff>
      <xdr:row>21</xdr:row>
      <xdr:rowOff>21082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35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5859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360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61722</xdr:rowOff>
    </xdr:from>
    <xdr:to>
      <xdr:col>64</xdr:col>
      <xdr:colOff>152400</xdr:colOff>
      <xdr:row>22</xdr:row>
      <xdr:rowOff>163322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38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148099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91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36068</xdr:rowOff>
    </xdr:from>
    <xdr:to>
      <xdr:col>73</xdr:col>
      <xdr:colOff>44450</xdr:colOff>
      <xdr:row>15</xdr:row>
      <xdr:rowOff>137668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147845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37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76708</xdr:rowOff>
    </xdr:from>
    <xdr:to>
      <xdr:col>68</xdr:col>
      <xdr:colOff>203200</xdr:colOff>
      <xdr:row>19</xdr:row>
      <xdr:rowOff>6858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17035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93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139446</xdr:rowOff>
    </xdr:from>
    <xdr:to>
      <xdr:col>64</xdr:col>
      <xdr:colOff>152400</xdr:colOff>
      <xdr:row>19</xdr:row>
      <xdr:rowOff>69596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79773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99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21,741
21,533
99.56
17,439,054
16,755,644
584,794
7,796,019
14,019,949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定員適正化計画に基づき職員数の削減に取り組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んでおり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減少したが、経常収支比率は分母となる臨時財政対策債の減少により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、類似団体平均、全国平均及び県平均と比較して高い状況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40</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2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94343</xdr:rowOff>
    </xdr:from>
    <xdr:to>
      <xdr:col>24</xdr:col>
      <xdr:colOff>114300</xdr:colOff>
      <xdr:row>40</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5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118835</xdr:rowOff>
    </xdr:from>
    <xdr:to>
      <xdr:col>24</xdr:col>
      <xdr:colOff>25400</xdr:colOff>
      <xdr:row>40</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8053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100693</xdr:rowOff>
    </xdr:from>
    <xdr:to>
      <xdr:col>24</xdr:col>
      <xdr:colOff>76200</xdr:colOff>
      <xdr:row>38</xdr:row>
      <xdr:rowOff>30843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118835</xdr:rowOff>
    </xdr:from>
    <xdr:to>
      <xdr:col>19</xdr:col>
      <xdr:colOff>187325</xdr:colOff>
      <xdr:row>42</xdr:row>
      <xdr:rowOff>78015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05385"/>
          <a:ext cx="889000" cy="47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102507</xdr:rowOff>
    </xdr:from>
    <xdr:to>
      <xdr:col>15</xdr:col>
      <xdr:colOff>98425</xdr:colOff>
      <xdr:row>42</xdr:row>
      <xdr:rowOff>78015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71319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43543</xdr:rowOff>
    </xdr:from>
    <xdr:to>
      <xdr:col>15</xdr:col>
      <xdr:colOff>149225</xdr:colOff>
      <xdr:row>38</xdr:row>
      <xdr:rowOff>145143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155320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102507</xdr:rowOff>
    </xdr:from>
    <xdr:to>
      <xdr:col>11</xdr:col>
      <xdr:colOff>9525</xdr:colOff>
      <xdr:row>42</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131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163484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147155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43543</xdr:rowOff>
    </xdr:from>
    <xdr:to>
      <xdr:col>24</xdr:col>
      <xdr:colOff>76200</xdr:colOff>
      <xdr:row>40</xdr:row>
      <xdr:rowOff>145143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123570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1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68035</xdr:rowOff>
    </xdr:from>
    <xdr:to>
      <xdr:col>20</xdr:col>
      <xdr:colOff>38100</xdr:colOff>
      <xdr:row>39</xdr:row>
      <xdr:rowOff>169635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154412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42</xdr:row>
      <xdr:rowOff>27215</xdr:rowOff>
    </xdr:from>
    <xdr:to>
      <xdr:col>15</xdr:col>
      <xdr:colOff>149225</xdr:colOff>
      <xdr:row>42</xdr:row>
      <xdr:rowOff>128815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2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113592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3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51707</xdr:rowOff>
    </xdr:from>
    <xdr:to>
      <xdr:col>11</xdr:col>
      <xdr:colOff>60325</xdr:colOff>
      <xdr:row>41</xdr:row>
      <xdr:rowOff>153307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138084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42</xdr:row>
      <xdr:rowOff>43543</xdr:rowOff>
    </xdr:from>
    <xdr:to>
      <xdr:col>6</xdr:col>
      <xdr:colOff>171450</xdr:colOff>
      <xdr:row>42</xdr:row>
      <xdr:rowOff>145143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129920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関連委託料、パソコン機器リース料の増加、固定資産税の評価替えに伴う委託料の増加等により、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、類似団体平均、全国平均及び県平均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と比較すると低い水準を維持している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今後も引き続き経費節減により、健全な財政運営に努める。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98425</xdr:rowOff>
    </xdr:from>
    <xdr:to>
      <xdr:col>82</xdr:col>
      <xdr:colOff>107950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49872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13352</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2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98425</xdr:rowOff>
    </xdr:from>
    <xdr:to>
      <xdr:col>82</xdr:col>
      <xdr:colOff>196850</xdr:colOff>
      <xdr:row>14</xdr:row>
      <xdr:rowOff>98425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4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12700</xdr:rowOff>
    </xdr:from>
    <xdr:to>
      <xdr:col>82</xdr:col>
      <xdr:colOff>107950</xdr:colOff>
      <xdr:row>14</xdr:row>
      <xdr:rowOff>98425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241550"/>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134002</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304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161925</xdr:rowOff>
    </xdr:from>
    <xdr:to>
      <xdr:col>82</xdr:col>
      <xdr:colOff>158750</xdr:colOff>
      <xdr:row>18</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307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12700</xdr:rowOff>
    </xdr:from>
    <xdr:to>
      <xdr:col>78</xdr:col>
      <xdr:colOff>69850</xdr:colOff>
      <xdr:row>15</xdr:row>
      <xdr:rowOff>41275</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241550"/>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104775</xdr:rowOff>
    </xdr:from>
    <xdr:to>
      <xdr:col>78</xdr:col>
      <xdr:colOff>120650</xdr:colOff>
      <xdr:row>15</xdr:row>
      <xdr:rowOff>34925</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5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19702</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59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41275</xdr:rowOff>
    </xdr:from>
    <xdr:to>
      <xdr:col>73</xdr:col>
      <xdr:colOff>180975</xdr:colOff>
      <xdr:row>16</xdr:row>
      <xdr:rowOff>69850</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6130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69850</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755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19050</xdr:rowOff>
    </xdr:from>
    <xdr:to>
      <xdr:col>69</xdr:col>
      <xdr:colOff>142875</xdr:colOff>
      <xdr:row>19</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327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133350</xdr:rowOff>
    </xdr:from>
    <xdr:to>
      <xdr:col>65</xdr:col>
      <xdr:colOff>53975</xdr:colOff>
      <xdr:row>19</xdr:row>
      <xdr:rowOff>63500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48277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47625</xdr:rowOff>
    </xdr:from>
    <xdr:to>
      <xdr:col>82</xdr:col>
      <xdr:colOff>158750</xdr:colOff>
      <xdr:row>14</xdr:row>
      <xdr:rowOff>149225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127652</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35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133350</xdr:rowOff>
    </xdr:from>
    <xdr:to>
      <xdr:col>78</xdr:col>
      <xdr:colOff>120650</xdr:colOff>
      <xdr:row>13</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73677</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195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161925</xdr:rowOff>
    </xdr:from>
    <xdr:to>
      <xdr:col>74</xdr:col>
      <xdr:colOff>31750</xdr:colOff>
      <xdr:row>15</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19050</xdr:rowOff>
    </xdr:from>
    <xdr:to>
      <xdr:col>69</xdr:col>
      <xdr:colOff>142875</xdr:colOff>
      <xdr:row>16</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130827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年度から保育園運営が私立保育園に移行したことに伴い大幅に減少している。令和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年度は、前年度と同水準の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％となり、類似団体平均、全国平均及び県平均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を下回ってい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る。障害者福祉費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に充当した一般財源が減少したが、分母となる臨時財政対策債も減少したことが主な要因である。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障害者福祉費や老人福祉費の増に加え、子育て施策の推進による増加が予想される。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61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146050</xdr:rowOff>
    </xdr:from>
    <xdr:to>
      <xdr:col>24</xdr:col>
      <xdr:colOff>25400</xdr:colOff>
      <xdr:row>52</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061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107950</xdr:rowOff>
    </xdr:from>
    <xdr:to>
      <xdr:col>19</xdr:col>
      <xdr:colOff>187325</xdr:colOff>
      <xdr:row>52</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107950</xdr:rowOff>
    </xdr:from>
    <xdr:to>
      <xdr:col>15</xdr:col>
      <xdr:colOff>98425</xdr:colOff>
      <xdr:row>57</xdr:row>
      <xdr:rowOff>127000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023350"/>
          <a:ext cx="8890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59</xdr:row>
      <xdr:rowOff>50800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8996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95250</xdr:rowOff>
    </xdr:from>
    <xdr:to>
      <xdr:col>24</xdr:col>
      <xdr:colOff>76200</xdr:colOff>
      <xdr:row>53</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95250</xdr:rowOff>
    </xdr:from>
    <xdr:to>
      <xdr:col>20</xdr:col>
      <xdr:colOff>38100</xdr:colOff>
      <xdr:row>53</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35577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877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57150</xdr:rowOff>
    </xdr:from>
    <xdr:to>
      <xdr:col>15</xdr:col>
      <xdr:colOff>149225</xdr:colOff>
      <xdr:row>52</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その他に係る経常経費充当一般財源の合計額は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前年とほぼ同水準となったが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臨時財政対策債の減少により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。類似団体平均は下回っているが、全国平均及び県平均を上回っている。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後期高齢者医療や介護保険給付への繰出金は、高齢化の進展に伴い、医療費や給付費がますます増加していくことが予想され、今後は増加する見込みである。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48078</xdr:rowOff>
    </xdr:from>
    <xdr:to>
      <xdr:col>82</xdr:col>
      <xdr:colOff>107950</xdr:colOff>
      <xdr:row>61</xdr:row>
      <xdr:rowOff>113393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349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134455</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48078</xdr:rowOff>
    </xdr:from>
    <xdr:to>
      <xdr:col>82</xdr:col>
      <xdr:colOff>196850</xdr:colOff>
      <xdr:row>53</xdr:row>
      <xdr:rowOff>48078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132642</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135165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57</xdr:row>
      <xdr:rowOff>146050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907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141515</xdr:rowOff>
    </xdr:from>
    <xdr:to>
      <xdr:col>74</xdr:col>
      <xdr:colOff>31750</xdr:colOff>
      <xdr:row>59</xdr:row>
      <xdr:rowOff>71665</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56442</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59</xdr:row>
      <xdr:rowOff>140607</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918700"/>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24692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89807</xdr:rowOff>
    </xdr:from>
    <xdr:to>
      <xdr:col>65</xdr:col>
      <xdr:colOff>53975</xdr:colOff>
      <xdr:row>60</xdr:row>
      <xdr:rowOff>19957</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4734</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一部事務組合への負担金が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し、類似団体平均、全国平均及び県平均を上回っている。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下水道事業や一部事務組合への補助金、負担金は今後も同水準で推移する見込みであり、数値は高止まり傾向になると思われる。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1270</xdr:rowOff>
    </xdr:from>
    <xdr:to>
      <xdr:col>82</xdr:col>
      <xdr:colOff>107950</xdr:colOff>
      <xdr:row>40</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60020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87647</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1270</xdr:rowOff>
    </xdr:from>
    <xdr:to>
      <xdr:col>82</xdr:col>
      <xdr:colOff>196850</xdr:colOff>
      <xdr:row>35</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600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74422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5671800" y="63540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101854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4782800" y="63540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147574</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893800" y="6445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37</xdr:row>
      <xdr:rowOff>147574</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004800" y="619404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公債費は新規借入れに伴う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類似団体平均、全国平均及び県平均を上回っている。今後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小中学校再編に伴う大規模な建設事業が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続き、多額の起債が見込まれるため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既存の起債事業について事業の選択を行い新規発行の抑制に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395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80</xdr:row>
      <xdr:rowOff>76200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5763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92727</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80</xdr:row>
      <xdr:rowOff>76200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576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57150</xdr:rowOff>
    </xdr:from>
    <xdr:to>
      <xdr:col>15</xdr:col>
      <xdr:colOff>98425</xdr:colOff>
      <xdr:row>80</xdr:row>
      <xdr:rowOff>76200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601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88900</xdr:rowOff>
    </xdr:from>
    <xdr:to>
      <xdr:col>15</xdr:col>
      <xdr:colOff>149225</xdr:colOff>
      <xdr:row>79</xdr:row>
      <xdr:rowOff>19050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139700</xdr:rowOff>
    </xdr:from>
    <xdr:to>
      <xdr:col>11</xdr:col>
      <xdr:colOff>9525</xdr:colOff>
      <xdr:row>79</xdr:row>
      <xdr:rowOff>57150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51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69850</xdr:rowOff>
    </xdr:from>
    <xdr:to>
      <xdr:col>6</xdr:col>
      <xdr:colOff>171450</xdr:colOff>
      <xdr:row>80</xdr:row>
      <xdr:rowOff>0</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156227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25400</xdr:rowOff>
    </xdr:from>
    <xdr:to>
      <xdr:col>24</xdr:col>
      <xdr:colOff>76200</xdr:colOff>
      <xdr:row>80</xdr:row>
      <xdr:rowOff>127000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168927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25400</xdr:rowOff>
    </xdr:from>
    <xdr:to>
      <xdr:col>15</xdr:col>
      <xdr:colOff>149225</xdr:colOff>
      <xdr:row>80</xdr:row>
      <xdr:rowOff>127000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6350</xdr:rowOff>
    </xdr:from>
    <xdr:to>
      <xdr:col>11</xdr:col>
      <xdr:colOff>60325</xdr:colOff>
      <xdr:row>79</xdr:row>
      <xdr:rowOff>107950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118127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88900</xdr:rowOff>
    </xdr:from>
    <xdr:to>
      <xdr:col>6</xdr:col>
      <xdr:colOff>171450</xdr:colOff>
      <xdr:row>79</xdr:row>
      <xdr:rowOff>19050</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、類似団体平均、全国平均及び県平均を下回っている。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今後は、介護保険、障害者福祉等の社会保障費の補助金等の増加が見込まれるため、人件費や物件費等の固定経費の圧縮に努める。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64407</xdr:rowOff>
    </xdr:from>
    <xdr:to>
      <xdr:col>82</xdr:col>
      <xdr:colOff>107950</xdr:colOff>
      <xdr:row>81</xdr:row>
      <xdr:rowOff>156936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923157"/>
          <a:ext cx="0" cy="112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150784</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66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64407</xdr:rowOff>
    </xdr:from>
    <xdr:to>
      <xdr:col>82</xdr:col>
      <xdr:colOff>196850</xdr:colOff>
      <xdr:row>75</xdr:row>
      <xdr:rowOff>64407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92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37193</xdr:rowOff>
    </xdr:from>
    <xdr:to>
      <xdr:col>82</xdr:col>
      <xdr:colOff>107950</xdr:colOff>
      <xdr:row>75</xdr:row>
      <xdr:rowOff>118835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2553043"/>
          <a:ext cx="8382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37193</xdr:rowOff>
    </xdr:from>
    <xdr:to>
      <xdr:col>78</xdr:col>
      <xdr:colOff>69850</xdr:colOff>
      <xdr:row>77</xdr:row>
      <xdr:rowOff>69850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2553043"/>
          <a:ext cx="889000" cy="7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65315</xdr:rowOff>
    </xdr:from>
    <xdr:to>
      <xdr:col>78</xdr:col>
      <xdr:colOff>120650</xdr:colOff>
      <xdr:row>74</xdr:row>
      <xdr:rowOff>166915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275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151692</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3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80</xdr:row>
      <xdr:rowOff>154214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271500"/>
          <a:ext cx="889000" cy="59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8164</xdr:rowOff>
    </xdr:from>
    <xdr:to>
      <xdr:col>74</xdr:col>
      <xdr:colOff>31750</xdr:colOff>
      <xdr:row>77</xdr:row>
      <xdr:rowOff>109764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119941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23586</xdr:rowOff>
    </xdr:from>
    <xdr:to>
      <xdr:col>69</xdr:col>
      <xdr:colOff>92075</xdr:colOff>
      <xdr:row>80</xdr:row>
      <xdr:rowOff>154214</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7395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35379</xdr:rowOff>
    </xdr:from>
    <xdr:to>
      <xdr:col>69</xdr:col>
      <xdr:colOff>142875</xdr:colOff>
      <xdr:row>79</xdr:row>
      <xdr:rowOff>136979</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147156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54429</xdr:rowOff>
    </xdr:from>
    <xdr:to>
      <xdr:col>65</xdr:col>
      <xdr:colOff>53975</xdr:colOff>
      <xdr:row>78</xdr:row>
      <xdr:rowOff>156029</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166206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68035</xdr:rowOff>
    </xdr:from>
    <xdr:to>
      <xdr:col>82</xdr:col>
      <xdr:colOff>158750</xdr:colOff>
      <xdr:row>75</xdr:row>
      <xdr:rowOff>169636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148062</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283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157843</xdr:rowOff>
    </xdr:from>
    <xdr:to>
      <xdr:col>78</xdr:col>
      <xdr:colOff>120650</xdr:colOff>
      <xdr:row>73</xdr:row>
      <xdr:rowOff>87993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98170</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103414</xdr:rowOff>
    </xdr:from>
    <xdr:to>
      <xdr:col>69</xdr:col>
      <xdr:colOff>142875</xdr:colOff>
      <xdr:row>81</xdr:row>
      <xdr:rowOff>33564</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8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18341</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9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144236</xdr:rowOff>
    </xdr:from>
    <xdr:to>
      <xdr:col>65</xdr:col>
      <xdr:colOff>53975</xdr:colOff>
      <xdr:row>80</xdr:row>
      <xdr:rowOff>74386</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59163</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10262</xdr:rowOff>
    </xdr:from>
    <xdr:to>
      <xdr:col>29</xdr:col>
      <xdr:colOff>127000</xdr:colOff>
      <xdr:row>20</xdr:row>
      <xdr:rowOff>11405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3837"/>
          <a:ext cx="0" cy="15441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154932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11405</xdr:rowOff>
    </xdr:from>
    <xdr:to>
      <xdr:col>30</xdr:col>
      <xdr:colOff>25400</xdr:colOff>
      <xdr:row>20</xdr:row>
      <xdr:rowOff>11405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0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96639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10262</xdr:rowOff>
    </xdr:from>
    <xdr:to>
      <xdr:col>30</xdr:col>
      <xdr:colOff>25400</xdr:colOff>
      <xdr:row>11</xdr:row>
      <xdr:rowOff>10262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3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10262</xdr:rowOff>
    </xdr:from>
    <xdr:to>
      <xdr:col>29</xdr:col>
      <xdr:colOff>127000</xdr:colOff>
      <xdr:row>12</xdr:row>
      <xdr:rowOff>40323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1943837"/>
          <a:ext cx="647700" cy="201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14673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291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42596</xdr:rowOff>
    </xdr:from>
    <xdr:to>
      <xdr:col>29</xdr:col>
      <xdr:colOff>177800</xdr:colOff>
      <xdr:row>13</xdr:row>
      <xdr:rowOff>144196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319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77813</xdr:rowOff>
    </xdr:from>
    <xdr:to>
      <xdr:col>26</xdr:col>
      <xdr:colOff>50800</xdr:colOff>
      <xdr:row>12</xdr:row>
      <xdr:rowOff>40323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011388"/>
          <a:ext cx="698500" cy="133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84773</xdr:rowOff>
    </xdr:from>
    <xdr:to>
      <xdr:col>26</xdr:col>
      <xdr:colOff>101600</xdr:colOff>
      <xdr:row>14</xdr:row>
      <xdr:rowOff>14923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361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171150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47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77813</xdr:rowOff>
    </xdr:from>
    <xdr:to>
      <xdr:col>22</xdr:col>
      <xdr:colOff>114300</xdr:colOff>
      <xdr:row>11</xdr:row>
      <xdr:rowOff>139573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011388"/>
          <a:ext cx="698500" cy="61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143827</xdr:rowOff>
    </xdr:from>
    <xdr:to>
      <xdr:col>22</xdr:col>
      <xdr:colOff>165100</xdr:colOff>
      <xdr:row>14</xdr:row>
      <xdr:rowOff>73977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420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58754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139573</xdr:rowOff>
    </xdr:from>
    <xdr:to>
      <xdr:col>18</xdr:col>
      <xdr:colOff>177800</xdr:colOff>
      <xdr:row>13</xdr:row>
      <xdr:rowOff>29655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073148"/>
          <a:ext cx="698500" cy="23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11</xdr:row>
      <xdr:rowOff>129845</xdr:rowOff>
    </xdr:from>
    <xdr:to>
      <xdr:col>19</xdr:col>
      <xdr:colOff>38100</xdr:colOff>
      <xdr:row>12</xdr:row>
      <xdr:rowOff>59995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06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44772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1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44386</xdr:rowOff>
    </xdr:from>
    <xdr:to>
      <xdr:col>15</xdr:col>
      <xdr:colOff>101600</xdr:colOff>
      <xdr:row>12</xdr:row>
      <xdr:rowOff>145986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14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156163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191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130912</xdr:rowOff>
    </xdr:from>
    <xdr:to>
      <xdr:col>29</xdr:col>
      <xdr:colOff>177800</xdr:colOff>
      <xdr:row>11</xdr:row>
      <xdr:rowOff>61062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1893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77589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83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160973</xdr:rowOff>
    </xdr:from>
    <xdr:to>
      <xdr:col>26</xdr:col>
      <xdr:colOff>101600</xdr:colOff>
      <xdr:row>12</xdr:row>
      <xdr:rowOff>91123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094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101300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6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27013</xdr:rowOff>
    </xdr:from>
    <xdr:to>
      <xdr:col>22</xdr:col>
      <xdr:colOff>165100</xdr:colOff>
      <xdr:row>11</xdr:row>
      <xdr:rowOff>128613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1960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138790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72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88773</xdr:rowOff>
    </xdr:from>
    <xdr:to>
      <xdr:col>19</xdr:col>
      <xdr:colOff>38100</xdr:colOff>
      <xdr:row>12</xdr:row>
      <xdr:rowOff>18923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02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29100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79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150305</xdr:rowOff>
    </xdr:from>
    <xdr:to>
      <xdr:col>15</xdr:col>
      <xdr:colOff>101600</xdr:colOff>
      <xdr:row>13</xdr:row>
      <xdr:rowOff>80455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5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65232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4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335102</xdr:rowOff>
    </xdr:from>
    <xdr:to>
      <xdr:col>29</xdr:col>
      <xdr:colOff>127000</xdr:colOff>
      <xdr:row>37</xdr:row>
      <xdr:rowOff>170053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59652"/>
          <a:ext cx="0" cy="10351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142130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6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170053</xdr:rowOff>
    </xdr:from>
    <xdr:to>
      <xdr:col>30</xdr:col>
      <xdr:colOff>25400</xdr:colOff>
      <xdr:row>37</xdr:row>
      <xdr:rowOff>170053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94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78579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600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335102</xdr:rowOff>
    </xdr:from>
    <xdr:to>
      <xdr:col>30</xdr:col>
      <xdr:colOff>25400</xdr:colOff>
      <xdr:row>33</xdr:row>
      <xdr:rowOff>335102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59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239776</xdr:rowOff>
    </xdr:from>
    <xdr:to>
      <xdr:col>29</xdr:col>
      <xdr:colOff>127000</xdr:colOff>
      <xdr:row>35</xdr:row>
      <xdr:rowOff>282981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50126"/>
          <a:ext cx="647700" cy="4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190758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58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2781</xdr:rowOff>
    </xdr:from>
    <xdr:to>
      <xdr:col>29</xdr:col>
      <xdr:colOff>177800</xdr:colOff>
      <xdr:row>35</xdr:row>
      <xdr:rowOff>104381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31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176644</xdr:rowOff>
    </xdr:from>
    <xdr:to>
      <xdr:col>26</xdr:col>
      <xdr:colOff>50800</xdr:colOff>
      <xdr:row>35</xdr:row>
      <xdr:rowOff>282981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86994"/>
          <a:ext cx="698500" cy="10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73114</xdr:rowOff>
    </xdr:from>
    <xdr:to>
      <xdr:col>26</xdr:col>
      <xdr:colOff>101600</xdr:colOff>
      <xdr:row>35</xdr:row>
      <xdr:rowOff>174714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83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184891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5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176644</xdr:rowOff>
    </xdr:from>
    <xdr:to>
      <xdr:col>22</xdr:col>
      <xdr:colOff>114300</xdr:colOff>
      <xdr:row>35</xdr:row>
      <xdr:rowOff>333845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86994"/>
          <a:ext cx="698500" cy="15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202616</xdr:rowOff>
    </xdr:from>
    <xdr:to>
      <xdr:col>22</xdr:col>
      <xdr:colOff>165100</xdr:colOff>
      <xdr:row>35</xdr:row>
      <xdr:rowOff>304216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12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288993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9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333845</xdr:rowOff>
    </xdr:from>
    <xdr:to>
      <xdr:col>18</xdr:col>
      <xdr:colOff>177800</xdr:colOff>
      <xdr:row>36</xdr:row>
      <xdr:rowOff>38074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44195"/>
          <a:ext cx="698500" cy="47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179108</xdr:rowOff>
    </xdr:from>
    <xdr:to>
      <xdr:col>19</xdr:col>
      <xdr:colOff>38100</xdr:colOff>
      <xdr:row>35</xdr:row>
      <xdr:rowOff>280708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8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290885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5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251537</xdr:rowOff>
    </xdr:from>
    <xdr:to>
      <xdr:col>15</xdr:col>
      <xdr:colOff>101600</xdr:colOff>
      <xdr:row>36</xdr:row>
      <xdr:rowOff>10237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61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20414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3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188976</xdr:rowOff>
    </xdr:from>
    <xdr:to>
      <xdr:col>29</xdr:col>
      <xdr:colOff>177800</xdr:colOff>
      <xdr:row>35</xdr:row>
      <xdr:rowOff>290576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9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161053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7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232181</xdr:rowOff>
    </xdr:from>
    <xdr:to>
      <xdr:col>26</xdr:col>
      <xdr:colOff>101600</xdr:colOff>
      <xdr:row>35</xdr:row>
      <xdr:rowOff>333781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318558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125844</xdr:rowOff>
    </xdr:from>
    <xdr:to>
      <xdr:col>22</xdr:col>
      <xdr:colOff>165100</xdr:colOff>
      <xdr:row>35</xdr:row>
      <xdr:rowOff>227444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36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237621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0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283045</xdr:rowOff>
    </xdr:from>
    <xdr:to>
      <xdr:col>19</xdr:col>
      <xdr:colOff>38100</xdr:colOff>
      <xdr:row>36</xdr:row>
      <xdr:rowOff>41745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9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26522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7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330174</xdr:rowOff>
    </xdr:from>
    <xdr:to>
      <xdr:col>15</xdr:col>
      <xdr:colOff>101600</xdr:colOff>
      <xdr:row>36</xdr:row>
      <xdr:rowOff>88874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4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73651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2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21,741
21,533
99.56
17,439,054
16,755,644
584,794
7,796,019
14,019,949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138981</xdr:rowOff>
    </xdr:from>
    <xdr:to>
      <xdr:col>24</xdr:col>
      <xdr:colOff>62865</xdr:colOff>
      <xdr:row>39</xdr:row>
      <xdr:rowOff>149465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2481"/>
          <a:ext cx="1270" cy="155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153292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3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149465</xdr:rowOff>
    </xdr:from>
    <xdr:to>
      <xdr:col>24</xdr:col>
      <xdr:colOff>152400</xdr:colOff>
      <xdr:row>39</xdr:row>
      <xdr:rowOff>149465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3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85658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138981</xdr:rowOff>
    </xdr:from>
    <xdr:to>
      <xdr:col>24</xdr:col>
      <xdr:colOff>152400</xdr:colOff>
      <xdr:row>30</xdr:row>
      <xdr:rowOff>138981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2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161384</xdr:rowOff>
    </xdr:from>
    <xdr:to>
      <xdr:col>24</xdr:col>
      <xdr:colOff>63500</xdr:colOff>
      <xdr:row>32</xdr:row>
      <xdr:rowOff>43851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76334"/>
          <a:ext cx="8382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156187</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6425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6310</xdr:rowOff>
    </xdr:from>
    <xdr:to>
      <xdr:col>24</xdr:col>
      <xdr:colOff>114300</xdr:colOff>
      <xdr:row>33</xdr:row>
      <xdr:rowOff>107910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6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18869</xdr:rowOff>
    </xdr:from>
    <xdr:to>
      <xdr:col>19</xdr:col>
      <xdr:colOff>177800</xdr:colOff>
      <xdr:row>32</xdr:row>
      <xdr:rowOff>43851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505269"/>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153790</xdr:rowOff>
    </xdr:from>
    <xdr:to>
      <xdr:col>20</xdr:col>
      <xdr:colOff>38100</xdr:colOff>
      <xdr:row>34</xdr:row>
      <xdr:rowOff>83940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75067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18869</xdr:rowOff>
    </xdr:from>
    <xdr:to>
      <xdr:col>15</xdr:col>
      <xdr:colOff>50800</xdr:colOff>
      <xdr:row>33</xdr:row>
      <xdr:rowOff>169189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05269"/>
          <a:ext cx="889000" cy="3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52128</xdr:rowOff>
    </xdr:from>
    <xdr:to>
      <xdr:col>15</xdr:col>
      <xdr:colOff>101600</xdr:colOff>
      <xdr:row>34</xdr:row>
      <xdr:rowOff>153728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144855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68050</xdr:rowOff>
    </xdr:from>
    <xdr:to>
      <xdr:col>10</xdr:col>
      <xdr:colOff>114300</xdr:colOff>
      <xdr:row>33</xdr:row>
      <xdr:rowOff>169189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725900"/>
          <a:ext cx="889000" cy="10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103008</xdr:rowOff>
    </xdr:from>
    <xdr:to>
      <xdr:col>10</xdr:col>
      <xdr:colOff>165100</xdr:colOff>
      <xdr:row>34</xdr:row>
      <xdr:rowOff>33158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76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49685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5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121100</xdr:rowOff>
    </xdr:from>
    <xdr:to>
      <xdr:col>6</xdr:col>
      <xdr:colOff>38100</xdr:colOff>
      <xdr:row>34</xdr:row>
      <xdr:rowOff>51250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7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42377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110584</xdr:rowOff>
    </xdr:from>
    <xdr:to>
      <xdr:col>24</xdr:col>
      <xdr:colOff>114300</xdr:colOff>
      <xdr:row>32</xdr:row>
      <xdr:rowOff>40734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133461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7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164501</xdr:rowOff>
    </xdr:from>
    <xdr:to>
      <xdr:col>20</xdr:col>
      <xdr:colOff>38100</xdr:colOff>
      <xdr:row>32</xdr:row>
      <xdr:rowOff>94651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7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111178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25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139519</xdr:rowOff>
    </xdr:from>
    <xdr:to>
      <xdr:col>15</xdr:col>
      <xdr:colOff>101600</xdr:colOff>
      <xdr:row>32</xdr:row>
      <xdr:rowOff>69669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86196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2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118389</xdr:rowOff>
    </xdr:from>
    <xdr:to>
      <xdr:col>10</xdr:col>
      <xdr:colOff>165100</xdr:colOff>
      <xdr:row>34</xdr:row>
      <xdr:rowOff>48539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39666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17250</xdr:rowOff>
    </xdr:from>
    <xdr:to>
      <xdr:col>6</xdr:col>
      <xdr:colOff>38100</xdr:colOff>
      <xdr:row>33</xdr:row>
      <xdr:rowOff>118850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135377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5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22199</xdr:rowOff>
    </xdr:from>
    <xdr:to>
      <xdr:col>24</xdr:col>
      <xdr:colOff>62865</xdr:colOff>
      <xdr:row>58</xdr:row>
      <xdr:rowOff>36716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4699"/>
          <a:ext cx="1270" cy="138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40543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36716</xdr:rowOff>
    </xdr:from>
    <xdr:to>
      <xdr:col>24</xdr:col>
      <xdr:colOff>152400</xdr:colOff>
      <xdr:row>58</xdr:row>
      <xdr:rowOff>36716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8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140326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22199</xdr:rowOff>
    </xdr:from>
    <xdr:to>
      <xdr:col>24</xdr:col>
      <xdr:colOff>152400</xdr:colOff>
      <xdr:row>50</xdr:row>
      <xdr:rowOff>22199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47841</xdr:rowOff>
    </xdr:from>
    <xdr:to>
      <xdr:col>24</xdr:col>
      <xdr:colOff>63500</xdr:colOff>
      <xdr:row>55</xdr:row>
      <xdr:rowOff>47574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963241"/>
          <a:ext cx="838200" cy="5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33532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20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55105</xdr:rowOff>
    </xdr:from>
    <xdr:to>
      <xdr:col>24</xdr:col>
      <xdr:colOff>114300</xdr:colOff>
      <xdr:row>53</xdr:row>
      <xdr:rowOff>156705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4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47574</xdr:rowOff>
    </xdr:from>
    <xdr:to>
      <xdr:col>19</xdr:col>
      <xdr:colOff>177800</xdr:colOff>
      <xdr:row>57</xdr:row>
      <xdr:rowOff>82931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77324"/>
          <a:ext cx="889000" cy="3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152756</xdr:rowOff>
    </xdr:from>
    <xdr:to>
      <xdr:col>20</xdr:col>
      <xdr:colOff>38100</xdr:colOff>
      <xdr:row>55</xdr:row>
      <xdr:rowOff>82906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1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99433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18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82931</xdr:rowOff>
    </xdr:from>
    <xdr:to>
      <xdr:col>15</xdr:col>
      <xdr:colOff>50800</xdr:colOff>
      <xdr:row>58</xdr:row>
      <xdr:rowOff>41973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55581"/>
          <a:ext cx="889000" cy="13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161099</xdr:rowOff>
    </xdr:from>
    <xdr:to>
      <xdr:col>15</xdr:col>
      <xdr:colOff>101600</xdr:colOff>
      <xdr:row>56</xdr:row>
      <xdr:rowOff>91249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9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107776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41973</xdr:rowOff>
    </xdr:from>
    <xdr:to>
      <xdr:col>10</xdr:col>
      <xdr:colOff>114300</xdr:colOff>
      <xdr:row>58</xdr:row>
      <xdr:rowOff>94818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86073"/>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30379</xdr:rowOff>
    </xdr:from>
    <xdr:to>
      <xdr:col>10</xdr:col>
      <xdr:colOff>165100</xdr:colOff>
      <xdr:row>56</xdr:row>
      <xdr:rowOff>131979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148506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162014</xdr:rowOff>
    </xdr:from>
    <xdr:to>
      <xdr:col>6</xdr:col>
      <xdr:colOff>38100</xdr:colOff>
      <xdr:row>57</xdr:row>
      <xdr:rowOff>92164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108691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3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168491</xdr:rowOff>
    </xdr:from>
    <xdr:to>
      <xdr:col>24</xdr:col>
      <xdr:colOff>114300</xdr:colOff>
      <xdr:row>52</xdr:row>
      <xdr:rowOff>98641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19918</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168224</xdr:rowOff>
    </xdr:from>
    <xdr:to>
      <xdr:col>20</xdr:col>
      <xdr:colOff>38100</xdr:colOff>
      <xdr:row>55</xdr:row>
      <xdr:rowOff>98374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89501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32131</xdr:rowOff>
    </xdr:from>
    <xdr:to>
      <xdr:col>15</xdr:col>
      <xdr:colOff>101600</xdr:colOff>
      <xdr:row>57</xdr:row>
      <xdr:rowOff>133731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124858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162623</xdr:rowOff>
    </xdr:from>
    <xdr:to>
      <xdr:col>10</xdr:col>
      <xdr:colOff>165100</xdr:colOff>
      <xdr:row>58</xdr:row>
      <xdr:rowOff>92773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83900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44018</xdr:rowOff>
    </xdr:from>
    <xdr:to>
      <xdr:col>6</xdr:col>
      <xdr:colOff>38100</xdr:colOff>
      <xdr:row>58</xdr:row>
      <xdr:rowOff>145618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136745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117729</xdr:rowOff>
    </xdr:from>
    <xdr:to>
      <xdr:col>24</xdr:col>
      <xdr:colOff>62865</xdr:colOff>
      <xdr:row>76</xdr:row>
      <xdr:rowOff>143763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90679"/>
          <a:ext cx="1270" cy="883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147590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1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143763</xdr:rowOff>
    </xdr:from>
    <xdr:to>
      <xdr:col>24</xdr:col>
      <xdr:colOff>152400</xdr:colOff>
      <xdr:row>76</xdr:row>
      <xdr:rowOff>143763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17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64406</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117729</xdr:rowOff>
    </xdr:from>
    <xdr:to>
      <xdr:col>24</xdr:col>
      <xdr:colOff>152400</xdr:colOff>
      <xdr:row>71</xdr:row>
      <xdr:rowOff>117729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9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143763</xdr:rowOff>
    </xdr:from>
    <xdr:to>
      <xdr:col>24</xdr:col>
      <xdr:colOff>63500</xdr:colOff>
      <xdr:row>78</xdr:row>
      <xdr:rowOff>125603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173963"/>
          <a:ext cx="838200" cy="3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154195</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2670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131318</xdr:rowOff>
    </xdr:from>
    <xdr:to>
      <xdr:col>24</xdr:col>
      <xdr:colOff>114300</xdr:colOff>
      <xdr:row>75</xdr:row>
      <xdr:rowOff>61468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281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125603</xdr:rowOff>
    </xdr:from>
    <xdr:to>
      <xdr:col>19</xdr:col>
      <xdr:colOff>177800</xdr:colOff>
      <xdr:row>79</xdr:row>
      <xdr:rowOff>5462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98703"/>
          <a:ext cx="889000" cy="5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163068</xdr:rowOff>
    </xdr:from>
    <xdr:to>
      <xdr:col>20</xdr:col>
      <xdr:colOff>38100</xdr:colOff>
      <xdr:row>76</xdr:row>
      <xdr:rowOff>93218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02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109745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279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5462</xdr:rowOff>
    </xdr:from>
    <xdr:to>
      <xdr:col>15</xdr:col>
      <xdr:colOff>50800</xdr:colOff>
      <xdr:row>79</xdr:row>
      <xdr:rowOff>125222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50012"/>
          <a:ext cx="889000" cy="1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38354</xdr:rowOff>
    </xdr:from>
    <xdr:to>
      <xdr:col>15</xdr:col>
      <xdr:colOff>101600</xdr:colOff>
      <xdr:row>76</xdr:row>
      <xdr:rowOff>139954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0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156481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284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70358</xdr:rowOff>
    </xdr:from>
    <xdr:to>
      <xdr:col>10</xdr:col>
      <xdr:colOff>114300</xdr:colOff>
      <xdr:row>79</xdr:row>
      <xdr:rowOff>125222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614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123062</xdr:rowOff>
    </xdr:from>
    <xdr:to>
      <xdr:col>10</xdr:col>
      <xdr:colOff>165100</xdr:colOff>
      <xdr:row>77</xdr:row>
      <xdr:rowOff>53212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15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69740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29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107187</xdr:rowOff>
    </xdr:from>
    <xdr:to>
      <xdr:col>6</xdr:col>
      <xdr:colOff>38100</xdr:colOff>
      <xdr:row>77</xdr:row>
      <xdr:rowOff>37337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53865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29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92963</xdr:rowOff>
    </xdr:from>
    <xdr:to>
      <xdr:col>24</xdr:col>
      <xdr:colOff>114300</xdr:colOff>
      <xdr:row>77</xdr:row>
      <xdr:rowOff>23113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1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7890</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03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74803</xdr:rowOff>
    </xdr:from>
    <xdr:to>
      <xdr:col>20</xdr:col>
      <xdr:colOff>38100</xdr:colOff>
      <xdr:row>79</xdr:row>
      <xdr:rowOff>4953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167530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4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126112</xdr:rowOff>
    </xdr:from>
    <xdr:to>
      <xdr:col>15</xdr:col>
      <xdr:colOff>101600</xdr:colOff>
      <xdr:row>79</xdr:row>
      <xdr:rowOff>56262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47389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9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74422</xdr:rowOff>
    </xdr:from>
    <xdr:to>
      <xdr:col>10</xdr:col>
      <xdr:colOff>165100</xdr:colOff>
      <xdr:row>80</xdr:row>
      <xdr:rowOff>4572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6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167149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71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19558</xdr:rowOff>
    </xdr:from>
    <xdr:to>
      <xdr:col>6</xdr:col>
      <xdr:colOff>38100</xdr:colOff>
      <xdr:row>79</xdr:row>
      <xdr:rowOff>121158</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112285</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6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128933</xdr:rowOff>
    </xdr:from>
    <xdr:to>
      <xdr:col>24</xdr:col>
      <xdr:colOff>62865</xdr:colOff>
      <xdr:row>98</xdr:row>
      <xdr:rowOff>67577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59433"/>
          <a:ext cx="1270" cy="131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71404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67577</xdr:rowOff>
    </xdr:from>
    <xdr:to>
      <xdr:col>24</xdr:col>
      <xdr:colOff>152400</xdr:colOff>
      <xdr:row>98</xdr:row>
      <xdr:rowOff>67577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75610</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3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128933</xdr:rowOff>
    </xdr:from>
    <xdr:to>
      <xdr:col>24</xdr:col>
      <xdr:colOff>152400</xdr:colOff>
      <xdr:row>90</xdr:row>
      <xdr:rowOff>128933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5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33699</xdr:rowOff>
    </xdr:from>
    <xdr:to>
      <xdr:col>24</xdr:col>
      <xdr:colOff>63500</xdr:colOff>
      <xdr:row>93</xdr:row>
      <xdr:rowOff>116314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807099"/>
          <a:ext cx="838200" cy="25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66984</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8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88557</xdr:rowOff>
    </xdr:from>
    <xdr:to>
      <xdr:col>24</xdr:col>
      <xdr:colOff>114300</xdr:colOff>
      <xdr:row>95</xdr:row>
      <xdr:rowOff>18707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33699</xdr:rowOff>
    </xdr:from>
    <xdr:to>
      <xdr:col>19</xdr:col>
      <xdr:colOff>177800</xdr:colOff>
      <xdr:row>95</xdr:row>
      <xdr:rowOff>50318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807099"/>
          <a:ext cx="889000" cy="5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118756</xdr:rowOff>
    </xdr:from>
    <xdr:to>
      <xdr:col>20</xdr:col>
      <xdr:colOff>38100</xdr:colOff>
      <xdr:row>94</xdr:row>
      <xdr:rowOff>48906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40033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50318</xdr:rowOff>
    </xdr:from>
    <xdr:to>
      <xdr:col>15</xdr:col>
      <xdr:colOff>50800</xdr:colOff>
      <xdr:row>96</xdr:row>
      <xdr:rowOff>5237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38068"/>
          <a:ext cx="889000" cy="12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31522</xdr:rowOff>
    </xdr:from>
    <xdr:to>
      <xdr:col>15</xdr:col>
      <xdr:colOff>101600</xdr:colOff>
      <xdr:row>96</xdr:row>
      <xdr:rowOff>133122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124249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5237</xdr:rowOff>
    </xdr:from>
    <xdr:to>
      <xdr:col>10</xdr:col>
      <xdr:colOff>114300</xdr:colOff>
      <xdr:row>96</xdr:row>
      <xdr:rowOff>68652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64437"/>
          <a:ext cx="889000" cy="6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97565</xdr:rowOff>
    </xdr:from>
    <xdr:to>
      <xdr:col>10</xdr:col>
      <xdr:colOff>165100</xdr:colOff>
      <xdr:row>97</xdr:row>
      <xdr:rowOff>27715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5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18842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6970</xdr:rowOff>
    </xdr:from>
    <xdr:to>
      <xdr:col>6</xdr:col>
      <xdr:colOff>38100</xdr:colOff>
      <xdr:row>97</xdr:row>
      <xdr:rowOff>108570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3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99697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65514</xdr:rowOff>
    </xdr:from>
    <xdr:to>
      <xdr:col>24</xdr:col>
      <xdr:colOff>114300</xdr:colOff>
      <xdr:row>93</xdr:row>
      <xdr:rowOff>167114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88391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6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154349</xdr:rowOff>
    </xdr:from>
    <xdr:to>
      <xdr:col>20</xdr:col>
      <xdr:colOff>38100</xdr:colOff>
      <xdr:row>92</xdr:row>
      <xdr:rowOff>84499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75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101026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53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170968</xdr:rowOff>
    </xdr:from>
    <xdr:to>
      <xdr:col>15</xdr:col>
      <xdr:colOff>101600</xdr:colOff>
      <xdr:row>95</xdr:row>
      <xdr:rowOff>101118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117645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6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125887</xdr:rowOff>
    </xdr:from>
    <xdr:to>
      <xdr:col>10</xdr:col>
      <xdr:colOff>165100</xdr:colOff>
      <xdr:row>96</xdr:row>
      <xdr:rowOff>56037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72564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8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17852</xdr:rowOff>
    </xdr:from>
    <xdr:to>
      <xdr:col>6</xdr:col>
      <xdr:colOff>38100</xdr:colOff>
      <xdr:row>96</xdr:row>
      <xdr:rowOff>119452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135979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2517</xdr:rowOff>
    </xdr:from>
    <xdr:to>
      <xdr:col>54</xdr:col>
      <xdr:colOff>189865</xdr:colOff>
      <xdr:row>38</xdr:row>
      <xdr:rowOff>115324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660367"/>
          <a:ext cx="1270" cy="97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119151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115324</xdr:rowOff>
    </xdr:from>
    <xdr:to>
      <xdr:col>55</xdr:col>
      <xdr:colOff>88900</xdr:colOff>
      <xdr:row>38</xdr:row>
      <xdr:rowOff>115324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120644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43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2517</xdr:rowOff>
    </xdr:from>
    <xdr:to>
      <xdr:col>55</xdr:col>
      <xdr:colOff>88900</xdr:colOff>
      <xdr:row>33</xdr:row>
      <xdr:rowOff>2517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660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71387</xdr:rowOff>
    </xdr:from>
    <xdr:to>
      <xdr:col>55</xdr:col>
      <xdr:colOff>0</xdr:colOff>
      <xdr:row>36</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072137"/>
          <a:ext cx="838200" cy="19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43339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55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64912</xdr:rowOff>
    </xdr:from>
    <xdr:to>
      <xdr:col>55</xdr:col>
      <xdr:colOff>50800</xdr:colOff>
      <xdr:row>36</xdr:row>
      <xdr:rowOff>166512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116429</xdr:rowOff>
    </xdr:from>
    <xdr:to>
      <xdr:col>50</xdr:col>
      <xdr:colOff>114300</xdr:colOff>
      <xdr:row>35</xdr:row>
      <xdr:rowOff>71387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31379"/>
          <a:ext cx="889000" cy="6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78148</xdr:rowOff>
    </xdr:from>
    <xdr:to>
      <xdr:col>50</xdr:col>
      <xdr:colOff>165100</xdr:colOff>
      <xdr:row>37</xdr:row>
      <xdr:rowOff>8298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5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170875</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634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116429</xdr:rowOff>
    </xdr:from>
    <xdr:to>
      <xdr:col>45</xdr:col>
      <xdr:colOff>177800</xdr:colOff>
      <xdr:row>35</xdr:row>
      <xdr:rowOff>77216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31379"/>
          <a:ext cx="889000" cy="64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107607</xdr:rowOff>
    </xdr:from>
    <xdr:to>
      <xdr:col>46</xdr:col>
      <xdr:colOff>38100</xdr:colOff>
      <xdr:row>33</xdr:row>
      <xdr:rowOff>37757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28884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68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77216</xdr:rowOff>
    </xdr:from>
    <xdr:to>
      <xdr:col>41</xdr:col>
      <xdr:colOff>50800</xdr:colOff>
      <xdr:row>38</xdr:row>
      <xdr:rowOff>107132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077966"/>
          <a:ext cx="889000" cy="54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48544</xdr:rowOff>
    </xdr:from>
    <xdr:to>
      <xdr:col>41</xdr:col>
      <xdr:colOff>101600</xdr:colOff>
      <xdr:row>37</xdr:row>
      <xdr:rowOff>150144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9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141271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23101</xdr:rowOff>
    </xdr:from>
    <xdr:to>
      <xdr:col>36</xdr:col>
      <xdr:colOff>165100</xdr:colOff>
      <xdr:row>38</xdr:row>
      <xdr:rowOff>124701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141228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41694</xdr:rowOff>
    </xdr:from>
    <xdr:to>
      <xdr:col>55</xdr:col>
      <xdr:colOff>50800</xdr:colOff>
      <xdr:row>36</xdr:row>
      <xdr:rowOff>143294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64571</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6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20587</xdr:rowOff>
    </xdr:from>
    <xdr:to>
      <xdr:col>50</xdr:col>
      <xdr:colOff>165100</xdr:colOff>
      <xdr:row>35</xdr:row>
      <xdr:rowOff>122187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138714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79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65629</xdr:rowOff>
    </xdr:from>
    <xdr:to>
      <xdr:col>46</xdr:col>
      <xdr:colOff>38100</xdr:colOff>
      <xdr:row>31</xdr:row>
      <xdr:rowOff>167229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3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12306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15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26416</xdr:rowOff>
    </xdr:from>
    <xdr:to>
      <xdr:col>41</xdr:col>
      <xdr:colOff>101600</xdr:colOff>
      <xdr:row>35</xdr:row>
      <xdr:rowOff>128016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144543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80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56332</xdr:rowOff>
    </xdr:from>
    <xdr:to>
      <xdr:col>36</xdr:col>
      <xdr:colOff>165100</xdr:colOff>
      <xdr:row>38</xdr:row>
      <xdr:rowOff>157932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149059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6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163388</xdr:rowOff>
    </xdr:from>
    <xdr:to>
      <xdr:col>54</xdr:col>
      <xdr:colOff>189865</xdr:colOff>
      <xdr:row>58</xdr:row>
      <xdr:rowOff>104332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35888"/>
          <a:ext cx="1270" cy="131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108159</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104332</xdr:rowOff>
    </xdr:from>
    <xdr:to>
      <xdr:col>55</xdr:col>
      <xdr:colOff>88900</xdr:colOff>
      <xdr:row>58</xdr:row>
      <xdr:rowOff>104332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48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110065</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1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163388</xdr:rowOff>
    </xdr:from>
    <xdr:to>
      <xdr:col>55</xdr:col>
      <xdr:colOff>88900</xdr:colOff>
      <xdr:row>50</xdr:row>
      <xdr:rowOff>163388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3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163388</xdr:rowOff>
    </xdr:from>
    <xdr:to>
      <xdr:col>55</xdr:col>
      <xdr:colOff>0</xdr:colOff>
      <xdr:row>55</xdr:row>
      <xdr:rowOff>24780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8735888"/>
          <a:ext cx="838200" cy="7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51162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0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72735</xdr:rowOff>
    </xdr:from>
    <xdr:to>
      <xdr:col>55</xdr:col>
      <xdr:colOff>50800</xdr:colOff>
      <xdr:row>55</xdr:row>
      <xdr:rowOff>2885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3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55847</xdr:rowOff>
    </xdr:from>
    <xdr:to>
      <xdr:col>50</xdr:col>
      <xdr:colOff>114300</xdr:colOff>
      <xdr:row>55</xdr:row>
      <xdr:rowOff>24780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142697"/>
          <a:ext cx="889000" cy="31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62992</xdr:rowOff>
    </xdr:from>
    <xdr:to>
      <xdr:col>50</xdr:col>
      <xdr:colOff>165100</xdr:colOff>
      <xdr:row>55</xdr:row>
      <xdr:rowOff>164592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155719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55847</xdr:rowOff>
    </xdr:from>
    <xdr:to>
      <xdr:col>45</xdr:col>
      <xdr:colOff>177800</xdr:colOff>
      <xdr:row>53</xdr:row>
      <xdr:rowOff>156845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142697"/>
          <a:ext cx="889000" cy="10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49984</xdr:rowOff>
    </xdr:from>
    <xdr:to>
      <xdr:col>46</xdr:col>
      <xdr:colOff>38100</xdr:colOff>
      <xdr:row>54</xdr:row>
      <xdr:rowOff>151584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142711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0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66962</xdr:rowOff>
    </xdr:from>
    <xdr:to>
      <xdr:col>41</xdr:col>
      <xdr:colOff>50800</xdr:colOff>
      <xdr:row>53</xdr:row>
      <xdr:rowOff>156845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8982362"/>
          <a:ext cx="889000" cy="2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159134</xdr:rowOff>
    </xdr:from>
    <xdr:to>
      <xdr:col>41</xdr:col>
      <xdr:colOff>101600</xdr:colOff>
      <xdr:row>55</xdr:row>
      <xdr:rowOff>89284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1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80411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1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11459</xdr:rowOff>
    </xdr:from>
    <xdr:to>
      <xdr:col>36</xdr:col>
      <xdr:colOff>165100</xdr:colOff>
      <xdr:row>55</xdr:row>
      <xdr:rowOff>113059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104186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112588</xdr:rowOff>
    </xdr:from>
    <xdr:to>
      <xdr:col>55</xdr:col>
      <xdr:colOff>50800</xdr:colOff>
      <xdr:row>51</xdr:row>
      <xdr:rowOff>42738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868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65615</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63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145430</xdr:rowOff>
    </xdr:from>
    <xdr:to>
      <xdr:col>50</xdr:col>
      <xdr:colOff>165100</xdr:colOff>
      <xdr:row>55</xdr:row>
      <xdr:rowOff>75580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92107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1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5047</xdr:rowOff>
    </xdr:from>
    <xdr:to>
      <xdr:col>46</xdr:col>
      <xdr:colOff>38100</xdr:colOff>
      <xdr:row>53</xdr:row>
      <xdr:rowOff>106647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0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123174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88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106045</xdr:rowOff>
    </xdr:from>
    <xdr:to>
      <xdr:col>41</xdr:col>
      <xdr:colOff>101600</xdr:colOff>
      <xdr:row>54</xdr:row>
      <xdr:rowOff>36195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52722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89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16162</xdr:rowOff>
    </xdr:from>
    <xdr:to>
      <xdr:col>36</xdr:col>
      <xdr:colOff>165100</xdr:colOff>
      <xdr:row>52</xdr:row>
      <xdr:rowOff>117762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93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134289</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870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67976</xdr:rowOff>
    </xdr:from>
    <xdr:to>
      <xdr:col>54</xdr:col>
      <xdr:colOff>189865</xdr:colOff>
      <xdr:row>77</xdr:row>
      <xdr:rowOff>156045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40926"/>
          <a:ext cx="1270" cy="1116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159872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6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156045</xdr:rowOff>
    </xdr:from>
    <xdr:to>
      <xdr:col>55</xdr:col>
      <xdr:colOff>88900</xdr:colOff>
      <xdr:row>77</xdr:row>
      <xdr:rowOff>156045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14653</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1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67976</xdr:rowOff>
    </xdr:from>
    <xdr:to>
      <xdr:col>55</xdr:col>
      <xdr:colOff>88900</xdr:colOff>
      <xdr:row>71</xdr:row>
      <xdr:rowOff>67976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4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140785</xdr:rowOff>
    </xdr:from>
    <xdr:to>
      <xdr:col>55</xdr:col>
      <xdr:colOff>0</xdr:colOff>
      <xdr:row>77</xdr:row>
      <xdr:rowOff>56432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170985"/>
          <a:ext cx="8382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89831</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77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66954</xdr:rowOff>
    </xdr:from>
    <xdr:to>
      <xdr:col>55</xdr:col>
      <xdr:colOff>50800</xdr:colOff>
      <xdr:row>75</xdr:row>
      <xdr:rowOff>168554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92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56432</xdr:rowOff>
    </xdr:from>
    <xdr:to>
      <xdr:col>50</xdr:col>
      <xdr:colOff>114300</xdr:colOff>
      <xdr:row>78</xdr:row>
      <xdr:rowOff>16427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58082"/>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113874</xdr:rowOff>
    </xdr:from>
    <xdr:to>
      <xdr:col>50</xdr:col>
      <xdr:colOff>165100</xdr:colOff>
      <xdr:row>76</xdr:row>
      <xdr:rowOff>44025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9726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60551</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04428" y="1274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61119</xdr:rowOff>
    </xdr:from>
    <xdr:to>
      <xdr:col>45</xdr:col>
      <xdr:colOff>177800</xdr:colOff>
      <xdr:row>78</xdr:row>
      <xdr:rowOff>16427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91319"/>
          <a:ext cx="889000" cy="29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9290</xdr:rowOff>
    </xdr:from>
    <xdr:to>
      <xdr:col>46</xdr:col>
      <xdr:colOff>38100</xdr:colOff>
      <xdr:row>75</xdr:row>
      <xdr:rowOff>110890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86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73</xdr:row>
      <xdr:rowOff>127417</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15428" y="1264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61119</xdr:rowOff>
    </xdr:from>
    <xdr:to>
      <xdr:col>41</xdr:col>
      <xdr:colOff>50800</xdr:colOff>
      <xdr:row>77</xdr:row>
      <xdr:rowOff>110553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091319"/>
          <a:ext cx="889000" cy="2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8833</xdr:rowOff>
    </xdr:from>
    <xdr:to>
      <xdr:col>41</xdr:col>
      <xdr:colOff>101600</xdr:colOff>
      <xdr:row>75</xdr:row>
      <xdr:rowOff>110433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86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73</xdr:row>
      <xdr:rowOff>126960</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264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36551</xdr:rowOff>
    </xdr:from>
    <xdr:to>
      <xdr:col>36</xdr:col>
      <xdr:colOff>165100</xdr:colOff>
      <xdr:row>76</xdr:row>
      <xdr:rowOff>138151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06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154677</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37428" y="128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89985</xdr:rowOff>
    </xdr:from>
    <xdr:to>
      <xdr:col>55</xdr:col>
      <xdr:colOff>50800</xdr:colOff>
      <xdr:row>77</xdr:row>
      <xdr:rowOff>20135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68412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9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5632</xdr:rowOff>
    </xdr:from>
    <xdr:to>
      <xdr:col>50</xdr:col>
      <xdr:colOff>165100</xdr:colOff>
      <xdr:row>77</xdr:row>
      <xdr:rowOff>107232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98359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30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137077</xdr:rowOff>
    </xdr:from>
    <xdr:to>
      <xdr:col>46</xdr:col>
      <xdr:colOff>38100</xdr:colOff>
      <xdr:row>78</xdr:row>
      <xdr:rowOff>67227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58354</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43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10319</xdr:rowOff>
    </xdr:from>
    <xdr:to>
      <xdr:col>41</xdr:col>
      <xdr:colOff>101600</xdr:colOff>
      <xdr:row>76</xdr:row>
      <xdr:rowOff>111919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103046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13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59753</xdr:rowOff>
    </xdr:from>
    <xdr:to>
      <xdr:col>36</xdr:col>
      <xdr:colOff>165100</xdr:colOff>
      <xdr:row>77</xdr:row>
      <xdr:rowOff>161353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152480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35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120628</xdr:rowOff>
    </xdr:from>
    <xdr:to>
      <xdr:col>54</xdr:col>
      <xdr:colOff>189865</xdr:colOff>
      <xdr:row>98</xdr:row>
      <xdr:rowOff>82240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51128"/>
          <a:ext cx="1270" cy="133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86067</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8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82240</xdr:rowOff>
    </xdr:from>
    <xdr:to>
      <xdr:col>55</xdr:col>
      <xdr:colOff>88900</xdr:colOff>
      <xdr:row>98</xdr:row>
      <xdr:rowOff>82240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67305</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120628</xdr:rowOff>
    </xdr:from>
    <xdr:to>
      <xdr:col>55</xdr:col>
      <xdr:colOff>88900</xdr:colOff>
      <xdr:row>90</xdr:row>
      <xdr:rowOff>120628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120628</xdr:rowOff>
    </xdr:from>
    <xdr:to>
      <xdr:col>55</xdr:col>
      <xdr:colOff>0</xdr:colOff>
      <xdr:row>95</xdr:row>
      <xdr:rowOff>11015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5551128"/>
          <a:ext cx="838200" cy="74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58624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17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80197</xdr:rowOff>
    </xdr:from>
    <xdr:to>
      <xdr:col>55</xdr:col>
      <xdr:colOff>50800</xdr:colOff>
      <xdr:row>95</xdr:row>
      <xdr:rowOff>10347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19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17807</xdr:rowOff>
    </xdr:from>
    <xdr:to>
      <xdr:col>50</xdr:col>
      <xdr:colOff>114300</xdr:colOff>
      <xdr:row>95</xdr:row>
      <xdr:rowOff>11015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134107"/>
          <a:ext cx="889000" cy="16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136302</xdr:rowOff>
    </xdr:from>
    <xdr:to>
      <xdr:col>50</xdr:col>
      <xdr:colOff>165100</xdr:colOff>
      <xdr:row>95</xdr:row>
      <xdr:rowOff>66452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57579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17807</xdr:rowOff>
    </xdr:from>
    <xdr:to>
      <xdr:col>45</xdr:col>
      <xdr:colOff>177800</xdr:colOff>
      <xdr:row>94</xdr:row>
      <xdr:rowOff>126932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134107"/>
          <a:ext cx="889000" cy="10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153871</xdr:rowOff>
    </xdr:from>
    <xdr:to>
      <xdr:col>46</xdr:col>
      <xdr:colOff>38100</xdr:colOff>
      <xdr:row>94</xdr:row>
      <xdr:rowOff>84021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09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75148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19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126932</xdr:rowOff>
    </xdr:from>
    <xdr:to>
      <xdr:col>41</xdr:col>
      <xdr:colOff>50800</xdr:colOff>
      <xdr:row>96</xdr:row>
      <xdr:rowOff>140565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243232"/>
          <a:ext cx="889000" cy="35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106699</xdr:rowOff>
    </xdr:from>
    <xdr:to>
      <xdr:col>41</xdr:col>
      <xdr:colOff>101600</xdr:colOff>
      <xdr:row>95</xdr:row>
      <xdr:rowOff>36849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2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27976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1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122586</xdr:rowOff>
    </xdr:from>
    <xdr:to>
      <xdr:col>36</xdr:col>
      <xdr:colOff>165100</xdr:colOff>
      <xdr:row>96</xdr:row>
      <xdr:rowOff>52736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1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69263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1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69828</xdr:rowOff>
    </xdr:from>
    <xdr:to>
      <xdr:col>55</xdr:col>
      <xdr:colOff>50800</xdr:colOff>
      <xdr:row>90</xdr:row>
      <xdr:rowOff>171428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22855</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4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131665</xdr:rowOff>
    </xdr:from>
    <xdr:to>
      <xdr:col>50</xdr:col>
      <xdr:colOff>165100</xdr:colOff>
      <xdr:row>95</xdr:row>
      <xdr:rowOff>61815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2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78342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02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138457</xdr:rowOff>
    </xdr:from>
    <xdr:to>
      <xdr:col>46</xdr:col>
      <xdr:colOff>38100</xdr:colOff>
      <xdr:row>94</xdr:row>
      <xdr:rowOff>68607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0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85134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85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76132</xdr:rowOff>
    </xdr:from>
    <xdr:to>
      <xdr:col>41</xdr:col>
      <xdr:colOff>101600</xdr:colOff>
      <xdr:row>95</xdr:row>
      <xdr:rowOff>6282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1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22809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9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89765</xdr:rowOff>
    </xdr:from>
    <xdr:to>
      <xdr:col>36</xdr:col>
      <xdr:colOff>165100</xdr:colOff>
      <xdr:row>97</xdr:row>
      <xdr:rowOff>19915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11042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6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4216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19166"/>
          <a:ext cx="1269"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122343</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4216</xdr:rowOff>
    </xdr:from>
    <xdr:to>
      <xdr:col>86</xdr:col>
      <xdr:colOff>25400</xdr:colOff>
      <xdr:row>31</xdr:row>
      <xdr:rowOff>4216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1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170409</xdr:rowOff>
    </xdr:from>
    <xdr:to>
      <xdr:col>85</xdr:col>
      <xdr:colOff>127000</xdr:colOff>
      <xdr:row>39</xdr:row>
      <xdr:rowOff>5664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85509"/>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154602</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155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131725</xdr:rowOff>
    </xdr:from>
    <xdr:to>
      <xdr:col>85</xdr:col>
      <xdr:colOff>177800</xdr:colOff>
      <xdr:row>37</xdr:row>
      <xdr:rowOff>61875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71653</xdr:rowOff>
    </xdr:from>
    <xdr:to>
      <xdr:col>81</xdr:col>
      <xdr:colOff>50800</xdr:colOff>
      <xdr:row>38</xdr:row>
      <xdr:rowOff>170409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243853"/>
          <a:ext cx="889000" cy="4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91110</xdr:rowOff>
    </xdr:from>
    <xdr:to>
      <xdr:col>81</xdr:col>
      <xdr:colOff>101600</xdr:colOff>
      <xdr:row>38</xdr:row>
      <xdr:rowOff>21260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37787</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71653</xdr:rowOff>
    </xdr:from>
    <xdr:to>
      <xdr:col>76</xdr:col>
      <xdr:colOff>114300</xdr:colOff>
      <xdr:row>38</xdr:row>
      <xdr:rowOff>32868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243853"/>
          <a:ext cx="889000" cy="30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120523</xdr:rowOff>
    </xdr:from>
    <xdr:to>
      <xdr:col>76</xdr:col>
      <xdr:colOff>165100</xdr:colOff>
      <xdr:row>38</xdr:row>
      <xdr:rowOff>50673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41800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5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32868</xdr:rowOff>
    </xdr:from>
    <xdr:to>
      <xdr:col>71</xdr:col>
      <xdr:colOff>177800</xdr:colOff>
      <xdr:row>39</xdr:row>
      <xdr:rowOff>25781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47968"/>
          <a:ext cx="889000" cy="16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87681</xdr:rowOff>
    </xdr:from>
    <xdr:to>
      <xdr:col>72</xdr:col>
      <xdr:colOff>38100</xdr:colOff>
      <xdr:row>37</xdr:row>
      <xdr:rowOff>17831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25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34358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49124</xdr:rowOff>
    </xdr:from>
    <xdr:to>
      <xdr:col>67</xdr:col>
      <xdr:colOff>101600</xdr:colOff>
      <xdr:row>36</xdr:row>
      <xdr:rowOff>150724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167251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99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126314</xdr:rowOff>
    </xdr:from>
    <xdr:to>
      <xdr:col>85</xdr:col>
      <xdr:colOff>177800</xdr:colOff>
      <xdr:row>39</xdr:row>
      <xdr:rowOff>56464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41241</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5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119609</xdr:rowOff>
    </xdr:from>
    <xdr:to>
      <xdr:col>81</xdr:col>
      <xdr:colOff>101600</xdr:colOff>
      <xdr:row>39</xdr:row>
      <xdr:rowOff>49759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40886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27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20853</xdr:rowOff>
    </xdr:from>
    <xdr:to>
      <xdr:col>76</xdr:col>
      <xdr:colOff>165100</xdr:colOff>
      <xdr:row>36</xdr:row>
      <xdr:rowOff>122453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1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138980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596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153518</xdr:rowOff>
    </xdr:from>
    <xdr:to>
      <xdr:col>72</xdr:col>
      <xdr:colOff>38100</xdr:colOff>
      <xdr:row>38</xdr:row>
      <xdr:rowOff>83668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74795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58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146431</xdr:rowOff>
    </xdr:from>
    <xdr:to>
      <xdr:col>67</xdr:col>
      <xdr:colOff>101600</xdr:colOff>
      <xdr:row>39</xdr:row>
      <xdr:rowOff>76581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67708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754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36340</xdr:rowOff>
    </xdr:from>
    <xdr:to>
      <xdr:col>85</xdr:col>
      <xdr:colOff>126364</xdr:colOff>
      <xdr:row>78</xdr:row>
      <xdr:rowOff>118016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09290"/>
          <a:ext cx="1269" cy="128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121843</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118016</xdr:rowOff>
    </xdr:from>
    <xdr:to>
      <xdr:col>86</xdr:col>
      <xdr:colOff>25400</xdr:colOff>
      <xdr:row>78</xdr:row>
      <xdr:rowOff>118016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9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154467</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8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36340</xdr:rowOff>
    </xdr:from>
    <xdr:to>
      <xdr:col>86</xdr:col>
      <xdr:colOff>25400</xdr:colOff>
      <xdr:row>71</xdr:row>
      <xdr:rowOff>36340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146231</xdr:rowOff>
    </xdr:from>
    <xdr:to>
      <xdr:col>85</xdr:col>
      <xdr:colOff>127000</xdr:colOff>
      <xdr:row>74</xdr:row>
      <xdr:rowOff>52505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662081"/>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97404</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132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118977</xdr:rowOff>
    </xdr:from>
    <xdr:to>
      <xdr:col>85</xdr:col>
      <xdr:colOff>177800</xdr:colOff>
      <xdr:row>74</xdr:row>
      <xdr:rowOff>49127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63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52505</xdr:rowOff>
    </xdr:from>
    <xdr:to>
      <xdr:col>81</xdr:col>
      <xdr:colOff>50800</xdr:colOff>
      <xdr:row>74</xdr:row>
      <xdr:rowOff>71773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739805"/>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170886</xdr:rowOff>
    </xdr:from>
    <xdr:to>
      <xdr:col>81</xdr:col>
      <xdr:colOff>101600</xdr:colOff>
      <xdr:row>74</xdr:row>
      <xdr:rowOff>101036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68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117563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46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71773</xdr:rowOff>
    </xdr:from>
    <xdr:to>
      <xdr:col>76</xdr:col>
      <xdr:colOff>114300</xdr:colOff>
      <xdr:row>74</xdr:row>
      <xdr:rowOff>162331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759073"/>
          <a:ext cx="889000" cy="9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34591</xdr:rowOff>
    </xdr:from>
    <xdr:to>
      <xdr:col>76</xdr:col>
      <xdr:colOff>165100</xdr:colOff>
      <xdr:row>74</xdr:row>
      <xdr:rowOff>136191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72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127318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162331</xdr:rowOff>
    </xdr:from>
    <xdr:to>
      <xdr:col>71</xdr:col>
      <xdr:colOff>177800</xdr:colOff>
      <xdr:row>75</xdr:row>
      <xdr:rowOff>27115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849631"/>
          <a:ext cx="8890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44307</xdr:rowOff>
    </xdr:from>
    <xdr:to>
      <xdr:col>72</xdr:col>
      <xdr:colOff>38100</xdr:colOff>
      <xdr:row>73</xdr:row>
      <xdr:rowOff>145907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162434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33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28598</xdr:rowOff>
    </xdr:from>
    <xdr:to>
      <xdr:col>67</xdr:col>
      <xdr:colOff>101600</xdr:colOff>
      <xdr:row>73</xdr:row>
      <xdr:rowOff>130198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146725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3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95431</xdr:rowOff>
    </xdr:from>
    <xdr:to>
      <xdr:col>85</xdr:col>
      <xdr:colOff>177800</xdr:colOff>
      <xdr:row>74</xdr:row>
      <xdr:rowOff>25581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6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118308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46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1705</xdr:rowOff>
    </xdr:from>
    <xdr:to>
      <xdr:col>81</xdr:col>
      <xdr:colOff>101600</xdr:colOff>
      <xdr:row>74</xdr:row>
      <xdr:rowOff>103305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68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94432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78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20973</xdr:rowOff>
    </xdr:from>
    <xdr:to>
      <xdr:col>76</xdr:col>
      <xdr:colOff>165100</xdr:colOff>
      <xdr:row>74</xdr:row>
      <xdr:rowOff>122573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7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139100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4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111531</xdr:rowOff>
    </xdr:from>
    <xdr:to>
      <xdr:col>72</xdr:col>
      <xdr:colOff>38100</xdr:colOff>
      <xdr:row>75</xdr:row>
      <xdr:rowOff>41681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32808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8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147765</xdr:rowOff>
    </xdr:from>
    <xdr:to>
      <xdr:col>67</xdr:col>
      <xdr:colOff>101600</xdr:colOff>
      <xdr:row>75</xdr:row>
      <xdr:rowOff>77915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8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69042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9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119194</xdr:rowOff>
    </xdr:from>
    <xdr:to>
      <xdr:col>85</xdr:col>
      <xdr:colOff>126364</xdr:colOff>
      <xdr:row>95</xdr:row>
      <xdr:rowOff>143587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892594"/>
          <a:ext cx="1269" cy="53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147414</xdr:rowOff>
    </xdr:from>
    <xdr:ext cx="534377"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43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143587</xdr:rowOff>
    </xdr:from>
    <xdr:to>
      <xdr:col>86</xdr:col>
      <xdr:colOff>25400</xdr:colOff>
      <xdr:row>95</xdr:row>
      <xdr:rowOff>143587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4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65871</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66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119194</xdr:rowOff>
    </xdr:from>
    <xdr:to>
      <xdr:col>86</xdr:col>
      <xdr:colOff>25400</xdr:colOff>
      <xdr:row>92</xdr:row>
      <xdr:rowOff>119194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89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61633</xdr:rowOff>
    </xdr:from>
    <xdr:to>
      <xdr:col>85</xdr:col>
      <xdr:colOff>127000</xdr:colOff>
      <xdr:row>92</xdr:row>
      <xdr:rowOff>119194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5663583"/>
          <a:ext cx="838200" cy="22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166037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110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16160</xdr:rowOff>
    </xdr:from>
    <xdr:to>
      <xdr:col>85</xdr:col>
      <xdr:colOff>177800</xdr:colOff>
      <xdr:row>94</xdr:row>
      <xdr:rowOff>117760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1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61633</xdr:rowOff>
    </xdr:from>
    <xdr:to>
      <xdr:col>81</xdr:col>
      <xdr:colOff>50800</xdr:colOff>
      <xdr:row>96</xdr:row>
      <xdr:rowOff>22954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5663583"/>
          <a:ext cx="889000" cy="8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47227</xdr:rowOff>
    </xdr:from>
    <xdr:to>
      <xdr:col>81</xdr:col>
      <xdr:colOff>101600</xdr:colOff>
      <xdr:row>93</xdr:row>
      <xdr:rowOff>148827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599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139954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0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92746</xdr:rowOff>
    </xdr:from>
    <xdr:to>
      <xdr:col>76</xdr:col>
      <xdr:colOff>114300</xdr:colOff>
      <xdr:row>96</xdr:row>
      <xdr:rowOff>22954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209046"/>
          <a:ext cx="889000" cy="27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135054</xdr:rowOff>
    </xdr:from>
    <xdr:to>
      <xdr:col>76</xdr:col>
      <xdr:colOff>165100</xdr:colOff>
      <xdr:row>97</xdr:row>
      <xdr:rowOff>65204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56331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92746</xdr:rowOff>
    </xdr:from>
    <xdr:to>
      <xdr:col>71</xdr:col>
      <xdr:colOff>177800</xdr:colOff>
      <xdr:row>95</xdr:row>
      <xdr:rowOff>101090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209046"/>
          <a:ext cx="889000" cy="17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124859</xdr:rowOff>
    </xdr:from>
    <xdr:to>
      <xdr:col>72</xdr:col>
      <xdr:colOff>38100</xdr:colOff>
      <xdr:row>98</xdr:row>
      <xdr:rowOff>55009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5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46136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4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84830</xdr:rowOff>
    </xdr:from>
    <xdr:to>
      <xdr:col>67</xdr:col>
      <xdr:colOff>101600</xdr:colOff>
      <xdr:row>99</xdr:row>
      <xdr:rowOff>14980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6107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7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68394</xdr:rowOff>
    </xdr:from>
    <xdr:to>
      <xdr:col>85</xdr:col>
      <xdr:colOff>177800</xdr:colOff>
      <xdr:row>92</xdr:row>
      <xdr:rowOff>169994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584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21421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57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10833</xdr:rowOff>
    </xdr:from>
    <xdr:to>
      <xdr:col>81</xdr:col>
      <xdr:colOff>101600</xdr:colOff>
      <xdr:row>91</xdr:row>
      <xdr:rowOff>112433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56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538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143604</xdr:rowOff>
    </xdr:from>
    <xdr:to>
      <xdr:col>76</xdr:col>
      <xdr:colOff>165100</xdr:colOff>
      <xdr:row>96</xdr:row>
      <xdr:rowOff>73754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4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90281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20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41946</xdr:rowOff>
    </xdr:from>
    <xdr:to>
      <xdr:col>72</xdr:col>
      <xdr:colOff>38100</xdr:colOff>
      <xdr:row>94</xdr:row>
      <xdr:rowOff>143546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1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160073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593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50290</xdr:rowOff>
    </xdr:from>
    <xdr:to>
      <xdr:col>67</xdr:col>
      <xdr:colOff>101600</xdr:colOff>
      <xdr:row>95</xdr:row>
      <xdr:rowOff>151890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3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168417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11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153743</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97243"/>
          <a:ext cx="1269" cy="14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100420</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153743</xdr:rowOff>
    </xdr:from>
    <xdr:to>
      <xdr:col>116</xdr:col>
      <xdr:colOff>152400</xdr:colOff>
      <xdr:row>30</xdr:row>
      <xdr:rowOff>153743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9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115860</xdr:rowOff>
    </xdr:from>
    <xdr:to>
      <xdr:col>116</xdr:col>
      <xdr:colOff>63500</xdr:colOff>
      <xdr:row>30</xdr:row>
      <xdr:rowOff>153743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5259360"/>
          <a:ext cx="8382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8544</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52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30117</xdr:rowOff>
    </xdr:from>
    <xdr:to>
      <xdr:col>116</xdr:col>
      <xdr:colOff>114300</xdr:colOff>
      <xdr:row>37</xdr:row>
      <xdr:rowOff>131717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7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115860</xdr:rowOff>
    </xdr:from>
    <xdr:to>
      <xdr:col>111</xdr:col>
      <xdr:colOff>177800</xdr:colOff>
      <xdr:row>34</xdr:row>
      <xdr:rowOff>169255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5259360"/>
          <a:ext cx="889000" cy="73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18361</xdr:rowOff>
    </xdr:from>
    <xdr:to>
      <xdr:col>112</xdr:col>
      <xdr:colOff>38100</xdr:colOff>
      <xdr:row>37</xdr:row>
      <xdr:rowOff>119961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6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111088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45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169255</xdr:rowOff>
    </xdr:from>
    <xdr:to>
      <xdr:col>107</xdr:col>
      <xdr:colOff>50800</xdr:colOff>
      <xdr:row>35</xdr:row>
      <xdr:rowOff>24583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5998555"/>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27668</xdr:rowOff>
    </xdr:from>
    <xdr:to>
      <xdr:col>107</xdr:col>
      <xdr:colOff>101600</xdr:colOff>
      <xdr:row>38</xdr:row>
      <xdr:rowOff>129268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4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120395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63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24583</xdr:rowOff>
    </xdr:from>
    <xdr:to>
      <xdr:col>102</xdr:col>
      <xdr:colOff>114300</xdr:colOff>
      <xdr:row>39</xdr:row>
      <xdr:rowOff>32911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025333"/>
          <a:ext cx="889000" cy="69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143111</xdr:rowOff>
    </xdr:from>
    <xdr:to>
      <xdr:col>102</xdr:col>
      <xdr:colOff>165100</xdr:colOff>
      <xdr:row>38</xdr:row>
      <xdr:rowOff>73261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8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64388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57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119924</xdr:rowOff>
    </xdr:from>
    <xdr:to>
      <xdr:col>98</xdr:col>
      <xdr:colOff>38100</xdr:colOff>
      <xdr:row>39</xdr:row>
      <xdr:rowOff>50074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3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66601</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41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102943</xdr:rowOff>
    </xdr:from>
    <xdr:to>
      <xdr:col>116</xdr:col>
      <xdr:colOff>114300</xdr:colOff>
      <xdr:row>31</xdr:row>
      <xdr:rowOff>33093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2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55970</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19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65060</xdr:rowOff>
    </xdr:from>
    <xdr:to>
      <xdr:col>112</xdr:col>
      <xdr:colOff>38100</xdr:colOff>
      <xdr:row>30</xdr:row>
      <xdr:rowOff>166660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2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11737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498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118455</xdr:rowOff>
    </xdr:from>
    <xdr:to>
      <xdr:col>107</xdr:col>
      <xdr:colOff>101600</xdr:colOff>
      <xdr:row>35</xdr:row>
      <xdr:rowOff>48605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9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65132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572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145233</xdr:rowOff>
    </xdr:from>
    <xdr:to>
      <xdr:col>102</xdr:col>
      <xdr:colOff>165100</xdr:colOff>
      <xdr:row>35</xdr:row>
      <xdr:rowOff>75383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597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91910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574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153561</xdr:rowOff>
    </xdr:from>
    <xdr:to>
      <xdr:col>98</xdr:col>
      <xdr:colOff>38100</xdr:colOff>
      <xdr:row>39</xdr:row>
      <xdr:rowOff>83711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74838</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6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92727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130937</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531987"/>
          <a:ext cx="1269" cy="1628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77614</xdr:rowOff>
    </xdr:from>
    <xdr:ext cx="469744"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0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130937</xdr:rowOff>
    </xdr:from>
    <xdr:to>
      <xdr:col>116</xdr:col>
      <xdr:colOff>152400</xdr:colOff>
      <xdr:row>49</xdr:row>
      <xdr:rowOff>130937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531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161798</xdr:rowOff>
    </xdr:from>
    <xdr:to>
      <xdr:col>116</xdr:col>
      <xdr:colOff>63500</xdr:colOff>
      <xdr:row>54</xdr:row>
      <xdr:rowOff>6350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24864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33418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463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54991</xdr:rowOff>
    </xdr:from>
    <xdr:to>
      <xdr:col>116</xdr:col>
      <xdr:colOff>114300</xdr:colOff>
      <xdr:row>55</xdr:row>
      <xdr:rowOff>156591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4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6350</xdr:rowOff>
    </xdr:from>
    <xdr:to>
      <xdr:col>111</xdr:col>
      <xdr:colOff>177800</xdr:colOff>
      <xdr:row>54</xdr:row>
      <xdr:rowOff>19685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2646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62992</xdr:rowOff>
    </xdr:from>
    <xdr:to>
      <xdr:col>112</xdr:col>
      <xdr:colOff>38100</xdr:colOff>
      <xdr:row>55</xdr:row>
      <xdr:rowOff>164592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4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155719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145034</xdr:rowOff>
    </xdr:from>
    <xdr:to>
      <xdr:col>107</xdr:col>
      <xdr:colOff>50800</xdr:colOff>
      <xdr:row>54</xdr:row>
      <xdr:rowOff>19685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231884"/>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52324</xdr:rowOff>
    </xdr:from>
    <xdr:to>
      <xdr:col>107</xdr:col>
      <xdr:colOff>101600</xdr:colOff>
      <xdr:row>55</xdr:row>
      <xdr:rowOff>153924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145051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5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145034</xdr:rowOff>
    </xdr:from>
    <xdr:to>
      <xdr:col>102</xdr:col>
      <xdr:colOff>114300</xdr:colOff>
      <xdr:row>54</xdr:row>
      <xdr:rowOff>49403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231884"/>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152908</xdr:rowOff>
    </xdr:from>
    <xdr:to>
      <xdr:col>102</xdr:col>
      <xdr:colOff>165100</xdr:colOff>
      <xdr:row>56</xdr:row>
      <xdr:rowOff>83058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58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74185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7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137668</xdr:rowOff>
    </xdr:from>
    <xdr:to>
      <xdr:col>98</xdr:col>
      <xdr:colOff>38100</xdr:colOff>
      <xdr:row>56</xdr:row>
      <xdr:rowOff>67818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56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58945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110998</xdr:rowOff>
    </xdr:from>
    <xdr:to>
      <xdr:col>116</xdr:col>
      <xdr:colOff>114300</xdr:colOff>
      <xdr:row>54</xdr:row>
      <xdr:rowOff>41148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19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133875</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04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127000</xdr:rowOff>
    </xdr:from>
    <xdr:to>
      <xdr:col>112</xdr:col>
      <xdr:colOff>38100</xdr:colOff>
      <xdr:row>54</xdr:row>
      <xdr:rowOff>57150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2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73677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898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140335</xdr:rowOff>
    </xdr:from>
    <xdr:to>
      <xdr:col>107</xdr:col>
      <xdr:colOff>101600</xdr:colOff>
      <xdr:row>54</xdr:row>
      <xdr:rowOff>70485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22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87012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00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94234</xdr:rowOff>
    </xdr:from>
    <xdr:to>
      <xdr:col>102</xdr:col>
      <xdr:colOff>165100</xdr:colOff>
      <xdr:row>54</xdr:row>
      <xdr:rowOff>24384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1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40911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895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170053</xdr:rowOff>
    </xdr:from>
    <xdr:to>
      <xdr:col>98</xdr:col>
      <xdr:colOff>38100</xdr:colOff>
      <xdr:row>54</xdr:row>
      <xdr:rowOff>100203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2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116730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03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135654</xdr:rowOff>
    </xdr:from>
    <xdr:to>
      <xdr:col>116</xdr:col>
      <xdr:colOff>62864</xdr:colOff>
      <xdr:row>77</xdr:row>
      <xdr:rowOff>96861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37154"/>
          <a:ext cx="1269" cy="116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100688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30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96861</xdr:rowOff>
    </xdr:from>
    <xdr:to>
      <xdr:col>116</xdr:col>
      <xdr:colOff>152400</xdr:colOff>
      <xdr:row>77</xdr:row>
      <xdr:rowOff>96861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29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82331</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1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135654</xdr:rowOff>
    </xdr:from>
    <xdr:to>
      <xdr:col>116</xdr:col>
      <xdr:colOff>152400</xdr:colOff>
      <xdr:row>70</xdr:row>
      <xdr:rowOff>135654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3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96861</xdr:rowOff>
    </xdr:from>
    <xdr:to>
      <xdr:col>116</xdr:col>
      <xdr:colOff>63500</xdr:colOff>
      <xdr:row>77</xdr:row>
      <xdr:rowOff>101433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9851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30624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17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7747</xdr:rowOff>
    </xdr:from>
    <xdr:to>
      <xdr:col>116</xdr:col>
      <xdr:colOff>114300</xdr:colOff>
      <xdr:row>75</xdr:row>
      <xdr:rowOff>109347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6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101433</xdr:rowOff>
    </xdr:from>
    <xdr:to>
      <xdr:col>111</xdr:col>
      <xdr:colOff>177800</xdr:colOff>
      <xdr:row>77</xdr:row>
      <xdr:rowOff>111719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03083"/>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32458</xdr:rowOff>
    </xdr:from>
    <xdr:to>
      <xdr:col>112</xdr:col>
      <xdr:colOff>38100</xdr:colOff>
      <xdr:row>74</xdr:row>
      <xdr:rowOff>134058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7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150585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4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86322</xdr:rowOff>
    </xdr:from>
    <xdr:to>
      <xdr:col>107</xdr:col>
      <xdr:colOff>50800</xdr:colOff>
      <xdr:row>77</xdr:row>
      <xdr:rowOff>111719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87972"/>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97518</xdr:rowOff>
    </xdr:from>
    <xdr:to>
      <xdr:col>107</xdr:col>
      <xdr:colOff>101600</xdr:colOff>
      <xdr:row>74</xdr:row>
      <xdr:rowOff>27668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44195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3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58113</xdr:rowOff>
    </xdr:from>
    <xdr:to>
      <xdr:col>102</xdr:col>
      <xdr:colOff>114300</xdr:colOff>
      <xdr:row>77</xdr:row>
      <xdr:rowOff>86322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916863"/>
          <a:ext cx="889000" cy="37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134140</xdr:rowOff>
    </xdr:from>
    <xdr:to>
      <xdr:col>102</xdr:col>
      <xdr:colOff>165100</xdr:colOff>
      <xdr:row>75</xdr:row>
      <xdr:rowOff>64290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80817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9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133774</xdr:rowOff>
    </xdr:from>
    <xdr:to>
      <xdr:col>98</xdr:col>
      <xdr:colOff>38100</xdr:colOff>
      <xdr:row>75</xdr:row>
      <xdr:rowOff>63924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2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80451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5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46061</xdr:rowOff>
    </xdr:from>
    <xdr:to>
      <xdr:col>116</xdr:col>
      <xdr:colOff>114300</xdr:colOff>
      <xdr:row>77</xdr:row>
      <xdr:rowOff>147661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132438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6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50633</xdr:rowOff>
    </xdr:from>
    <xdr:to>
      <xdr:col>112</xdr:col>
      <xdr:colOff>38100</xdr:colOff>
      <xdr:row>77</xdr:row>
      <xdr:rowOff>152233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143360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60919</xdr:rowOff>
    </xdr:from>
    <xdr:to>
      <xdr:col>107</xdr:col>
      <xdr:colOff>101600</xdr:colOff>
      <xdr:row>77</xdr:row>
      <xdr:rowOff>162519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153646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5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35522</xdr:rowOff>
    </xdr:from>
    <xdr:to>
      <xdr:col>102</xdr:col>
      <xdr:colOff>165100</xdr:colOff>
      <xdr:row>77</xdr:row>
      <xdr:rowOff>137122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128249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7313</xdr:rowOff>
    </xdr:from>
    <xdr:to>
      <xdr:col>98</xdr:col>
      <xdr:colOff>38100</xdr:colOff>
      <xdr:row>75</xdr:row>
      <xdr:rowOff>108913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100040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95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歳出決算総額に対する住民一人当たりコストは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770,693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41,996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となった。要因としては前年度より歳出決算額が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人減少したためである。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の大きな要因は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費の大幅な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135,824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66,017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94.6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学校統合再編に伴う中学校施設整備、新給食センター建設費の増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共同乾燥調製施設再編に係る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などがその要因である。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その他の主な構成項目では、扶助費は住民一人当たり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98,523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11,114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円減少しており、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等が減少したこと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障害福祉費は年々増加しており今後は増加が見込まれる。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101,411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13,493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円増加しており、ふるさと納税関連委託料が大幅に増加したことが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ふるさと納税額は増加傾向であり、それに応じて今後も増加が見込まれる。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111,195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円となり、類似団体平均を上回っている。前年度より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25,270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円減少しており、杵島地区衛生処理組合負担金が大幅に減少したことが主な要因である。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80,100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上回っている。前年度より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4,760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円増加しており、し尿処理場の建設負担金に係る起債の償還などが加わったことが主な要因である。今後も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学校再編に伴う大規模な建設事業が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続くため増加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21,741
21,533
99.56
17,439,054
16,755,644
584,794
7,796,019
14,019,949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254</xdr:rowOff>
    </xdr:from>
    <xdr:to>
      <xdr:col>24</xdr:col>
      <xdr:colOff>62865</xdr:colOff>
      <xdr:row>37</xdr:row>
      <xdr:rowOff>27229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86654"/>
          <a:ext cx="1270" cy="88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31056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37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27229</xdr:rowOff>
    </xdr:from>
    <xdr:to>
      <xdr:col>24</xdr:col>
      <xdr:colOff>152400</xdr:colOff>
      <xdr:row>37</xdr:row>
      <xdr:rowOff>27229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37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118381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6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254</xdr:rowOff>
    </xdr:from>
    <xdr:to>
      <xdr:col>24</xdr:col>
      <xdr:colOff>152400</xdr:colOff>
      <xdr:row>32</xdr:row>
      <xdr:rowOff>254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8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168046</xdr:rowOff>
    </xdr:from>
    <xdr:to>
      <xdr:col>24</xdr:col>
      <xdr:colOff>63500</xdr:colOff>
      <xdr:row>33</xdr:row>
      <xdr:rowOff>88951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54446"/>
          <a:ext cx="8382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12006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33579</xdr:rowOff>
    </xdr:from>
    <xdr:to>
      <xdr:col>24</xdr:col>
      <xdr:colOff>114300</xdr:colOff>
      <xdr:row>34</xdr:row>
      <xdr:rowOff>135179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6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88951</xdr:rowOff>
    </xdr:from>
    <xdr:to>
      <xdr:col>19</xdr:col>
      <xdr:colOff>177800</xdr:colOff>
      <xdr:row>33</xdr:row>
      <xdr:rowOff>133299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46801"/>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11176</xdr:rowOff>
    </xdr:from>
    <xdr:to>
      <xdr:col>20</xdr:col>
      <xdr:colOff>38100</xdr:colOff>
      <xdr:row>33</xdr:row>
      <xdr:rowOff>112776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66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129303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5283</xdr:rowOff>
    </xdr:from>
    <xdr:to>
      <xdr:col>15</xdr:col>
      <xdr:colOff>50800</xdr:colOff>
      <xdr:row>33</xdr:row>
      <xdr:rowOff>133299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63133"/>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82042</xdr:rowOff>
    </xdr:from>
    <xdr:to>
      <xdr:col>15</xdr:col>
      <xdr:colOff>101600</xdr:colOff>
      <xdr:row>35</xdr:row>
      <xdr:rowOff>12192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3319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111811</xdr:rowOff>
    </xdr:from>
    <xdr:to>
      <xdr:col>10</xdr:col>
      <xdr:colOff>114300</xdr:colOff>
      <xdr:row>33</xdr:row>
      <xdr:rowOff>5283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26761"/>
          <a:ext cx="889000" cy="2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115875</xdr:rowOff>
    </xdr:from>
    <xdr:to>
      <xdr:col>10</xdr:col>
      <xdr:colOff>165100</xdr:colOff>
      <xdr:row>35</xdr:row>
      <xdr:rowOff>46025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4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37152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3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117246</xdr:rowOff>
    </xdr:from>
    <xdr:to>
      <xdr:col>24</xdr:col>
      <xdr:colOff>114300</xdr:colOff>
      <xdr:row>33</xdr:row>
      <xdr:rowOff>47396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140123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5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38151</xdr:rowOff>
    </xdr:from>
    <xdr:to>
      <xdr:col>20</xdr:col>
      <xdr:colOff>38100</xdr:colOff>
      <xdr:row>33</xdr:row>
      <xdr:rowOff>139751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130878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82499</xdr:rowOff>
    </xdr:from>
    <xdr:to>
      <xdr:col>15</xdr:col>
      <xdr:colOff>101600</xdr:colOff>
      <xdr:row>34</xdr:row>
      <xdr:rowOff>12649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29176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1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125933</xdr:rowOff>
    </xdr:from>
    <xdr:to>
      <xdr:col>10</xdr:col>
      <xdr:colOff>165100</xdr:colOff>
      <xdr:row>33</xdr:row>
      <xdr:rowOff>56083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1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72610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8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61011</xdr:rowOff>
    </xdr:from>
    <xdr:to>
      <xdr:col>6</xdr:col>
      <xdr:colOff>38100</xdr:colOff>
      <xdr:row>31</xdr:row>
      <xdr:rowOff>162611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7688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52255</xdr:rowOff>
    </xdr:from>
    <xdr:to>
      <xdr:col>24</xdr:col>
      <xdr:colOff>62865</xdr:colOff>
      <xdr:row>56</xdr:row>
      <xdr:rowOff>76922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96205"/>
          <a:ext cx="1270" cy="88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80749</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68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76922</xdr:rowOff>
    </xdr:from>
    <xdr:to>
      <xdr:col>24</xdr:col>
      <xdr:colOff>152400</xdr:colOff>
      <xdr:row>56</xdr:row>
      <xdr:rowOff>76922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7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170382</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7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190,283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52255</xdr:rowOff>
    </xdr:from>
    <xdr:to>
      <xdr:col>24</xdr:col>
      <xdr:colOff>152400</xdr:colOff>
      <xdr:row>51</xdr:row>
      <xdr:rowOff>52255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9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44200</xdr:rowOff>
    </xdr:from>
    <xdr:to>
      <xdr:col>24</xdr:col>
      <xdr:colOff>63500</xdr:colOff>
      <xdr:row>53</xdr:row>
      <xdr:rowOff>110048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131050"/>
          <a:ext cx="838200" cy="6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122724</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209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144297</xdr:rowOff>
    </xdr:from>
    <xdr:to>
      <xdr:col>24</xdr:col>
      <xdr:colOff>114300</xdr:colOff>
      <xdr:row>54</xdr:row>
      <xdr:rowOff>74447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2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15853</xdr:rowOff>
    </xdr:from>
    <xdr:to>
      <xdr:col>19</xdr:col>
      <xdr:colOff>177800</xdr:colOff>
      <xdr:row>53</xdr:row>
      <xdr:rowOff>110048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588353"/>
          <a:ext cx="889000" cy="60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93221</xdr:rowOff>
    </xdr:from>
    <xdr:to>
      <xdr:col>20</xdr:col>
      <xdr:colOff>38100</xdr:colOff>
      <xdr:row>55</xdr:row>
      <xdr:rowOff>23371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14498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44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15853</xdr:rowOff>
    </xdr:from>
    <xdr:to>
      <xdr:col>15</xdr:col>
      <xdr:colOff>50800</xdr:colOff>
      <xdr:row>56</xdr:row>
      <xdr:rowOff>11314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588353"/>
          <a:ext cx="889000" cy="102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16695</xdr:rowOff>
    </xdr:from>
    <xdr:to>
      <xdr:col>15</xdr:col>
      <xdr:colOff>101600</xdr:colOff>
      <xdr:row>50</xdr:row>
      <xdr:rowOff>118295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58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109422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68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11314</xdr:rowOff>
    </xdr:from>
    <xdr:to>
      <xdr:col>10</xdr:col>
      <xdr:colOff>114300</xdr:colOff>
      <xdr:row>56</xdr:row>
      <xdr:rowOff>64132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12514"/>
          <a:ext cx="889000" cy="5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43028</xdr:rowOff>
    </xdr:from>
    <xdr:to>
      <xdr:col>10</xdr:col>
      <xdr:colOff>165100</xdr:colOff>
      <xdr:row>57</xdr:row>
      <xdr:rowOff>144628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135755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165198</xdr:rowOff>
    </xdr:from>
    <xdr:to>
      <xdr:col>6</xdr:col>
      <xdr:colOff>38100</xdr:colOff>
      <xdr:row>58</xdr:row>
      <xdr:rowOff>95348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3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86475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3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164850</xdr:rowOff>
    </xdr:from>
    <xdr:to>
      <xdr:col>24</xdr:col>
      <xdr:colOff>114300</xdr:colOff>
      <xdr:row>53</xdr:row>
      <xdr:rowOff>95000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16277</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93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59248</xdr:rowOff>
    </xdr:from>
    <xdr:to>
      <xdr:col>20</xdr:col>
      <xdr:colOff>38100</xdr:colOff>
      <xdr:row>53</xdr:row>
      <xdr:rowOff>160848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1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5925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92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136503</xdr:rowOff>
    </xdr:from>
    <xdr:to>
      <xdr:col>15</xdr:col>
      <xdr:colOff>101600</xdr:colOff>
      <xdr:row>50</xdr:row>
      <xdr:rowOff>66653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5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83180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31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131964</xdr:rowOff>
    </xdr:from>
    <xdr:to>
      <xdr:col>10</xdr:col>
      <xdr:colOff>165100</xdr:colOff>
      <xdr:row>56</xdr:row>
      <xdr:rowOff>62114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6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78641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3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13332</xdr:rowOff>
    </xdr:from>
    <xdr:to>
      <xdr:col>6</xdr:col>
      <xdr:colOff>38100</xdr:colOff>
      <xdr:row>56</xdr:row>
      <xdr:rowOff>114932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131459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38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144664</xdr:rowOff>
    </xdr:from>
    <xdr:to>
      <xdr:col>24</xdr:col>
      <xdr:colOff>62865</xdr:colOff>
      <xdr:row>78</xdr:row>
      <xdr:rowOff>111810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74714"/>
          <a:ext cx="1270" cy="1510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115637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8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111810</xdr:rowOff>
    </xdr:from>
    <xdr:to>
      <xdr:col>24</xdr:col>
      <xdr:colOff>152400</xdr:colOff>
      <xdr:row>78</xdr:row>
      <xdr:rowOff>111810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91341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4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222,196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144664</xdr:rowOff>
    </xdr:from>
    <xdr:to>
      <xdr:col>24</xdr:col>
      <xdr:colOff>152400</xdr:colOff>
      <xdr:row>69</xdr:row>
      <xdr:rowOff>144664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7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115126</xdr:rowOff>
    </xdr:from>
    <xdr:to>
      <xdr:col>24</xdr:col>
      <xdr:colOff>63500</xdr:colOff>
      <xdr:row>74</xdr:row>
      <xdr:rowOff>153824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630976"/>
          <a:ext cx="838200" cy="2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18492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343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167065</xdr:rowOff>
    </xdr:from>
    <xdr:to>
      <xdr:col>24</xdr:col>
      <xdr:colOff>114300</xdr:colOff>
      <xdr:row>74</xdr:row>
      <xdr:rowOff>97215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68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115126</xdr:rowOff>
    </xdr:from>
    <xdr:to>
      <xdr:col>19</xdr:col>
      <xdr:colOff>177800</xdr:colOff>
      <xdr:row>74</xdr:row>
      <xdr:rowOff>9724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630976"/>
          <a:ext cx="889000" cy="6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3714</xdr:rowOff>
    </xdr:from>
    <xdr:to>
      <xdr:col>20</xdr:col>
      <xdr:colOff>38100</xdr:colOff>
      <xdr:row>73</xdr:row>
      <xdr:rowOff>105314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1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121841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9724</xdr:rowOff>
    </xdr:from>
    <xdr:to>
      <xdr:col>15</xdr:col>
      <xdr:colOff>50800</xdr:colOff>
      <xdr:row>75</xdr:row>
      <xdr:rowOff>102504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697024"/>
          <a:ext cx="889000" cy="26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51230</xdr:rowOff>
    </xdr:from>
    <xdr:to>
      <xdr:col>15</xdr:col>
      <xdr:colOff>101600</xdr:colOff>
      <xdr:row>74</xdr:row>
      <xdr:rowOff>152830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73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143957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3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102504</xdr:rowOff>
    </xdr:from>
    <xdr:to>
      <xdr:col>10</xdr:col>
      <xdr:colOff>114300</xdr:colOff>
      <xdr:row>76</xdr:row>
      <xdr:rowOff>7520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61254"/>
          <a:ext cx="8890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108593</xdr:rowOff>
    </xdr:from>
    <xdr:to>
      <xdr:col>10</xdr:col>
      <xdr:colOff>165100</xdr:colOff>
      <xdr:row>76</xdr:row>
      <xdr:rowOff>38742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6734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29869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6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161578</xdr:rowOff>
    </xdr:from>
    <xdr:to>
      <xdr:col>6</xdr:col>
      <xdr:colOff>38100</xdr:colOff>
      <xdr:row>76</xdr:row>
      <xdr:rowOff>91728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82855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1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103024</xdr:rowOff>
    </xdr:from>
    <xdr:to>
      <xdr:col>24</xdr:col>
      <xdr:colOff>114300</xdr:colOff>
      <xdr:row>75</xdr:row>
      <xdr:rowOff>33174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81451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6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64326</xdr:rowOff>
    </xdr:from>
    <xdr:to>
      <xdr:col>20</xdr:col>
      <xdr:colOff>38100</xdr:colOff>
      <xdr:row>73</xdr:row>
      <xdr:rowOff>165926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58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157053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7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130374</xdr:rowOff>
    </xdr:from>
    <xdr:to>
      <xdr:col>15</xdr:col>
      <xdr:colOff>101600</xdr:colOff>
      <xdr:row>74</xdr:row>
      <xdr:rowOff>60524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64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77051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42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51704</xdr:rowOff>
    </xdr:from>
    <xdr:to>
      <xdr:col>10</xdr:col>
      <xdr:colOff>165100</xdr:colOff>
      <xdr:row>75</xdr:row>
      <xdr:rowOff>153304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169831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8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128170</xdr:rowOff>
    </xdr:from>
    <xdr:to>
      <xdr:col>6</xdr:col>
      <xdr:colOff>38100</xdr:colOff>
      <xdr:row>76</xdr:row>
      <xdr:rowOff>58320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8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74847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6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92056</xdr:rowOff>
    </xdr:from>
    <xdr:to>
      <xdr:col>24</xdr:col>
      <xdr:colOff>62865</xdr:colOff>
      <xdr:row>97</xdr:row>
      <xdr:rowOff>165342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2556"/>
          <a:ext cx="1270" cy="127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169169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165342</xdr:rowOff>
    </xdr:from>
    <xdr:to>
      <xdr:col>24</xdr:col>
      <xdr:colOff>152400</xdr:colOff>
      <xdr:row>97</xdr:row>
      <xdr:rowOff>165342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9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38733</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92056</xdr:rowOff>
    </xdr:from>
    <xdr:to>
      <xdr:col>24</xdr:col>
      <xdr:colOff>152400</xdr:colOff>
      <xdr:row>90</xdr:row>
      <xdr:rowOff>92056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26581</xdr:rowOff>
    </xdr:from>
    <xdr:to>
      <xdr:col>24</xdr:col>
      <xdr:colOff>63500</xdr:colOff>
      <xdr:row>94</xdr:row>
      <xdr:rowOff>114669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5628531"/>
          <a:ext cx="838200" cy="60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81615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19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103188</xdr:rowOff>
    </xdr:from>
    <xdr:to>
      <xdr:col>24</xdr:col>
      <xdr:colOff>114300</xdr:colOff>
      <xdr:row>95</xdr:row>
      <xdr:rowOff>33338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21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26581</xdr:rowOff>
    </xdr:from>
    <xdr:to>
      <xdr:col>19</xdr:col>
      <xdr:colOff>177800</xdr:colOff>
      <xdr:row>94</xdr:row>
      <xdr:rowOff>60376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5628531"/>
          <a:ext cx="889000" cy="54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134734</xdr:rowOff>
    </xdr:from>
    <xdr:to>
      <xdr:col>20</xdr:col>
      <xdr:colOff>38100</xdr:colOff>
      <xdr:row>94</xdr:row>
      <xdr:rowOff>64884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0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56011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1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60376</xdr:rowOff>
    </xdr:from>
    <xdr:to>
      <xdr:col>15</xdr:col>
      <xdr:colOff>50800</xdr:colOff>
      <xdr:row>97</xdr:row>
      <xdr:rowOff>24981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176676"/>
          <a:ext cx="889000" cy="47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21329</xdr:rowOff>
    </xdr:from>
    <xdr:to>
      <xdr:col>15</xdr:col>
      <xdr:colOff>101600</xdr:colOff>
      <xdr:row>95</xdr:row>
      <xdr:rowOff>122929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0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114056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24981</xdr:rowOff>
    </xdr:from>
    <xdr:to>
      <xdr:col>10</xdr:col>
      <xdr:colOff>114300</xdr:colOff>
      <xdr:row>97</xdr:row>
      <xdr:rowOff>115888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655631"/>
          <a:ext cx="889000" cy="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98310</xdr:rowOff>
    </xdr:from>
    <xdr:to>
      <xdr:col>10</xdr:col>
      <xdr:colOff>165100</xdr:colOff>
      <xdr:row>96</xdr:row>
      <xdr:rowOff>28460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44987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170548</xdr:rowOff>
    </xdr:from>
    <xdr:to>
      <xdr:col>6</xdr:col>
      <xdr:colOff>38100</xdr:colOff>
      <xdr:row>96</xdr:row>
      <xdr:rowOff>100698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5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117225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63869</xdr:rowOff>
    </xdr:from>
    <xdr:to>
      <xdr:col>24</xdr:col>
      <xdr:colOff>114300</xdr:colOff>
      <xdr:row>94</xdr:row>
      <xdr:rowOff>165469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18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86746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0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147231</xdr:rowOff>
    </xdr:from>
    <xdr:to>
      <xdr:col>20</xdr:col>
      <xdr:colOff>38100</xdr:colOff>
      <xdr:row>91</xdr:row>
      <xdr:rowOff>77381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5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93908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3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9576</xdr:rowOff>
    </xdr:from>
    <xdr:to>
      <xdr:col>15</xdr:col>
      <xdr:colOff>101600</xdr:colOff>
      <xdr:row>94</xdr:row>
      <xdr:rowOff>111176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1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127703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9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145631</xdr:rowOff>
    </xdr:from>
    <xdr:to>
      <xdr:col>10</xdr:col>
      <xdr:colOff>165100</xdr:colOff>
      <xdr:row>97</xdr:row>
      <xdr:rowOff>75781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66908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6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65088</xdr:rowOff>
    </xdr:from>
    <xdr:to>
      <xdr:col>6</xdr:col>
      <xdr:colOff>38100</xdr:colOff>
      <xdr:row>97</xdr:row>
      <xdr:rowOff>166688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9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157815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8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126365</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41315"/>
          <a:ext cx="127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73042</xdr:rowOff>
    </xdr:from>
    <xdr:ext cx="378565"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1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126365</xdr:rowOff>
    </xdr:from>
    <xdr:to>
      <xdr:col>55</xdr:col>
      <xdr:colOff>88900</xdr:colOff>
      <xdr:row>31</xdr:row>
      <xdr:rowOff>126365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41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33020</xdr:rowOff>
    </xdr:from>
    <xdr:to>
      <xdr:col>55</xdr:col>
      <xdr:colOff>0</xdr:colOff>
      <xdr:row>38</xdr:row>
      <xdr:rowOff>34925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481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45102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0458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22225</xdr:rowOff>
    </xdr:from>
    <xdr:to>
      <xdr:col>55</xdr:col>
      <xdr:colOff>50800</xdr:colOff>
      <xdr:row>36</xdr:row>
      <xdr:rowOff>123825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34925</xdr:rowOff>
    </xdr:from>
    <xdr:to>
      <xdr:col>50</xdr:col>
      <xdr:colOff>114300</xdr:colOff>
      <xdr:row>38</xdr:row>
      <xdr:rowOff>38735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500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50800</xdr:rowOff>
    </xdr:from>
    <xdr:to>
      <xdr:col>50</xdr:col>
      <xdr:colOff>165100</xdr:colOff>
      <xdr:row>36</xdr:row>
      <xdr:rowOff>152400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168927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5998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38735</xdr:rowOff>
    </xdr:from>
    <xdr:to>
      <xdr:col>45</xdr:col>
      <xdr:colOff>177800</xdr:colOff>
      <xdr:row>38</xdr:row>
      <xdr:rowOff>40640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538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125095</xdr:rowOff>
    </xdr:from>
    <xdr:to>
      <xdr:col>46</xdr:col>
      <xdr:colOff>38100</xdr:colOff>
      <xdr:row>36</xdr:row>
      <xdr:rowOff>55245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71772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590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40640</xdr:rowOff>
    </xdr:from>
    <xdr:to>
      <xdr:col>41</xdr:col>
      <xdr:colOff>50800</xdr:colOff>
      <xdr:row>38</xdr:row>
      <xdr:rowOff>44450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55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79375</xdr:rowOff>
    </xdr:from>
    <xdr:to>
      <xdr:col>41</xdr:col>
      <xdr:colOff>101600</xdr:colOff>
      <xdr:row>37</xdr:row>
      <xdr:rowOff>9525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26052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026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27940</xdr:rowOff>
    </xdr:from>
    <xdr:to>
      <xdr:col>36</xdr:col>
      <xdr:colOff>165100</xdr:colOff>
      <xdr:row>34</xdr:row>
      <xdr:rowOff>129540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146067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632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153670</xdr:rowOff>
    </xdr:from>
    <xdr:to>
      <xdr:col>55</xdr:col>
      <xdr:colOff>50800</xdr:colOff>
      <xdr:row>38</xdr:row>
      <xdr:rowOff>83820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132097</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75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155575</xdr:rowOff>
    </xdr:from>
    <xdr:to>
      <xdr:col>50</xdr:col>
      <xdr:colOff>165100</xdr:colOff>
      <xdr:row>38</xdr:row>
      <xdr:rowOff>85725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76852</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591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159385</xdr:rowOff>
    </xdr:from>
    <xdr:to>
      <xdr:col>46</xdr:col>
      <xdr:colOff>38100</xdr:colOff>
      <xdr:row>38</xdr:row>
      <xdr:rowOff>89535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80662</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5957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161290</xdr:rowOff>
    </xdr:from>
    <xdr:to>
      <xdr:col>41</xdr:col>
      <xdr:colOff>101600</xdr:colOff>
      <xdr:row>38</xdr:row>
      <xdr:rowOff>91440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82567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597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165100</xdr:rowOff>
    </xdr:from>
    <xdr:to>
      <xdr:col>36</xdr:col>
      <xdr:colOff>165100</xdr:colOff>
      <xdr:row>38</xdr:row>
      <xdr:rowOff>95250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86377</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601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54940</xdr:rowOff>
    </xdr:from>
    <xdr:to>
      <xdr:col>54</xdr:col>
      <xdr:colOff>189865</xdr:colOff>
      <xdr:row>59</xdr:row>
      <xdr:rowOff>57582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9313240"/>
          <a:ext cx="1270" cy="859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61409</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7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57582</xdr:rowOff>
    </xdr:from>
    <xdr:to>
      <xdr:col>55</xdr:col>
      <xdr:colOff>88900</xdr:colOff>
      <xdr:row>59</xdr:row>
      <xdr:rowOff>57582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7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1617</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908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96,674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54940</xdr:rowOff>
    </xdr:from>
    <xdr:to>
      <xdr:col>55</xdr:col>
      <xdr:colOff>88900</xdr:colOff>
      <xdr:row>54</xdr:row>
      <xdr:rowOff>54940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931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54940</xdr:rowOff>
    </xdr:from>
    <xdr:to>
      <xdr:col>55</xdr:col>
      <xdr:colOff>0</xdr:colOff>
      <xdr:row>56</xdr:row>
      <xdr:rowOff>64465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313240"/>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148341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169914</xdr:rowOff>
    </xdr:from>
    <xdr:to>
      <xdr:col>55</xdr:col>
      <xdr:colOff>50800</xdr:colOff>
      <xdr:row>57</xdr:row>
      <xdr:rowOff>100064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163043</xdr:rowOff>
    </xdr:from>
    <xdr:to>
      <xdr:col>50</xdr:col>
      <xdr:colOff>114300</xdr:colOff>
      <xdr:row>56</xdr:row>
      <xdr:rowOff>64465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421343"/>
          <a:ext cx="889000" cy="24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98272</xdr:rowOff>
    </xdr:from>
    <xdr:to>
      <xdr:col>50</xdr:col>
      <xdr:colOff>165100</xdr:colOff>
      <xdr:row>58</xdr:row>
      <xdr:rowOff>28422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8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19549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9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138684</xdr:rowOff>
    </xdr:from>
    <xdr:to>
      <xdr:col>45</xdr:col>
      <xdr:colOff>177800</xdr:colOff>
      <xdr:row>54</xdr:row>
      <xdr:rowOff>163043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8882634"/>
          <a:ext cx="889000" cy="5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56045</xdr:rowOff>
    </xdr:from>
    <xdr:to>
      <xdr:col>46</xdr:col>
      <xdr:colOff>38100</xdr:colOff>
      <xdr:row>57</xdr:row>
      <xdr:rowOff>157645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8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148772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9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138684</xdr:rowOff>
    </xdr:from>
    <xdr:to>
      <xdr:col>41</xdr:col>
      <xdr:colOff>50800</xdr:colOff>
      <xdr:row>53</xdr:row>
      <xdr:rowOff>53734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8882634"/>
          <a:ext cx="889000" cy="2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37694</xdr:rowOff>
    </xdr:from>
    <xdr:to>
      <xdr:col>41</xdr:col>
      <xdr:colOff>101600</xdr:colOff>
      <xdr:row>56</xdr:row>
      <xdr:rowOff>139294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3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130421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158661</xdr:rowOff>
    </xdr:from>
    <xdr:to>
      <xdr:col>36</xdr:col>
      <xdr:colOff>165100</xdr:colOff>
      <xdr:row>57</xdr:row>
      <xdr:rowOff>88811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79938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4140</xdr:rowOff>
    </xdr:from>
    <xdr:to>
      <xdr:col>55</xdr:col>
      <xdr:colOff>50800</xdr:colOff>
      <xdr:row>54</xdr:row>
      <xdr:rowOff>105740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2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128617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21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13665</xdr:rowOff>
    </xdr:from>
    <xdr:to>
      <xdr:col>50</xdr:col>
      <xdr:colOff>165100</xdr:colOff>
      <xdr:row>56</xdr:row>
      <xdr:rowOff>115265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131792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9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112243</xdr:rowOff>
    </xdr:from>
    <xdr:to>
      <xdr:col>46</xdr:col>
      <xdr:colOff>38100</xdr:colOff>
      <xdr:row>55</xdr:row>
      <xdr:rowOff>42393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3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58920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14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87884</xdr:rowOff>
    </xdr:from>
    <xdr:to>
      <xdr:col>41</xdr:col>
      <xdr:colOff>101600</xdr:colOff>
      <xdr:row>52</xdr:row>
      <xdr:rowOff>18034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883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34561</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61795" y="860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2934</xdr:rowOff>
    </xdr:from>
    <xdr:to>
      <xdr:col>36</xdr:col>
      <xdr:colOff>165100</xdr:colOff>
      <xdr:row>53</xdr:row>
      <xdr:rowOff>104534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08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121061</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886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102209</xdr:rowOff>
    </xdr:from>
    <xdr:to>
      <xdr:col>54</xdr:col>
      <xdr:colOff>189865</xdr:colOff>
      <xdr:row>78</xdr:row>
      <xdr:rowOff>37471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75159"/>
          <a:ext cx="1270" cy="113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41298</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37471</xdr:rowOff>
    </xdr:from>
    <xdr:to>
      <xdr:col>55</xdr:col>
      <xdr:colOff>88900</xdr:colOff>
      <xdr:row>78</xdr:row>
      <xdr:rowOff>37471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1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48886</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102209</xdr:rowOff>
    </xdr:from>
    <xdr:to>
      <xdr:col>55</xdr:col>
      <xdr:colOff>88900</xdr:colOff>
      <xdr:row>71</xdr:row>
      <xdr:rowOff>102209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75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164526</xdr:rowOff>
    </xdr:from>
    <xdr:to>
      <xdr:col>55</xdr:col>
      <xdr:colOff>0</xdr:colOff>
      <xdr:row>76</xdr:row>
      <xdr:rowOff>114920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023276"/>
          <a:ext cx="8382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80962</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5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58085</xdr:rowOff>
    </xdr:from>
    <xdr:to>
      <xdr:col>55</xdr:col>
      <xdr:colOff>50800</xdr:colOff>
      <xdr:row>74</xdr:row>
      <xdr:rowOff>159685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7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147152</xdr:rowOff>
    </xdr:from>
    <xdr:to>
      <xdr:col>50</xdr:col>
      <xdr:colOff>114300</xdr:colOff>
      <xdr:row>75</xdr:row>
      <xdr:rowOff>164526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00590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170007</xdr:rowOff>
    </xdr:from>
    <xdr:to>
      <xdr:col>50</xdr:col>
      <xdr:colOff>165100</xdr:colOff>
      <xdr:row>75</xdr:row>
      <xdr:rowOff>100157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116684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147152</xdr:rowOff>
    </xdr:from>
    <xdr:to>
      <xdr:col>45</xdr:col>
      <xdr:colOff>177800</xdr:colOff>
      <xdr:row>77</xdr:row>
      <xdr:rowOff>30246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05902"/>
          <a:ext cx="889000" cy="22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46609</xdr:rowOff>
    </xdr:from>
    <xdr:to>
      <xdr:col>46</xdr:col>
      <xdr:colOff>38100</xdr:colOff>
      <xdr:row>74</xdr:row>
      <xdr:rowOff>148209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3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164736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77155</xdr:rowOff>
    </xdr:from>
    <xdr:to>
      <xdr:col>41</xdr:col>
      <xdr:colOff>50800</xdr:colOff>
      <xdr:row>77</xdr:row>
      <xdr:rowOff>30246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764455"/>
          <a:ext cx="889000" cy="46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35271</xdr:rowOff>
    </xdr:from>
    <xdr:to>
      <xdr:col>41</xdr:col>
      <xdr:colOff>101600</xdr:colOff>
      <xdr:row>76</xdr:row>
      <xdr:rowOff>136871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6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153398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84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131968</xdr:rowOff>
    </xdr:from>
    <xdr:to>
      <xdr:col>36</xdr:col>
      <xdr:colOff>165100</xdr:colOff>
      <xdr:row>76</xdr:row>
      <xdr:rowOff>62117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9907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53246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8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64120</xdr:rowOff>
    </xdr:from>
    <xdr:to>
      <xdr:col>55</xdr:col>
      <xdr:colOff>50800</xdr:colOff>
      <xdr:row>76</xdr:row>
      <xdr:rowOff>165720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9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42547</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7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113726</xdr:rowOff>
    </xdr:from>
    <xdr:to>
      <xdr:col>50</xdr:col>
      <xdr:colOff>165100</xdr:colOff>
      <xdr:row>76</xdr:row>
      <xdr:rowOff>43876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7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35003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6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96352</xdr:rowOff>
    </xdr:from>
    <xdr:to>
      <xdr:col>46</xdr:col>
      <xdr:colOff>38100</xdr:colOff>
      <xdr:row>76</xdr:row>
      <xdr:rowOff>26502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5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17629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4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150896</xdr:rowOff>
    </xdr:from>
    <xdr:to>
      <xdr:col>41</xdr:col>
      <xdr:colOff>101600</xdr:colOff>
      <xdr:row>77</xdr:row>
      <xdr:rowOff>81046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72173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2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26355</xdr:rowOff>
    </xdr:from>
    <xdr:to>
      <xdr:col>36</xdr:col>
      <xdr:colOff>165100</xdr:colOff>
      <xdr:row>74</xdr:row>
      <xdr:rowOff>127955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71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144482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48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2539</xdr:rowOff>
    </xdr:from>
    <xdr:to>
      <xdr:col>54</xdr:col>
      <xdr:colOff>189865</xdr:colOff>
      <xdr:row>97</xdr:row>
      <xdr:rowOff>102118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33039"/>
          <a:ext cx="1270" cy="129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105945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73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102118</xdr:rowOff>
    </xdr:from>
    <xdr:to>
      <xdr:col>55</xdr:col>
      <xdr:colOff>88900</xdr:colOff>
      <xdr:row>97</xdr:row>
      <xdr:rowOff>102118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732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120666</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86,000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2539</xdr:rowOff>
    </xdr:from>
    <xdr:to>
      <xdr:col>55</xdr:col>
      <xdr:colOff>88900</xdr:colOff>
      <xdr:row>90</xdr:row>
      <xdr:rowOff>2539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3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90070</xdr:rowOff>
    </xdr:from>
    <xdr:to>
      <xdr:col>55</xdr:col>
      <xdr:colOff>0</xdr:colOff>
      <xdr:row>94</xdr:row>
      <xdr:rowOff>149118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206370"/>
          <a:ext cx="838200" cy="5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134134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5907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111257</xdr:rowOff>
    </xdr:from>
    <xdr:to>
      <xdr:col>55</xdr:col>
      <xdr:colOff>50800</xdr:colOff>
      <xdr:row>94</xdr:row>
      <xdr:rowOff>41407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05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122555</xdr:rowOff>
    </xdr:from>
    <xdr:to>
      <xdr:col>50</xdr:col>
      <xdr:colOff>114300</xdr:colOff>
      <xdr:row>94</xdr:row>
      <xdr:rowOff>149118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238855"/>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47729</xdr:rowOff>
    </xdr:from>
    <xdr:to>
      <xdr:col>50</xdr:col>
      <xdr:colOff>165100</xdr:colOff>
      <xdr:row>93</xdr:row>
      <xdr:rowOff>149329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599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165856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57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122555</xdr:rowOff>
    </xdr:from>
    <xdr:to>
      <xdr:col>45</xdr:col>
      <xdr:colOff>177800</xdr:colOff>
      <xdr:row>94</xdr:row>
      <xdr:rowOff>129412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23885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67526</xdr:rowOff>
    </xdr:from>
    <xdr:to>
      <xdr:col>46</xdr:col>
      <xdr:colOff>38100</xdr:colOff>
      <xdr:row>94</xdr:row>
      <xdr:rowOff>169126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14203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5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129412</xdr:rowOff>
    </xdr:from>
    <xdr:to>
      <xdr:col>41</xdr:col>
      <xdr:colOff>50800</xdr:colOff>
      <xdr:row>95</xdr:row>
      <xdr:rowOff>166150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245712"/>
          <a:ext cx="889000" cy="20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98569</xdr:rowOff>
    </xdr:from>
    <xdr:to>
      <xdr:col>41</xdr:col>
      <xdr:colOff>101600</xdr:colOff>
      <xdr:row>95</xdr:row>
      <xdr:rowOff>28719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1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19846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146461</xdr:rowOff>
    </xdr:from>
    <xdr:to>
      <xdr:col>36</xdr:col>
      <xdr:colOff>165100</xdr:colOff>
      <xdr:row>95</xdr:row>
      <xdr:rowOff>76611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93138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0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39270</xdr:rowOff>
    </xdr:from>
    <xdr:to>
      <xdr:col>55</xdr:col>
      <xdr:colOff>50800</xdr:colOff>
      <xdr:row>94</xdr:row>
      <xdr:rowOff>140870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1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17697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3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98318</xdr:rowOff>
    </xdr:from>
    <xdr:to>
      <xdr:col>50</xdr:col>
      <xdr:colOff>165100</xdr:colOff>
      <xdr:row>95</xdr:row>
      <xdr:rowOff>28468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19595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71755</xdr:rowOff>
    </xdr:from>
    <xdr:to>
      <xdr:col>46</xdr:col>
      <xdr:colOff>38100</xdr:colOff>
      <xdr:row>95</xdr:row>
      <xdr:rowOff>1905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1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164482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78612</xdr:rowOff>
    </xdr:from>
    <xdr:to>
      <xdr:col>41</xdr:col>
      <xdr:colOff>101600</xdr:colOff>
      <xdr:row>95</xdr:row>
      <xdr:rowOff>8762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19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25289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97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115350</xdr:rowOff>
    </xdr:from>
    <xdr:to>
      <xdr:col>36</xdr:col>
      <xdr:colOff>165100</xdr:colOff>
      <xdr:row>96</xdr:row>
      <xdr:rowOff>45500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36627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9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137338</xdr:rowOff>
    </xdr:from>
    <xdr:to>
      <xdr:col>85</xdr:col>
      <xdr:colOff>126364</xdr:colOff>
      <xdr:row>37</xdr:row>
      <xdr:rowOff>157226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80838"/>
          <a:ext cx="1269" cy="122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161053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157226</xdr:rowOff>
    </xdr:from>
    <xdr:to>
      <xdr:col>86</xdr:col>
      <xdr:colOff>25400</xdr:colOff>
      <xdr:row>37</xdr:row>
      <xdr:rowOff>157226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84015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5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137338</xdr:rowOff>
    </xdr:from>
    <xdr:to>
      <xdr:col>86</xdr:col>
      <xdr:colOff>25400</xdr:colOff>
      <xdr:row>30</xdr:row>
      <xdr:rowOff>137338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8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163094</xdr:rowOff>
    </xdr:from>
    <xdr:to>
      <xdr:col>85</xdr:col>
      <xdr:colOff>127000</xdr:colOff>
      <xdr:row>35</xdr:row>
      <xdr:rowOff>170256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163844"/>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64914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722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42037</xdr:rowOff>
    </xdr:from>
    <xdr:to>
      <xdr:col>85</xdr:col>
      <xdr:colOff>177800</xdr:colOff>
      <xdr:row>34</xdr:row>
      <xdr:rowOff>143637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163094</xdr:rowOff>
    </xdr:from>
    <xdr:to>
      <xdr:col>81</xdr:col>
      <xdr:colOff>50800</xdr:colOff>
      <xdr:row>36</xdr:row>
      <xdr:rowOff>47498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63844"/>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115341</xdr:rowOff>
    </xdr:from>
    <xdr:to>
      <xdr:col>81</xdr:col>
      <xdr:colOff>101600</xdr:colOff>
      <xdr:row>33</xdr:row>
      <xdr:rowOff>45491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560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62018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3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41326</xdr:rowOff>
    </xdr:from>
    <xdr:to>
      <xdr:col>76</xdr:col>
      <xdr:colOff>114300</xdr:colOff>
      <xdr:row>36</xdr:row>
      <xdr:rowOff>47498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1352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116256</xdr:rowOff>
    </xdr:from>
    <xdr:to>
      <xdr:col>76</xdr:col>
      <xdr:colOff>165100</xdr:colOff>
      <xdr:row>31</xdr:row>
      <xdr:rowOff>46406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25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62933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03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1016</xdr:rowOff>
    </xdr:from>
    <xdr:to>
      <xdr:col>71</xdr:col>
      <xdr:colOff>177800</xdr:colOff>
      <xdr:row>36</xdr:row>
      <xdr:rowOff>41326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173216"/>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37922</xdr:rowOff>
    </xdr:from>
    <xdr:to>
      <xdr:col>72</xdr:col>
      <xdr:colOff>38100</xdr:colOff>
      <xdr:row>34</xdr:row>
      <xdr:rowOff>139522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6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156049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6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148488</xdr:rowOff>
    </xdr:from>
    <xdr:to>
      <xdr:col>67</xdr:col>
      <xdr:colOff>101600</xdr:colOff>
      <xdr:row>35</xdr:row>
      <xdr:rowOff>78638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7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95165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7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119456</xdr:rowOff>
    </xdr:from>
    <xdr:to>
      <xdr:col>85</xdr:col>
      <xdr:colOff>177800</xdr:colOff>
      <xdr:row>36</xdr:row>
      <xdr:rowOff>49606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97883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112294</xdr:rowOff>
    </xdr:from>
    <xdr:to>
      <xdr:col>81</xdr:col>
      <xdr:colOff>101600</xdr:colOff>
      <xdr:row>36</xdr:row>
      <xdr:rowOff>42444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33571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0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168148</xdr:rowOff>
    </xdr:from>
    <xdr:to>
      <xdr:col>76</xdr:col>
      <xdr:colOff>165100</xdr:colOff>
      <xdr:row>36</xdr:row>
      <xdr:rowOff>98298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89425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161976</xdr:rowOff>
    </xdr:from>
    <xdr:to>
      <xdr:col>72</xdr:col>
      <xdr:colOff>38100</xdr:colOff>
      <xdr:row>36</xdr:row>
      <xdr:rowOff>92126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83253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121666</xdr:rowOff>
    </xdr:from>
    <xdr:to>
      <xdr:col>67</xdr:col>
      <xdr:colOff>101600</xdr:colOff>
      <xdr:row>36</xdr:row>
      <xdr:rowOff>51816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42943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1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147492</xdr:rowOff>
    </xdr:from>
    <xdr:to>
      <xdr:col>85</xdr:col>
      <xdr:colOff>126364</xdr:colOff>
      <xdr:row>59</xdr:row>
      <xdr:rowOff>79426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19992"/>
          <a:ext cx="1269" cy="147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83253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79426</xdr:rowOff>
    </xdr:from>
    <xdr:to>
      <xdr:col>86</xdr:col>
      <xdr:colOff>25400</xdr:colOff>
      <xdr:row>59</xdr:row>
      <xdr:rowOff>79426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9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94169</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9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147492</xdr:rowOff>
    </xdr:from>
    <xdr:to>
      <xdr:col>86</xdr:col>
      <xdr:colOff>25400</xdr:colOff>
      <xdr:row>50</xdr:row>
      <xdr:rowOff>147492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1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147492</xdr:rowOff>
    </xdr:from>
    <xdr:to>
      <xdr:col>85</xdr:col>
      <xdr:colOff>127000</xdr:colOff>
      <xdr:row>56</xdr:row>
      <xdr:rowOff>33020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8719992"/>
          <a:ext cx="838200" cy="9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17225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18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38798</xdr:rowOff>
    </xdr:from>
    <xdr:to>
      <xdr:col>85</xdr:col>
      <xdr:colOff>177800</xdr:colOff>
      <xdr:row>56</xdr:row>
      <xdr:rowOff>140398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33020</xdr:rowOff>
    </xdr:from>
    <xdr:to>
      <xdr:col>81</xdr:col>
      <xdr:colOff>50800</xdr:colOff>
      <xdr:row>56</xdr:row>
      <xdr:rowOff>107544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34220"/>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128162</xdr:rowOff>
    </xdr:from>
    <xdr:to>
      <xdr:col>81</xdr:col>
      <xdr:colOff>101600</xdr:colOff>
      <xdr:row>58</xdr:row>
      <xdr:rowOff>58312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90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49439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9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107544</xdr:rowOff>
    </xdr:from>
    <xdr:to>
      <xdr:col>76</xdr:col>
      <xdr:colOff>114300</xdr:colOff>
      <xdr:row>56</xdr:row>
      <xdr:rowOff>164560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08744"/>
          <a:ext cx="889000" cy="5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144050</xdr:rowOff>
    </xdr:from>
    <xdr:to>
      <xdr:col>76</xdr:col>
      <xdr:colOff>165100</xdr:colOff>
      <xdr:row>57</xdr:row>
      <xdr:rowOff>74200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65327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164560</xdr:rowOff>
    </xdr:from>
    <xdr:to>
      <xdr:col>71</xdr:col>
      <xdr:colOff>177800</xdr:colOff>
      <xdr:row>58</xdr:row>
      <xdr:rowOff>44107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65760"/>
          <a:ext cx="889000" cy="22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133668</xdr:rowOff>
    </xdr:from>
    <xdr:to>
      <xdr:col>72</xdr:col>
      <xdr:colOff>38100</xdr:colOff>
      <xdr:row>57</xdr:row>
      <xdr:rowOff>63818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3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54945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107912</xdr:rowOff>
    </xdr:from>
    <xdr:to>
      <xdr:col>67</xdr:col>
      <xdr:colOff>101600</xdr:colOff>
      <xdr:row>58</xdr:row>
      <xdr:rowOff>38062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54589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96692</xdr:rowOff>
    </xdr:from>
    <xdr:to>
      <xdr:col>85</xdr:col>
      <xdr:colOff>177800</xdr:colOff>
      <xdr:row>51</xdr:row>
      <xdr:rowOff>26842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6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49719</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6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153670</xdr:rowOff>
    </xdr:from>
    <xdr:to>
      <xdr:col>81</xdr:col>
      <xdr:colOff>101600</xdr:colOff>
      <xdr:row>56</xdr:row>
      <xdr:rowOff>83820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100347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56744</xdr:rowOff>
    </xdr:from>
    <xdr:to>
      <xdr:col>76</xdr:col>
      <xdr:colOff>165100</xdr:colOff>
      <xdr:row>56</xdr:row>
      <xdr:rowOff>158344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3421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3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113760</xdr:rowOff>
    </xdr:from>
    <xdr:to>
      <xdr:col>72</xdr:col>
      <xdr:colOff>38100</xdr:colOff>
      <xdr:row>57</xdr:row>
      <xdr:rowOff>43910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60437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164757</xdr:rowOff>
    </xdr:from>
    <xdr:to>
      <xdr:col>67</xdr:col>
      <xdr:colOff>101600</xdr:colOff>
      <xdr:row>58</xdr:row>
      <xdr:rowOff>94907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3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86034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4216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77166"/>
          <a:ext cx="1269"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122343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4216</xdr:rowOff>
    </xdr:from>
    <xdr:to>
      <xdr:col>86</xdr:col>
      <xdr:colOff>25400</xdr:colOff>
      <xdr:row>71</xdr:row>
      <xdr:rowOff>4216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7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170408</xdr:rowOff>
    </xdr:from>
    <xdr:to>
      <xdr:col>85</xdr:col>
      <xdr:colOff>127000</xdr:colOff>
      <xdr:row>79</xdr:row>
      <xdr:rowOff>5665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43508"/>
          <a:ext cx="8382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154601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013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131724</xdr:rowOff>
    </xdr:from>
    <xdr:to>
      <xdr:col>85</xdr:col>
      <xdr:colOff>177800</xdr:colOff>
      <xdr:row>77</xdr:row>
      <xdr:rowOff>61874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16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71653</xdr:rowOff>
    </xdr:from>
    <xdr:to>
      <xdr:col>81</xdr:col>
      <xdr:colOff>50800</xdr:colOff>
      <xdr:row>78</xdr:row>
      <xdr:rowOff>170408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101853"/>
          <a:ext cx="889000" cy="4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91109</xdr:rowOff>
    </xdr:from>
    <xdr:to>
      <xdr:col>81</xdr:col>
      <xdr:colOff>101600</xdr:colOff>
      <xdr:row>78</xdr:row>
      <xdr:rowOff>21259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9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37786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6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71653</xdr:rowOff>
    </xdr:from>
    <xdr:to>
      <xdr:col>76</xdr:col>
      <xdr:colOff>114300</xdr:colOff>
      <xdr:row>78</xdr:row>
      <xdr:rowOff>32868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101853"/>
          <a:ext cx="889000" cy="30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120523</xdr:rowOff>
    </xdr:from>
    <xdr:to>
      <xdr:col>76</xdr:col>
      <xdr:colOff>165100</xdr:colOff>
      <xdr:row>78</xdr:row>
      <xdr:rowOff>50673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41800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4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32868</xdr:rowOff>
    </xdr:from>
    <xdr:to>
      <xdr:col>71</xdr:col>
      <xdr:colOff>177800</xdr:colOff>
      <xdr:row>79</xdr:row>
      <xdr:rowOff>25781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05968"/>
          <a:ext cx="889000" cy="16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87681</xdr:rowOff>
    </xdr:from>
    <xdr:to>
      <xdr:col>72</xdr:col>
      <xdr:colOff>38100</xdr:colOff>
      <xdr:row>77</xdr:row>
      <xdr:rowOff>17831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1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34358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49124</xdr:rowOff>
    </xdr:from>
    <xdr:to>
      <xdr:col>67</xdr:col>
      <xdr:colOff>101600</xdr:colOff>
      <xdr:row>76</xdr:row>
      <xdr:rowOff>150724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167250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85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126315</xdr:rowOff>
    </xdr:from>
    <xdr:to>
      <xdr:col>85</xdr:col>
      <xdr:colOff>177800</xdr:colOff>
      <xdr:row>79</xdr:row>
      <xdr:rowOff>56465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41242</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119608</xdr:rowOff>
    </xdr:from>
    <xdr:to>
      <xdr:col>81</xdr:col>
      <xdr:colOff>101600</xdr:colOff>
      <xdr:row>79</xdr:row>
      <xdr:rowOff>49758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40885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8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20853</xdr:rowOff>
    </xdr:from>
    <xdr:to>
      <xdr:col>76</xdr:col>
      <xdr:colOff>165100</xdr:colOff>
      <xdr:row>76</xdr:row>
      <xdr:rowOff>122453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0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138981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282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153518</xdr:rowOff>
    </xdr:from>
    <xdr:to>
      <xdr:col>72</xdr:col>
      <xdr:colOff>38100</xdr:colOff>
      <xdr:row>78</xdr:row>
      <xdr:rowOff>83668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74795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4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146431</xdr:rowOff>
    </xdr:from>
    <xdr:to>
      <xdr:col>67</xdr:col>
      <xdr:colOff>101600</xdr:colOff>
      <xdr:row>79</xdr:row>
      <xdr:rowOff>76581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67708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1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36340</xdr:rowOff>
    </xdr:from>
    <xdr:to>
      <xdr:col>85</xdr:col>
      <xdr:colOff>126364</xdr:colOff>
      <xdr:row>98</xdr:row>
      <xdr:rowOff>118016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638290"/>
          <a:ext cx="1269" cy="128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121843</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118016</xdr:rowOff>
    </xdr:from>
    <xdr:to>
      <xdr:col>86</xdr:col>
      <xdr:colOff>25400</xdr:colOff>
      <xdr:row>98</xdr:row>
      <xdr:rowOff>118016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154467</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41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36340</xdr:rowOff>
    </xdr:from>
    <xdr:to>
      <xdr:col>86</xdr:col>
      <xdr:colOff>25400</xdr:colOff>
      <xdr:row>91</xdr:row>
      <xdr:rowOff>36340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63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146231</xdr:rowOff>
    </xdr:from>
    <xdr:to>
      <xdr:col>85</xdr:col>
      <xdr:colOff>127000</xdr:colOff>
      <xdr:row>94</xdr:row>
      <xdr:rowOff>52505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091081"/>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97372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4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118945</xdr:rowOff>
    </xdr:from>
    <xdr:to>
      <xdr:col>85</xdr:col>
      <xdr:colOff>177800</xdr:colOff>
      <xdr:row>94</xdr:row>
      <xdr:rowOff>49095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0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52505</xdr:rowOff>
    </xdr:from>
    <xdr:to>
      <xdr:col>81</xdr:col>
      <xdr:colOff>50800</xdr:colOff>
      <xdr:row>94</xdr:row>
      <xdr:rowOff>71774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168805"/>
          <a:ext cx="889000" cy="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170886</xdr:rowOff>
    </xdr:from>
    <xdr:to>
      <xdr:col>81</xdr:col>
      <xdr:colOff>101600</xdr:colOff>
      <xdr:row>94</xdr:row>
      <xdr:rowOff>101036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1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117563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8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71774</xdr:rowOff>
    </xdr:from>
    <xdr:to>
      <xdr:col>76</xdr:col>
      <xdr:colOff>114300</xdr:colOff>
      <xdr:row>94</xdr:row>
      <xdr:rowOff>162331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188074"/>
          <a:ext cx="889000" cy="9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34592</xdr:rowOff>
    </xdr:from>
    <xdr:to>
      <xdr:col>76</xdr:col>
      <xdr:colOff>165100</xdr:colOff>
      <xdr:row>94</xdr:row>
      <xdr:rowOff>136192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15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127319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162331</xdr:rowOff>
    </xdr:from>
    <xdr:to>
      <xdr:col>71</xdr:col>
      <xdr:colOff>177800</xdr:colOff>
      <xdr:row>95</xdr:row>
      <xdr:rowOff>27115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278631"/>
          <a:ext cx="8890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44307</xdr:rowOff>
    </xdr:from>
    <xdr:to>
      <xdr:col>72</xdr:col>
      <xdr:colOff>38100</xdr:colOff>
      <xdr:row>93</xdr:row>
      <xdr:rowOff>145907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162434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7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28598</xdr:rowOff>
    </xdr:from>
    <xdr:to>
      <xdr:col>67</xdr:col>
      <xdr:colOff>101600</xdr:colOff>
      <xdr:row>93</xdr:row>
      <xdr:rowOff>130198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146725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74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95431</xdr:rowOff>
    </xdr:from>
    <xdr:to>
      <xdr:col>85</xdr:col>
      <xdr:colOff>177800</xdr:colOff>
      <xdr:row>94</xdr:row>
      <xdr:rowOff>25581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04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118308</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89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1705</xdr:rowOff>
    </xdr:from>
    <xdr:to>
      <xdr:col>81</xdr:col>
      <xdr:colOff>101600</xdr:colOff>
      <xdr:row>94</xdr:row>
      <xdr:rowOff>103305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1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94432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21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20974</xdr:rowOff>
    </xdr:from>
    <xdr:to>
      <xdr:col>76</xdr:col>
      <xdr:colOff>165100</xdr:colOff>
      <xdr:row>94</xdr:row>
      <xdr:rowOff>122574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1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139101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9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111531</xdr:rowOff>
    </xdr:from>
    <xdr:to>
      <xdr:col>72</xdr:col>
      <xdr:colOff>38100</xdr:colOff>
      <xdr:row>95</xdr:row>
      <xdr:rowOff>41681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2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32808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3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147765</xdr:rowOff>
    </xdr:from>
    <xdr:to>
      <xdr:col>67</xdr:col>
      <xdr:colOff>101600</xdr:colOff>
      <xdr:row>95</xdr:row>
      <xdr:rowOff>77915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2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69042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3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38608</xdr:rowOff>
    </xdr:from>
    <xdr:to>
      <xdr:col>102</xdr:col>
      <xdr:colOff>165100</xdr:colOff>
      <xdr:row>38</xdr:row>
      <xdr:rowOff>140208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156735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12700</xdr:rowOff>
    </xdr:from>
    <xdr:to>
      <xdr:col>98</xdr:col>
      <xdr:colOff>38100</xdr:colOff>
      <xdr:row>31</xdr:row>
      <xdr:rowOff>114300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53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130827</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歳出決算総額に対する、住民一人当たりコストは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770,693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41,966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となった。要因としては前年度より歳出決算額が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人減少したためである。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159,523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となった。積立金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ふるさと寄附金の増加に伴う経費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の増、新型コロナウイルス感染症対応事業として実施した商品券発行事業費が増となったことが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主な原因である。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169,135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自立支援給付費の増、電力・ガス・食料品等価格高騰緊急支援給付金等の皆増があったものの、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子育て世帯への臨時特別給付金等が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61,314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杵藤広域圏葬斎公園費負担金の増、水道料金特別減免補助金の皆増があったものの、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し尿処理施設の整備に係る負担金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が大幅に減少したことが主な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96,674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となった。共同乾燥調製施設再編に係る補助金の増加が主な要因である。令和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年度においても全国平均及び県内平均を大きく上回り、また類似団体内でも最も高く、第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次産業が主体の農村地帯である当町の特徴となっている。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％減となった。新型コロナウイルス感染症対応として実施した支援事業の減少が主な要因である。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115,591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り、前年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増と大幅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運動場整備工事費等は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皆減したものの、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学校統合再編に伴う中学校の施設整備費、新給食センターの建設事業費が大幅増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となったことが要因である。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の積立てにより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基金残高は増と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は減となったため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した。実質単年度収支も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黒字を維持している。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今後、人口減少に伴う税収、普通交付税の減による財源不足、一部事務組合の負担金や扶助費の増加が予想されるなか、小中学校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統合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再編に伴う大規模な建設事業が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続いていくことから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、引き続き自主財源の確保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とともに、経常経費の抑制に努力する必要がある。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年度以降赤字が続いていたが、平成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年度からその運営が県広域化となったため、平成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年度に一般会計からの繰入れを行い赤字を解消している。しかし、保険給付費は今後も増加傾向にあることから、健診や健康づくりの推進に努める。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下水道事業会計については、令和元年度から法適用となり公営企業会計となった。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流動</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資産</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により連結実質黒字額は増加となった。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年度で管路整備が終了したことから、今後は企業債残高の減少が見込まれる。経営の効率化、経費削減等を行いながら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健全な事業運営に努める。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水道事業会計については、令和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年度より佐賀西部広域水道企業団と統合した。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元利償還金等については、し尿処理場の建設負担金に係る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が始まったことなどから増加した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算入公債費等については、過疎対策事業債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の償還費の増により増加した。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の起債事業に加えて小中学校再編に伴う大規模な建設事業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が続き、多額の起債が見込まれるため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、実質公債費比率は上昇していくことが見込まれる。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満期一括償還地方債は発行していない。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将来負担額については、過疎対策事業債や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地方債現在高、下水道事業の公営企業債等繰入見込額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過疎対策事業債償還費等の公債費の算入見込額の減に対し、財政調整基金、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の充当可能基金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が大幅に増加したため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将来負担額を充当可能財源等が上回ったことにより、令和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年度の分子はマイナスとなった。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今後は、毎年の起債事業に加えて小中学校再編に伴う大規模な建設事業が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続き、多額の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起債や基金取崩しが予想され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、比率は上昇する見込みである。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佐賀県白石町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起債償還の財源として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百万円、小中学校施設整備や公営住宅改修に充てるため公共施設整備基金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取り崩した。一方</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、歳入超過分等を財源として財政調整基金に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百万円、公共施設整備基金に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百万円、公共施設維持管理基金に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積立て、基金全体としては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・各基金の保有額は、緊急的な財政出動への対応、町民への還元の必要性、基金の目的に従い適切な額を確保する。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・歳入超過時の積立て優先順位を財政調整積立基金、公共施設整備基金、減債基金とする。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・振興基金：合併特例債による借入金を主な原資とし、新町まちづくり計画に位置付けられる地域住民の連帯の強化及び地域の振興を図る事業に充てる。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・公共施設整備基金：公共施設の整備及び改修を促進する事業に充てる。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・ふるさと基金：ふるさと寄附金を主な原資とし、独創的、個性的な地域活性化事業に充てる。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・地域福祉基金：地域福祉社会を築くための事業に充てる。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・公共施設維持管理基金：公共施設の維持管理や運営に要する財源に充てる。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・振興基金：新設中学校施設整備、新給食センター建設事業に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百万円を充てたことにより減少した。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小中学校施設整備や町営住宅改修などに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百万円を充て、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歳入超過分や基金利子を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百万円積立てたことによ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子育て支援や小中学校情報教育などの事業に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百万円を充て、ふるさと寄附金や基金利子を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百万円積立てたことにより、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認定こども園費などに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百万円充て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・公共施設維持管理基金：ふれあい郷施設管理費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百万円を充て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、歳入超過分や基金利子を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百万円積立てた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・振興基金：新町まちづくり計画に位置付けられる事業に充てることとし、取り崩しは前年度末までに合併特例債の償還が完了した額以内とする。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・公共施設整備基金：小中学校施設・社会体育施設・町道・橋りょう等の整備や改修に対し、毎年度事業費の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百万円）程度を充てる。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また、今後の施設老朽化対策のため毎年の積立目標を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百万円以上とする。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・決算剰余金、歳入超過分を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百万円積立てたことにより増加した。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・普通交付税合併算定替の特例措置の終了により、取崩額が増えていくことが見込まれるが、近隣市町の状況や緊急的な財政出動を勘案し、各年度末の積立残高を標準財政規模の概ね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百万円）以上を目標とする。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・起債の償還のため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百万円を取り崩したが、歳入超過分を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百万円積立てたことにより増加した。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・国営筑後川下流白石土地改良事業償還金など大型の起債の償還金の一部に充てる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21,741
21,533
99.56
17,439,054
16,755,644
584,794
7,796,019
14,019,949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％低く、佐賀県平均と比較すると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％低い。規模の大きい施設の老朽化が進んでおり、今後の施設維持に係る費用の増大が懸念されるため、公共施設総合管理計画に基づく管理が必要である。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88547</xdr:rowOff>
    </xdr:from>
    <xdr:to>
      <xdr:col>23</xdr:col>
      <xdr:colOff>85090</xdr:colOff>
      <xdr:row>34</xdr:row>
      <xdr:rowOff>115358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660672"/>
          <a:ext cx="1270" cy="10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119185</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72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115358</xdr:rowOff>
    </xdr:from>
    <xdr:to>
      <xdr:col>23</xdr:col>
      <xdr:colOff>174625</xdr:colOff>
      <xdr:row>34</xdr:row>
      <xdr:rowOff>115358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35224</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43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88547</xdr:rowOff>
    </xdr:from>
    <xdr:to>
      <xdr:col>23</xdr:col>
      <xdr:colOff>174625</xdr:colOff>
      <xdr:row>28</xdr:row>
      <xdr:rowOff>88547</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66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41574</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6128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63147</xdr:rowOff>
    </xdr:from>
    <xdr:to>
      <xdr:col>23</xdr:col>
      <xdr:colOff>136525</xdr:colOff>
      <xdr:row>31</xdr:row>
      <xdr:rowOff>164747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14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51153</xdr:rowOff>
    </xdr:from>
    <xdr:to>
      <xdr:col>19</xdr:col>
      <xdr:colOff>187325</xdr:colOff>
      <xdr:row>31</xdr:row>
      <xdr:rowOff>152753</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13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78670</xdr:rowOff>
    </xdr:from>
    <xdr:to>
      <xdr:col>15</xdr:col>
      <xdr:colOff>187325</xdr:colOff>
      <xdr:row>31</xdr:row>
      <xdr:rowOff>8820</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599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157692</xdr:rowOff>
    </xdr:from>
    <xdr:to>
      <xdr:col>11</xdr:col>
      <xdr:colOff>187325</xdr:colOff>
      <xdr:row>29</xdr:row>
      <xdr:rowOff>87842</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7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137230</xdr:rowOff>
    </xdr:from>
    <xdr:to>
      <xdr:col>7</xdr:col>
      <xdr:colOff>187325</xdr:colOff>
      <xdr:row>28</xdr:row>
      <xdr:rowOff>67380</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53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37747</xdr:rowOff>
    </xdr:from>
    <xdr:to>
      <xdr:col>23</xdr:col>
      <xdr:colOff>136525</xdr:colOff>
      <xdr:row>28</xdr:row>
      <xdr:rowOff>139347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6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162224</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562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106186</xdr:rowOff>
    </xdr:from>
    <xdr:to>
      <xdr:col>19</xdr:col>
      <xdr:colOff>187325</xdr:colOff>
      <xdr:row>30</xdr:row>
      <xdr:rowOff>36336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8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88547</xdr:rowOff>
    </xdr:from>
    <xdr:to>
      <xdr:col>23</xdr:col>
      <xdr:colOff>85725</xdr:colOff>
      <xdr:row>29</xdr:row>
      <xdr:rowOff>156986</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4051300" y="5660672"/>
          <a:ext cx="711200" cy="23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97720</xdr:rowOff>
    </xdr:from>
    <xdr:to>
      <xdr:col>15</xdr:col>
      <xdr:colOff>187325</xdr:colOff>
      <xdr:row>29</xdr:row>
      <xdr:rowOff>27870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6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148520</xdr:rowOff>
    </xdr:from>
    <xdr:to>
      <xdr:col>19</xdr:col>
      <xdr:colOff>136525</xdr:colOff>
      <xdr:row>29</xdr:row>
      <xdr:rowOff>156986</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5720645"/>
          <a:ext cx="762000" cy="17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101247</xdr:rowOff>
    </xdr:from>
    <xdr:to>
      <xdr:col>11</xdr:col>
      <xdr:colOff>187325</xdr:colOff>
      <xdr:row>28</xdr:row>
      <xdr:rowOff>31397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5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152047</xdr:rowOff>
    </xdr:from>
    <xdr:to>
      <xdr:col>15</xdr:col>
      <xdr:colOff>136525</xdr:colOff>
      <xdr:row>28</xdr:row>
      <xdr:rowOff>148520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5552722"/>
          <a:ext cx="762000" cy="16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128764</xdr:rowOff>
    </xdr:from>
    <xdr:to>
      <xdr:col>7</xdr:col>
      <xdr:colOff>187325</xdr:colOff>
      <xdr:row>27</xdr:row>
      <xdr:rowOff>58914</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35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8114</xdr:rowOff>
    </xdr:from>
    <xdr:to>
      <xdr:col>11</xdr:col>
      <xdr:colOff>136525</xdr:colOff>
      <xdr:row>27</xdr:row>
      <xdr:rowOff>152047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5408789"/>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143880</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623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171397</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608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78969</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8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58507</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63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52863</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62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44397</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44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47924</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277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75441</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13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％低く、佐賀県平均値と比較すると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％低い。今後は小・中学校統合再編等の大型事業による地方債発行の増加及び基金額の減少が予想され、上昇していくものと予想される。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133553</xdr:rowOff>
    </xdr:from>
    <xdr:to>
      <xdr:col>76</xdr:col>
      <xdr:colOff>21589</xdr:colOff>
      <xdr:row>30</xdr:row>
      <xdr:rowOff>53137</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5362778"/>
          <a:ext cx="1269" cy="605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56964</xdr:rowOff>
    </xdr:from>
    <xdr:ext cx="469744"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597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53137</xdr:rowOff>
    </xdr:from>
    <xdr:to>
      <xdr:col>76</xdr:col>
      <xdr:colOff>111125</xdr:colOff>
      <xdr:row>30</xdr:row>
      <xdr:rowOff>53137</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59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80230</xdr:rowOff>
    </xdr:from>
    <xdr:ext cx="469744"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513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133553</xdr:rowOff>
    </xdr:from>
    <xdr:to>
      <xdr:col>76</xdr:col>
      <xdr:colOff>111125</xdr:colOff>
      <xdr:row>26</xdr:row>
      <xdr:rowOff>133553</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536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144492</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554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166065</xdr:rowOff>
    </xdr:from>
    <xdr:to>
      <xdr:col>76</xdr:col>
      <xdr:colOff>73025</xdr:colOff>
      <xdr:row>28</xdr:row>
      <xdr:rowOff>96215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556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48184</xdr:rowOff>
    </xdr:from>
    <xdr:to>
      <xdr:col>72</xdr:col>
      <xdr:colOff>123825</xdr:colOff>
      <xdr:row>27</xdr:row>
      <xdr:rowOff>149784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544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116332</xdr:rowOff>
    </xdr:from>
    <xdr:to>
      <xdr:col>68</xdr:col>
      <xdr:colOff>123825</xdr:colOff>
      <xdr:row>31</xdr:row>
      <xdr:rowOff>46482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3271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136144</xdr:rowOff>
    </xdr:from>
    <xdr:to>
      <xdr:col>64</xdr:col>
      <xdr:colOff>123825</xdr:colOff>
      <xdr:row>33</xdr:row>
      <xdr:rowOff>66294</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250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167665</xdr:rowOff>
    </xdr:from>
    <xdr:to>
      <xdr:col>60</xdr:col>
      <xdr:colOff>123825</xdr:colOff>
      <xdr:row>33</xdr:row>
      <xdr:rowOff>97816</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1747500" y="642559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36525</xdr:rowOff>
    </xdr:from>
    <xdr:to>
      <xdr:col>76</xdr:col>
      <xdr:colOff>73025</xdr:colOff>
      <xdr:row>27</xdr:row>
      <xdr:rowOff>138125</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744700" y="54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122902</xdr:rowOff>
    </xdr:from>
    <xdr:ext cx="469744" cy="259045"/>
    <xdr:sp macro="" textlink="">
      <xdr:nvSpPr>
        <xdr:cNvPr id="147" name="債務償還比率該当値テキスト">
          <a:extLst>
            <a:ext uri="{FF2B5EF4-FFF2-40B4-BE49-F238E27FC236}">
              <a16:creationId xmlns:a16="http://schemas.microsoft.com/office/drawing/2014/main" id="{00000000-0008-0000-0D00-000093000000}"/>
            </a:ext>
          </a:extLst>
        </xdr:cNvPr>
        <xdr:cNvSpPr txBox="1"/>
      </xdr:nvSpPr>
      <xdr:spPr>
        <a:xfrm>
          <a:off x="14846300" y="53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106934</xdr:rowOff>
    </xdr:from>
    <xdr:to>
      <xdr:col>72</xdr:col>
      <xdr:colOff>123825</xdr:colOff>
      <xdr:row>27</xdr:row>
      <xdr:rowOff>37084</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033500" y="533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157734</xdr:rowOff>
    </xdr:from>
    <xdr:to>
      <xdr:col>76</xdr:col>
      <xdr:colOff>22225</xdr:colOff>
      <xdr:row>27</xdr:row>
      <xdr:rowOff>87325</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4084300" y="5386959"/>
          <a:ext cx="7112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116332</xdr:rowOff>
    </xdr:from>
    <xdr:to>
      <xdr:col>68</xdr:col>
      <xdr:colOff>123825</xdr:colOff>
      <xdr:row>31</xdr:row>
      <xdr:rowOff>46482</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3271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157734</xdr:rowOff>
    </xdr:from>
    <xdr:to>
      <xdr:col>72</xdr:col>
      <xdr:colOff>73025</xdr:colOff>
      <xdr:row>30</xdr:row>
      <xdr:rowOff>167132</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3322300" y="5386959"/>
          <a:ext cx="762000" cy="69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58801</xdr:rowOff>
    </xdr:from>
    <xdr:to>
      <xdr:col>64</xdr:col>
      <xdr:colOff>123825</xdr:colOff>
      <xdr:row>34</xdr:row>
      <xdr:rowOff>160401</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2509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167132</xdr:rowOff>
    </xdr:from>
    <xdr:to>
      <xdr:col>68</xdr:col>
      <xdr:colOff>73025</xdr:colOff>
      <xdr:row>34</xdr:row>
      <xdr:rowOff>109601</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flipV="1">
          <a:off x="12560300" y="6082157"/>
          <a:ext cx="762000" cy="6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22123</xdr:rowOff>
    </xdr:from>
    <xdr:to>
      <xdr:col>60</xdr:col>
      <xdr:colOff>123825</xdr:colOff>
      <xdr:row>33</xdr:row>
      <xdr:rowOff>123723</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1747500" y="64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72923</xdr:rowOff>
    </xdr:from>
    <xdr:to>
      <xdr:col>64</xdr:col>
      <xdr:colOff>73025</xdr:colOff>
      <xdr:row>34</xdr:row>
      <xdr:rowOff>109601</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11798300" y="6502298"/>
          <a:ext cx="762000" cy="2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140911</xdr:rowOff>
    </xdr:from>
    <xdr:ext cx="469744" cy="259045"/>
    <xdr:sp macro="" textlink="">
      <xdr:nvSpPr>
        <xdr:cNvPr id="156" name="n_1aveValue債務償還比率">
          <a:extLst>
            <a:ext uri="{FF2B5EF4-FFF2-40B4-BE49-F238E27FC236}">
              <a16:creationId xmlns:a16="http://schemas.microsoft.com/office/drawing/2014/main" id="{00000000-0008-0000-0D00-00009C000000}"/>
            </a:ext>
          </a:extLst>
        </xdr:cNvPr>
        <xdr:cNvSpPr txBox="1"/>
      </xdr:nvSpPr>
      <xdr:spPr>
        <a:xfrm>
          <a:off x="13836727" y="554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37609</xdr:rowOff>
    </xdr:from>
    <xdr:ext cx="469744" cy="259045"/>
    <xdr:sp macro="" textlink="">
      <xdr:nvSpPr>
        <xdr:cNvPr id="157" name="n_2aveValue債務償還比率">
          <a:extLst>
            <a:ext uri="{FF2B5EF4-FFF2-40B4-BE49-F238E27FC236}">
              <a16:creationId xmlns:a16="http://schemas.microsoft.com/office/drawing/2014/main" id="{00000000-0008-0000-0D00-00009D000000}"/>
            </a:ext>
          </a:extLst>
        </xdr:cNvPr>
        <xdr:cNvSpPr txBox="1"/>
      </xdr:nvSpPr>
      <xdr:spPr>
        <a:xfrm>
          <a:off x="13087427"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82821</xdr:rowOff>
    </xdr:from>
    <xdr:ext cx="469744" cy="259045"/>
    <xdr:sp macro="" textlink="">
      <xdr:nvSpPr>
        <xdr:cNvPr id="158" name="n_3aveValue債務償還比率">
          <a:extLst>
            <a:ext uri="{FF2B5EF4-FFF2-40B4-BE49-F238E27FC236}">
              <a16:creationId xmlns:a16="http://schemas.microsoft.com/office/drawing/2014/main" id="{00000000-0008-0000-0D00-00009E000000}"/>
            </a:ext>
          </a:extLst>
        </xdr:cNvPr>
        <xdr:cNvSpPr txBox="1"/>
      </xdr:nvSpPr>
      <xdr:spPr>
        <a:xfrm>
          <a:off x="12325427" y="616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114342</xdr:rowOff>
    </xdr:from>
    <xdr:ext cx="469744" cy="259045"/>
    <xdr:sp macro="" textlink="">
      <xdr:nvSpPr>
        <xdr:cNvPr id="159" name="n_4aveValue債務償還比率">
          <a:extLst>
            <a:ext uri="{FF2B5EF4-FFF2-40B4-BE49-F238E27FC236}">
              <a16:creationId xmlns:a16="http://schemas.microsoft.com/office/drawing/2014/main" id="{00000000-0008-0000-0D00-00009F000000}"/>
            </a:ext>
          </a:extLst>
        </xdr:cNvPr>
        <xdr:cNvSpPr txBox="1"/>
      </xdr:nvSpPr>
      <xdr:spPr>
        <a:xfrm>
          <a:off x="11563427" y="62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53611</xdr:rowOff>
    </xdr:from>
    <xdr:ext cx="469744" cy="259045"/>
    <xdr:sp macro="" textlink="">
      <xdr:nvSpPr>
        <xdr:cNvPr id="160" name="n_1mainValue債務償還比率">
          <a:extLst>
            <a:ext uri="{FF2B5EF4-FFF2-40B4-BE49-F238E27FC236}">
              <a16:creationId xmlns:a16="http://schemas.microsoft.com/office/drawing/2014/main" id="{00000000-0008-0000-0D00-0000A0000000}"/>
            </a:ext>
          </a:extLst>
        </xdr:cNvPr>
        <xdr:cNvSpPr txBox="1"/>
      </xdr:nvSpPr>
      <xdr:spPr>
        <a:xfrm>
          <a:off x="13836727" y="511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63009</xdr:rowOff>
    </xdr:from>
    <xdr:ext cx="469744" cy="259045"/>
    <xdr:sp macro="" textlink="">
      <xdr:nvSpPr>
        <xdr:cNvPr id="161" name="n_2mainValue債務償還比率">
          <a:extLst>
            <a:ext uri="{FF2B5EF4-FFF2-40B4-BE49-F238E27FC236}">
              <a16:creationId xmlns:a16="http://schemas.microsoft.com/office/drawing/2014/main" id="{00000000-0008-0000-0D00-0000A1000000}"/>
            </a:ext>
          </a:extLst>
        </xdr:cNvPr>
        <xdr:cNvSpPr txBox="1"/>
      </xdr:nvSpPr>
      <xdr:spPr>
        <a:xfrm>
          <a:off x="13087427"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151528</xdr:rowOff>
    </xdr:from>
    <xdr:ext cx="469744" cy="259045"/>
    <xdr:sp macro="" textlink="">
      <xdr:nvSpPr>
        <xdr:cNvPr id="162" name="n_3mainValue債務償還比率">
          <a:extLst>
            <a:ext uri="{FF2B5EF4-FFF2-40B4-BE49-F238E27FC236}">
              <a16:creationId xmlns:a16="http://schemas.microsoft.com/office/drawing/2014/main" id="{00000000-0008-0000-0D00-0000A2000000}"/>
            </a:ext>
          </a:extLst>
        </xdr:cNvPr>
        <xdr:cNvSpPr txBox="1"/>
      </xdr:nvSpPr>
      <xdr:spPr>
        <a:xfrm>
          <a:off x="12325427" y="67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114850</xdr:rowOff>
    </xdr:from>
    <xdr:ext cx="469744" cy="259045"/>
    <xdr:sp macro="" textlink="">
      <xdr:nvSpPr>
        <xdr:cNvPr id="163" name="n_4mainValue債務償還比率">
          <a:extLst>
            <a:ext uri="{FF2B5EF4-FFF2-40B4-BE49-F238E27FC236}">
              <a16:creationId xmlns:a16="http://schemas.microsoft.com/office/drawing/2014/main" id="{00000000-0008-0000-0D00-0000A3000000}"/>
            </a:ext>
          </a:extLst>
        </xdr:cNvPr>
        <xdr:cNvSpPr txBox="1"/>
      </xdr:nvSpPr>
      <xdr:spPr>
        <a:xfrm>
          <a:off x="11563427" y="654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21,741
21,533
99.56
17,439,054
16,755,644
584,794
7,796,019
14,019,949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99060</xdr:rowOff>
    </xdr:from>
    <xdr:to>
      <xdr:col>24</xdr:col>
      <xdr:colOff>62865</xdr:colOff>
      <xdr:row>41</xdr:row>
      <xdr:rowOff>101346</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928360"/>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105173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1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101346</xdr:rowOff>
    </xdr:from>
    <xdr:to>
      <xdr:col>24</xdr:col>
      <xdr:colOff>152400</xdr:colOff>
      <xdr:row>41</xdr:row>
      <xdr:rowOff>101346</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3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45737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99060</xdr:rowOff>
    </xdr:from>
    <xdr:to>
      <xdr:col>24</xdr:col>
      <xdr:colOff>152400</xdr:colOff>
      <xdr:row>34</xdr:row>
      <xdr:rowOff>99060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168419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68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153416</xdr:rowOff>
    </xdr:from>
    <xdr:to>
      <xdr:col>20</xdr:col>
      <xdr:colOff>38100</xdr:colOff>
      <xdr:row>39</xdr:row>
      <xdr:rowOff>83566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84836</xdr:rowOff>
    </xdr:from>
    <xdr:to>
      <xdr:col>15</xdr:col>
      <xdr:colOff>101600</xdr:colOff>
      <xdr:row>39</xdr:row>
      <xdr:rowOff>14986</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151130</xdr:rowOff>
    </xdr:from>
    <xdr:to>
      <xdr:col>6</xdr:col>
      <xdr:colOff>38100</xdr:colOff>
      <xdr:row>38</xdr:row>
      <xdr:rowOff>81280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107696</xdr:rowOff>
    </xdr:from>
    <xdr:to>
      <xdr:col>24</xdr:col>
      <xdr:colOff>114300</xdr:colOff>
      <xdr:row>39</xdr:row>
      <xdr:rowOff>37846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130573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7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158496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6141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169418</xdr:rowOff>
    </xdr:from>
    <xdr:to>
      <xdr:col>15</xdr:col>
      <xdr:colOff>101600</xdr:colOff>
      <xdr:row>38</xdr:row>
      <xdr:rowOff>99568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48768</xdr:rowOff>
    </xdr:from>
    <xdr:to>
      <xdr:col>19</xdr:col>
      <xdr:colOff>177800</xdr:colOff>
      <xdr:row>38</xdr:row>
      <xdr:rowOff>99060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5638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91694</xdr:rowOff>
    </xdr:from>
    <xdr:to>
      <xdr:col>10</xdr:col>
      <xdr:colOff>165100</xdr:colOff>
      <xdr:row>38</xdr:row>
      <xdr:rowOff>21844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142494</xdr:rowOff>
    </xdr:from>
    <xdr:to>
      <xdr:col>15</xdr:col>
      <xdr:colOff>50800</xdr:colOff>
      <xdr:row>38</xdr:row>
      <xdr:rowOff>48768</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4861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142494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4084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74693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6113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145559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72407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166387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116095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38371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21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98734</xdr:rowOff>
    </xdr:from>
    <xdr:to>
      <xdr:col>54</xdr:col>
      <xdr:colOff>189865</xdr:colOff>
      <xdr:row>41</xdr:row>
      <xdr:rowOff>58728</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585134"/>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62555</xdr:rowOff>
    </xdr:from>
    <xdr:ext cx="534377"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09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58728</xdr:rowOff>
    </xdr:from>
    <xdr:to>
      <xdr:col>55</xdr:col>
      <xdr:colOff>88900</xdr:colOff>
      <xdr:row>41</xdr:row>
      <xdr:rowOff>58728</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08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45411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36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98734</xdr:rowOff>
    </xdr:from>
    <xdr:to>
      <xdr:col>55</xdr:col>
      <xdr:colOff>88900</xdr:colOff>
      <xdr:row>32</xdr:row>
      <xdr:rowOff>98734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58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148172</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5977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169745</xdr:rowOff>
    </xdr:from>
    <xdr:to>
      <xdr:col>55</xdr:col>
      <xdr:colOff>50800</xdr:colOff>
      <xdr:row>35</xdr:row>
      <xdr:rowOff>99895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599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35</xdr:row>
      <xdr:rowOff>60016</xdr:rowOff>
    </xdr:from>
    <xdr:to>
      <xdr:col>50</xdr:col>
      <xdr:colOff>165100</xdr:colOff>
      <xdr:row>35</xdr:row>
      <xdr:rowOff>161616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0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150314</xdr:rowOff>
    </xdr:from>
    <xdr:to>
      <xdr:col>46</xdr:col>
      <xdr:colOff>38100</xdr:colOff>
      <xdr:row>36</xdr:row>
      <xdr:rowOff>80464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15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34217</xdr:rowOff>
    </xdr:from>
    <xdr:to>
      <xdr:col>41</xdr:col>
      <xdr:colOff>101600</xdr:colOff>
      <xdr:row>37</xdr:row>
      <xdr:rowOff>135817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3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124351</xdr:rowOff>
    </xdr:from>
    <xdr:to>
      <xdr:col>36</xdr:col>
      <xdr:colOff>165100</xdr:colOff>
      <xdr:row>38</xdr:row>
      <xdr:rowOff>54501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4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150314</xdr:rowOff>
    </xdr:from>
    <xdr:to>
      <xdr:col>55</xdr:col>
      <xdr:colOff>50800</xdr:colOff>
      <xdr:row>33</xdr:row>
      <xdr:rowOff>80464</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563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65241</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555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81733</xdr:rowOff>
    </xdr:from>
    <xdr:to>
      <xdr:col>50</xdr:col>
      <xdr:colOff>165100</xdr:colOff>
      <xdr:row>34</xdr:row>
      <xdr:rowOff>11883</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573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29664</xdr:rowOff>
    </xdr:from>
    <xdr:to>
      <xdr:col>55</xdr:col>
      <xdr:colOff>0</xdr:colOff>
      <xdr:row>33</xdr:row>
      <xdr:rowOff>132533</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5687514"/>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167458</xdr:rowOff>
    </xdr:from>
    <xdr:to>
      <xdr:col>46</xdr:col>
      <xdr:colOff>38100</xdr:colOff>
      <xdr:row>34</xdr:row>
      <xdr:rowOff>97608</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132533</xdr:rowOff>
    </xdr:from>
    <xdr:to>
      <xdr:col>50</xdr:col>
      <xdr:colOff>114300</xdr:colOff>
      <xdr:row>34</xdr:row>
      <xdr:rowOff>46808</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579038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86306</xdr:rowOff>
    </xdr:from>
    <xdr:to>
      <xdr:col>41</xdr:col>
      <xdr:colOff>101600</xdr:colOff>
      <xdr:row>35</xdr:row>
      <xdr:rowOff>16456</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59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46808</xdr:rowOff>
    </xdr:from>
    <xdr:to>
      <xdr:col>45</xdr:col>
      <xdr:colOff>177800</xdr:colOff>
      <xdr:row>34</xdr:row>
      <xdr:rowOff>137106</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5876108"/>
          <a:ext cx="889000" cy="9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26053</xdr:rowOff>
    </xdr:from>
    <xdr:to>
      <xdr:col>36</xdr:col>
      <xdr:colOff>165100</xdr:colOff>
      <xdr:row>35</xdr:row>
      <xdr:rowOff>127653</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0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137106</xdr:rowOff>
    </xdr:from>
    <xdr:to>
      <xdr:col>41</xdr:col>
      <xdr:colOff>50800</xdr:colOff>
      <xdr:row>35</xdr:row>
      <xdr:rowOff>76853</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5966406"/>
          <a:ext cx="889000" cy="11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152743</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1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71591</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24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126944</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4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45628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5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28410</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551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114135</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56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32983</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56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144180</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580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38100</xdr:rowOff>
    </xdr:from>
    <xdr:to>
      <xdr:col>24</xdr:col>
      <xdr:colOff>62865</xdr:colOff>
      <xdr:row>62</xdr:row>
      <xdr:rowOff>169545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6393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16527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1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156227</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38100</xdr:rowOff>
    </xdr:from>
    <xdr:to>
      <xdr:col>24</xdr:col>
      <xdr:colOff>152400</xdr:colOff>
      <xdr:row>56</xdr:row>
      <xdr:rowOff>38100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60977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690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82550</xdr:rowOff>
    </xdr:from>
    <xdr:to>
      <xdr:col>24</xdr:col>
      <xdr:colOff>114300</xdr:colOff>
      <xdr:row>63</xdr:row>
      <xdr:rowOff>12700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61595</xdr:rowOff>
    </xdr:from>
    <xdr:to>
      <xdr:col>20</xdr:col>
      <xdr:colOff>38100</xdr:colOff>
      <xdr:row>62</xdr:row>
      <xdr:rowOff>163195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31115</xdr:rowOff>
    </xdr:from>
    <xdr:to>
      <xdr:col>15</xdr:col>
      <xdr:colOff>101600</xdr:colOff>
      <xdr:row>62</xdr:row>
      <xdr:rowOff>132715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29210</xdr:rowOff>
    </xdr:from>
    <xdr:to>
      <xdr:col>6</xdr:col>
      <xdr:colOff>38100</xdr:colOff>
      <xdr:row>61</xdr:row>
      <xdr:rowOff>130810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80645</xdr:rowOff>
    </xdr:from>
    <xdr:to>
      <xdr:col>24</xdr:col>
      <xdr:colOff>114300</xdr:colOff>
      <xdr:row>63</xdr:row>
      <xdr:rowOff>10795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40022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102870</xdr:rowOff>
    </xdr:from>
    <xdr:to>
      <xdr:col>24</xdr:col>
      <xdr:colOff>63500</xdr:colOff>
      <xdr:row>62</xdr:row>
      <xdr:rowOff>131445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7327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21590</xdr:rowOff>
    </xdr:from>
    <xdr:to>
      <xdr:col>15</xdr:col>
      <xdr:colOff>101600</xdr:colOff>
      <xdr:row>62</xdr:row>
      <xdr:rowOff>123190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72390</xdr:rowOff>
    </xdr:from>
    <xdr:to>
      <xdr:col>19</xdr:col>
      <xdr:colOff>177800</xdr:colOff>
      <xdr:row>62</xdr:row>
      <xdr:rowOff>102870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7022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xdr:rowOff>
    </xdr:from>
    <xdr:to>
      <xdr:col>10</xdr:col>
      <xdr:colOff>165100</xdr:colOff>
      <xdr:row>62</xdr:row>
      <xdr:rowOff>111760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60960</xdr:rowOff>
    </xdr:from>
    <xdr:to>
      <xdr:col>15</xdr:col>
      <xdr:colOff>50800</xdr:colOff>
      <xdr:row>62</xdr:row>
      <xdr:rowOff>72390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690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151130</xdr:rowOff>
    </xdr:from>
    <xdr:to>
      <xdr:col>6</xdr:col>
      <xdr:colOff>38100</xdr:colOff>
      <xdr:row>62</xdr:row>
      <xdr:rowOff>81280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30480</xdr:rowOff>
    </xdr:from>
    <xdr:to>
      <xdr:col>10</xdr:col>
      <xdr:colOff>114300</xdr:colOff>
      <xdr:row>62</xdr:row>
      <xdr:rowOff>60960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660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154322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123842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147337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170197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45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139717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42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102887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72407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68012</xdr:rowOff>
    </xdr:from>
    <xdr:to>
      <xdr:col>54</xdr:col>
      <xdr:colOff>189865</xdr:colOff>
      <xdr:row>64</xdr:row>
      <xdr:rowOff>112860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497762"/>
          <a:ext cx="0" cy="158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116687</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112860</xdr:rowOff>
    </xdr:from>
    <xdr:to>
      <xdr:col>55</xdr:col>
      <xdr:colOff>88900</xdr:colOff>
      <xdr:row>64</xdr:row>
      <xdr:rowOff>112860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14689</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27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68012</xdr:rowOff>
    </xdr:from>
    <xdr:to>
      <xdr:col>55</xdr:col>
      <xdr:colOff>88900</xdr:colOff>
      <xdr:row>55</xdr:row>
      <xdr:rowOff>68012</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49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123289</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410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144862</xdr:rowOff>
    </xdr:from>
    <xdr:to>
      <xdr:col>55</xdr:col>
      <xdr:colOff>50800</xdr:colOff>
      <xdr:row>61</xdr:row>
      <xdr:rowOff>75012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4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156713</xdr:rowOff>
    </xdr:from>
    <xdr:to>
      <xdr:col>50</xdr:col>
      <xdr:colOff>165100</xdr:colOff>
      <xdr:row>61</xdr:row>
      <xdr:rowOff>86863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4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167284</xdr:rowOff>
    </xdr:from>
    <xdr:to>
      <xdr:col>46</xdr:col>
      <xdr:colOff>38100</xdr:colOff>
      <xdr:row>61</xdr:row>
      <xdr:rowOff>97434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45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121345</xdr:rowOff>
    </xdr:from>
    <xdr:to>
      <xdr:col>41</xdr:col>
      <xdr:colOff>101600</xdr:colOff>
      <xdr:row>59</xdr:row>
      <xdr:rowOff>51495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0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141227</xdr:rowOff>
    </xdr:from>
    <xdr:to>
      <xdr:col>36</xdr:col>
      <xdr:colOff>165100</xdr:colOff>
      <xdr:row>59</xdr:row>
      <xdr:rowOff>71377</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08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17212</xdr:rowOff>
    </xdr:from>
    <xdr:to>
      <xdr:col>55</xdr:col>
      <xdr:colOff>50800</xdr:colOff>
      <xdr:row>55</xdr:row>
      <xdr:rowOff>118812</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94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141689</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939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49878</xdr:rowOff>
    </xdr:from>
    <xdr:to>
      <xdr:col>50</xdr:col>
      <xdr:colOff>165100</xdr:colOff>
      <xdr:row>55</xdr:row>
      <xdr:rowOff>151478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94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68012</xdr:rowOff>
    </xdr:from>
    <xdr:to>
      <xdr:col>55</xdr:col>
      <xdr:colOff>0</xdr:colOff>
      <xdr:row>55</xdr:row>
      <xdr:rowOff>100678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9497762"/>
          <a:ext cx="838200" cy="3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75893</xdr:rowOff>
    </xdr:from>
    <xdr:to>
      <xdr:col>46</xdr:col>
      <xdr:colOff>38100</xdr:colOff>
      <xdr:row>56</xdr:row>
      <xdr:rowOff>6043</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950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100678</xdr:rowOff>
    </xdr:from>
    <xdr:to>
      <xdr:col>50</xdr:col>
      <xdr:colOff>114300</xdr:colOff>
      <xdr:row>55</xdr:row>
      <xdr:rowOff>126693</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9530428"/>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36336</xdr:rowOff>
    </xdr:from>
    <xdr:to>
      <xdr:col>41</xdr:col>
      <xdr:colOff>101600</xdr:colOff>
      <xdr:row>55</xdr:row>
      <xdr:rowOff>137936</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946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87136</xdr:rowOff>
    </xdr:from>
    <xdr:to>
      <xdr:col>45</xdr:col>
      <xdr:colOff>177800</xdr:colOff>
      <xdr:row>55</xdr:row>
      <xdr:rowOff>126693</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861300" y="9516886"/>
          <a:ext cx="889000" cy="3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69153</xdr:rowOff>
    </xdr:from>
    <xdr:to>
      <xdr:col>36</xdr:col>
      <xdr:colOff>165100</xdr:colOff>
      <xdr:row>55</xdr:row>
      <xdr:rowOff>170753</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94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87136</xdr:rowOff>
    </xdr:from>
    <xdr:to>
      <xdr:col>41</xdr:col>
      <xdr:colOff>50800</xdr:colOff>
      <xdr:row>55</xdr:row>
      <xdr:rowOff>119953</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9516886"/>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77990</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53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88561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54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42622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15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62504</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17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168005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92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22570</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928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53</xdr:row>
      <xdr:rowOff>154463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924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15830</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927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138685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452348"/>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99331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3472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76454</xdr:rowOff>
    </xdr:from>
    <xdr:to>
      <xdr:col>24</xdr:col>
      <xdr:colOff>114300</xdr:colOff>
      <xdr:row>80</xdr:row>
      <xdr:rowOff>6604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36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26163</xdr:rowOff>
    </xdr:from>
    <xdr:to>
      <xdr:col>20</xdr:col>
      <xdr:colOff>38100</xdr:colOff>
      <xdr:row>79</xdr:row>
      <xdr:rowOff>127763</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142748</xdr:rowOff>
    </xdr:from>
    <xdr:to>
      <xdr:col>15</xdr:col>
      <xdr:colOff>101600</xdr:colOff>
      <xdr:row>79</xdr:row>
      <xdr:rowOff>72898</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351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94742</xdr:rowOff>
    </xdr:from>
    <xdr:to>
      <xdr:col>10</xdr:col>
      <xdr:colOff>165100</xdr:colOff>
      <xdr:row>80</xdr:row>
      <xdr:rowOff>24892</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131318</xdr:rowOff>
    </xdr:from>
    <xdr:to>
      <xdr:col>24</xdr:col>
      <xdr:colOff>114300</xdr:colOff>
      <xdr:row>84</xdr:row>
      <xdr:rowOff>61468</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109745</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434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154178</xdr:rowOff>
    </xdr:from>
    <xdr:to>
      <xdr:col>20</xdr:col>
      <xdr:colOff>38100</xdr:colOff>
      <xdr:row>84</xdr:row>
      <xdr:rowOff>84328</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xdr:rowOff>
    </xdr:from>
    <xdr:to>
      <xdr:col>24</xdr:col>
      <xdr:colOff>63500</xdr:colOff>
      <xdr:row>84</xdr:row>
      <xdr:rowOff>33528</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3797300" y="144124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94742</xdr:rowOff>
    </xdr:from>
    <xdr:to>
      <xdr:col>15</xdr:col>
      <xdr:colOff>101600</xdr:colOff>
      <xdr:row>84</xdr:row>
      <xdr:rowOff>24892</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145542</xdr:rowOff>
    </xdr:from>
    <xdr:to>
      <xdr:col>19</xdr:col>
      <xdr:colOff>177800</xdr:colOff>
      <xdr:row>84</xdr:row>
      <xdr:rowOff>33528</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3758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71882</xdr:rowOff>
    </xdr:from>
    <xdr:to>
      <xdr:col>10</xdr:col>
      <xdr:colOff>165100</xdr:colOff>
      <xdr:row>84</xdr:row>
      <xdr:rowOff>2032</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122682</xdr:rowOff>
    </xdr:from>
    <xdr:to>
      <xdr:col>15</xdr:col>
      <xdr:colOff>50800</xdr:colOff>
      <xdr:row>83</xdr:row>
      <xdr:rowOff>145542</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3530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30735</xdr:rowOff>
    </xdr:from>
    <xdr:to>
      <xdr:col>6</xdr:col>
      <xdr:colOff>38100</xdr:colOff>
      <xdr:row>83</xdr:row>
      <xdr:rowOff>132335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81535</xdr:rowOff>
    </xdr:from>
    <xdr:to>
      <xdr:col>10</xdr:col>
      <xdr:colOff>114300</xdr:colOff>
      <xdr:row>83</xdr:row>
      <xdr:rowOff>122682</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3118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144290</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89425</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41419</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75455</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47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16019</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44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164609</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123462</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435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66512</xdr:rowOff>
    </xdr:from>
    <xdr:to>
      <xdr:col>54</xdr:col>
      <xdr:colOff>189865</xdr:colOff>
      <xdr:row>86</xdr:row>
      <xdr:rowOff>28956</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268162"/>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32783</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28956</xdr:rowOff>
    </xdr:from>
    <xdr:to>
      <xdr:col>55</xdr:col>
      <xdr:colOff>88900</xdr:colOff>
      <xdr:row>86</xdr:row>
      <xdr:rowOff>28956</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13189</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04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66512</xdr:rowOff>
    </xdr:from>
    <xdr:to>
      <xdr:col>55</xdr:col>
      <xdr:colOff>88900</xdr:colOff>
      <xdr:row>77</xdr:row>
      <xdr:rowOff>66512</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31404</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09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26488</xdr:rowOff>
    </xdr:from>
    <xdr:to>
      <xdr:col>50</xdr:col>
      <xdr:colOff>165100</xdr:colOff>
      <xdr:row>83</xdr:row>
      <xdr:rowOff>128088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54573</xdr:rowOff>
    </xdr:from>
    <xdr:to>
      <xdr:col>41</xdr:col>
      <xdr:colOff>101600</xdr:colOff>
      <xdr:row>83</xdr:row>
      <xdr:rowOff>156173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28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58165</xdr:rowOff>
    </xdr:from>
    <xdr:to>
      <xdr:col>36</xdr:col>
      <xdr:colOff>165100</xdr:colOff>
      <xdr:row>83</xdr:row>
      <xdr:rowOff>159765</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83313</xdr:rowOff>
    </xdr:from>
    <xdr:to>
      <xdr:col>55</xdr:col>
      <xdr:colOff>50800</xdr:colOff>
      <xdr:row>86</xdr:row>
      <xdr:rowOff>13463</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169690</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5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86905</xdr:rowOff>
    </xdr:from>
    <xdr:to>
      <xdr:col>50</xdr:col>
      <xdr:colOff>165100</xdr:colOff>
      <xdr:row>86</xdr:row>
      <xdr:rowOff>17055</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134113</xdr:rowOff>
    </xdr:from>
    <xdr:to>
      <xdr:col>55</xdr:col>
      <xdr:colOff>0</xdr:colOff>
      <xdr:row>85</xdr:row>
      <xdr:rowOff>137705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707363"/>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89844</xdr:rowOff>
    </xdr:from>
    <xdr:to>
      <xdr:col>46</xdr:col>
      <xdr:colOff>38100</xdr:colOff>
      <xdr:row>86</xdr:row>
      <xdr:rowOff>19994</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6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137705</xdr:rowOff>
    </xdr:from>
    <xdr:to>
      <xdr:col>50</xdr:col>
      <xdr:colOff>114300</xdr:colOff>
      <xdr:row>85</xdr:row>
      <xdr:rowOff>140644</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8750300" y="1471095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87230</xdr:rowOff>
    </xdr:from>
    <xdr:to>
      <xdr:col>41</xdr:col>
      <xdr:colOff>101600</xdr:colOff>
      <xdr:row>86</xdr:row>
      <xdr:rowOff>17380</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66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138030</xdr:rowOff>
    </xdr:from>
    <xdr:to>
      <xdr:col>45</xdr:col>
      <xdr:colOff>177800</xdr:colOff>
      <xdr:row>85</xdr:row>
      <xdr:rowOff>140644</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7861300" y="14711280"/>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84945</xdr:rowOff>
    </xdr:from>
    <xdr:to>
      <xdr:col>36</xdr:col>
      <xdr:colOff>165100</xdr:colOff>
      <xdr:row>86</xdr:row>
      <xdr:rowOff>15095</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6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135745</xdr:rowOff>
    </xdr:from>
    <xdr:to>
      <xdr:col>41</xdr:col>
      <xdr:colOff>50800</xdr:colOff>
      <xdr:row>85</xdr:row>
      <xdr:rowOff>138030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6972300" y="1470899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144615</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03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1250</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4842</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8182</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11121</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47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8507</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475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6222</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47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E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78739</xdr:rowOff>
    </xdr:from>
    <xdr:to>
      <xdr:col>10</xdr:col>
      <xdr:colOff>165100</xdr:colOff>
      <xdr:row>109</xdr:row>
      <xdr:rowOff>8889</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968500" y="1859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113030</xdr:rowOff>
    </xdr:from>
    <xdr:to>
      <xdr:col>6</xdr:col>
      <xdr:colOff>38100</xdr:colOff>
      <xdr:row>108</xdr:row>
      <xdr:rowOff>43180</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079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4584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118127</xdr:rowOff>
    </xdr:from>
    <xdr:ext cx="405111" cy="259045"/>
    <xdr:sp macro="" textlink="">
      <xdr:nvSpPr>
        <xdr:cNvPr id="410" name="【港湾・漁港】&#10;有形固定資産減価償却率該当値テキスト">
          <a:extLst>
            <a:ext uri="{FF2B5EF4-FFF2-40B4-BE49-F238E27FC236}">
              <a16:creationId xmlns:a16="http://schemas.microsoft.com/office/drawing/2014/main" id="{00000000-0008-0000-0E00-00009A010000}"/>
            </a:ext>
          </a:extLst>
        </xdr:cNvPr>
        <xdr:cNvSpPr txBox="1"/>
      </xdr:nvSpPr>
      <xdr:spPr>
        <a:xfrm>
          <a:off x="4673600"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101600</xdr:rowOff>
    </xdr:from>
    <xdr:to>
      <xdr:col>20</xdr:col>
      <xdr:colOff>38100</xdr:colOff>
      <xdr:row>103</xdr:row>
      <xdr:rowOff>31750</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3746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152400</xdr:rowOff>
    </xdr:from>
    <xdr:to>
      <xdr:col>24</xdr:col>
      <xdr:colOff>63500</xdr:colOff>
      <xdr:row>103</xdr:row>
      <xdr:rowOff>95250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3797300" y="17640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143511</xdr:rowOff>
    </xdr:from>
    <xdr:to>
      <xdr:col>15</xdr:col>
      <xdr:colOff>101600</xdr:colOff>
      <xdr:row>102</xdr:row>
      <xdr:rowOff>73661</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2857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22861</xdr:rowOff>
    </xdr:from>
    <xdr:to>
      <xdr:col>19</xdr:col>
      <xdr:colOff>177800</xdr:colOff>
      <xdr:row>102</xdr:row>
      <xdr:rowOff>152400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2908300" y="175107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170180</xdr:rowOff>
    </xdr:from>
    <xdr:to>
      <xdr:col>10</xdr:col>
      <xdr:colOff>165100</xdr:colOff>
      <xdr:row>101</xdr:row>
      <xdr:rowOff>100330</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1968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49530</xdr:rowOff>
    </xdr:from>
    <xdr:to>
      <xdr:col>15</xdr:col>
      <xdr:colOff>50800</xdr:colOff>
      <xdr:row>102</xdr:row>
      <xdr:rowOff>22861</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2019300" y="173659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55880</xdr:rowOff>
    </xdr:from>
    <xdr:to>
      <xdr:col>6</xdr:col>
      <xdr:colOff>38100</xdr:colOff>
      <xdr:row>100</xdr:row>
      <xdr:rowOff>157480</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079500" y="172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106680</xdr:rowOff>
    </xdr:from>
    <xdr:to>
      <xdr:col>10</xdr:col>
      <xdr:colOff>114300</xdr:colOff>
      <xdr:row>101</xdr:row>
      <xdr:rowOff>49530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130300" y="17251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102244</xdr:colOff>
      <xdr:row>109</xdr:row>
      <xdr:rowOff>16</xdr:rowOff>
    </xdr:from>
    <xdr:ext cx="405111" cy="259045"/>
    <xdr:sp macro="" textlink="">
      <xdr:nvSpPr>
        <xdr:cNvPr id="419" name="n_3aveValue【港湾・漁港】&#10;有形固定資産減価償却率">
          <a:extLst>
            <a:ext uri="{FF2B5EF4-FFF2-40B4-BE49-F238E27FC236}">
              <a16:creationId xmlns:a16="http://schemas.microsoft.com/office/drawing/2014/main" id="{00000000-0008-0000-0E00-0000A3010000}"/>
            </a:ext>
          </a:extLst>
        </xdr:cNvPr>
        <xdr:cNvSpPr txBox="1"/>
      </xdr:nvSpPr>
      <xdr:spPr>
        <a:xfrm>
          <a:off x="1816744"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34307</xdr:rowOff>
    </xdr:from>
    <xdr:ext cx="405111" cy="259045"/>
    <xdr:sp macro="" textlink="">
      <xdr:nvSpPr>
        <xdr:cNvPr id="420" name="n_4aveValue【港湾・漁港】&#10;有形固定資産減価償却率">
          <a:extLst>
            <a:ext uri="{FF2B5EF4-FFF2-40B4-BE49-F238E27FC236}">
              <a16:creationId xmlns:a16="http://schemas.microsoft.com/office/drawing/2014/main" id="{00000000-0008-0000-0E00-0000A4010000}"/>
            </a:ext>
          </a:extLst>
        </xdr:cNvPr>
        <xdr:cNvSpPr txBox="1"/>
      </xdr:nvSpPr>
      <xdr:spPr>
        <a:xfrm>
          <a:off x="927744"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48277</xdr:rowOff>
    </xdr:from>
    <xdr:ext cx="405111" cy="259045"/>
    <xdr:sp macro="" textlink="">
      <xdr:nvSpPr>
        <xdr:cNvPr id="421" name="n_1mainValue【港湾・漁港】&#10;有形固定資産減価償却率">
          <a:extLst>
            <a:ext uri="{FF2B5EF4-FFF2-40B4-BE49-F238E27FC236}">
              <a16:creationId xmlns:a16="http://schemas.microsoft.com/office/drawing/2014/main" id="{00000000-0008-0000-0E00-0000A5010000}"/>
            </a:ext>
          </a:extLst>
        </xdr:cNvPr>
        <xdr:cNvSpPr txBox="1"/>
      </xdr:nvSpPr>
      <xdr:spPr>
        <a:xfrm>
          <a:off x="35820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90188</xdr:rowOff>
    </xdr:from>
    <xdr:ext cx="405111" cy="259045"/>
    <xdr:sp macro="" textlink="">
      <xdr:nvSpPr>
        <xdr:cNvPr id="422" name="n_2mainValue【港湾・漁港】&#10;有形固定資産減価償却率">
          <a:extLst>
            <a:ext uri="{FF2B5EF4-FFF2-40B4-BE49-F238E27FC236}">
              <a16:creationId xmlns:a16="http://schemas.microsoft.com/office/drawing/2014/main" id="{00000000-0008-0000-0E00-0000A6010000}"/>
            </a:ext>
          </a:extLst>
        </xdr:cNvPr>
        <xdr:cNvSpPr txBox="1"/>
      </xdr:nvSpPr>
      <xdr:spPr>
        <a:xfrm>
          <a:off x="27057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116857</xdr:rowOff>
    </xdr:from>
    <xdr:ext cx="405111" cy="259045"/>
    <xdr:sp macro="" textlink="">
      <xdr:nvSpPr>
        <xdr:cNvPr id="423" name="n_3mainValue【港湾・漁港】&#10;有形固定資産減価償却率">
          <a:extLst>
            <a:ext uri="{FF2B5EF4-FFF2-40B4-BE49-F238E27FC236}">
              <a16:creationId xmlns:a16="http://schemas.microsoft.com/office/drawing/2014/main" id="{00000000-0008-0000-0E00-0000A7010000}"/>
            </a:ext>
          </a:extLst>
        </xdr:cNvPr>
        <xdr:cNvSpPr txBox="1"/>
      </xdr:nvSpPr>
      <xdr:spPr>
        <a:xfrm>
          <a:off x="18167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2557</xdr:rowOff>
    </xdr:from>
    <xdr:ext cx="405111" cy="259045"/>
    <xdr:sp macro="" textlink="">
      <xdr:nvSpPr>
        <xdr:cNvPr id="424" name="n_4mainValue【港湾・漁港】&#10;有形固定資産減価償却率">
          <a:extLst>
            <a:ext uri="{FF2B5EF4-FFF2-40B4-BE49-F238E27FC236}">
              <a16:creationId xmlns:a16="http://schemas.microsoft.com/office/drawing/2014/main" id="{00000000-0008-0000-0E00-0000A8010000}"/>
            </a:ext>
          </a:extLst>
        </xdr:cNvPr>
        <xdr:cNvSpPr txBox="1"/>
      </xdr:nvSpPr>
      <xdr:spPr>
        <a:xfrm>
          <a:off x="927744" y="1697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110</xdr:row>
      <xdr:rowOff>48277</xdr:rowOff>
    </xdr:from>
    <xdr:ext cx="59541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6008581" y="189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6008581" y="1858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00000000-0008-0000-0E00-0000C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99</xdr:row>
      <xdr:rowOff>128606</xdr:rowOff>
    </xdr:from>
    <xdr:to>
      <xdr:col>41</xdr:col>
      <xdr:colOff>101600</xdr:colOff>
      <xdr:row>100</xdr:row>
      <xdr:rowOff>58756</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7810500" y="1710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936</xdr:rowOff>
    </xdr:from>
    <xdr:to>
      <xdr:col>36</xdr:col>
      <xdr:colOff>165100</xdr:colOff>
      <xdr:row>100</xdr:row>
      <xdr:rowOff>102536</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6921500" y="171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47659</xdr:rowOff>
    </xdr:from>
    <xdr:to>
      <xdr:col>55</xdr:col>
      <xdr:colOff>50800</xdr:colOff>
      <xdr:row>107</xdr:row>
      <xdr:rowOff>149259</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0426700" y="1839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121336</xdr:rowOff>
    </xdr:from>
    <xdr:ext cx="599010" cy="259045"/>
    <xdr:sp macro="" textlink="">
      <xdr:nvSpPr>
        <xdr:cNvPr id="457" name="【港湾・漁港】&#10;一人当たり有形固定資産（償却資産）額該当値テキスト">
          <a:extLst>
            <a:ext uri="{FF2B5EF4-FFF2-40B4-BE49-F238E27FC236}">
              <a16:creationId xmlns:a16="http://schemas.microsoft.com/office/drawing/2014/main" id="{00000000-0008-0000-0E00-0000C9010000}"/>
            </a:ext>
          </a:extLst>
        </xdr:cNvPr>
        <xdr:cNvSpPr txBox="1"/>
      </xdr:nvSpPr>
      <xdr:spPr>
        <a:xfrm>
          <a:off x="10515600" y="182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77929</xdr:rowOff>
    </xdr:from>
    <xdr:to>
      <xdr:col>50</xdr:col>
      <xdr:colOff>165100</xdr:colOff>
      <xdr:row>108</xdr:row>
      <xdr:rowOff>8079</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9588500" y="184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98459</xdr:rowOff>
    </xdr:from>
    <xdr:to>
      <xdr:col>55</xdr:col>
      <xdr:colOff>0</xdr:colOff>
      <xdr:row>107</xdr:row>
      <xdr:rowOff>128729</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9639300" y="18443609"/>
          <a:ext cx="838200" cy="3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99084</xdr:rowOff>
    </xdr:from>
    <xdr:to>
      <xdr:col>46</xdr:col>
      <xdr:colOff>38100</xdr:colOff>
      <xdr:row>108</xdr:row>
      <xdr:rowOff>29234</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8699500" y="184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128729</xdr:rowOff>
    </xdr:from>
    <xdr:to>
      <xdr:col>50</xdr:col>
      <xdr:colOff>114300</xdr:colOff>
      <xdr:row>107</xdr:row>
      <xdr:rowOff>149884</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8750300" y="18473879"/>
          <a:ext cx="889000" cy="2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111131</xdr:rowOff>
    </xdr:from>
    <xdr:to>
      <xdr:col>41</xdr:col>
      <xdr:colOff>101600</xdr:colOff>
      <xdr:row>108</xdr:row>
      <xdr:rowOff>41281</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7810500" y="184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149884</xdr:rowOff>
    </xdr:from>
    <xdr:to>
      <xdr:col>45</xdr:col>
      <xdr:colOff>177800</xdr:colOff>
      <xdr:row>107</xdr:row>
      <xdr:rowOff>161931</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7861300" y="18495034"/>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118864</xdr:rowOff>
    </xdr:from>
    <xdr:to>
      <xdr:col>36</xdr:col>
      <xdr:colOff>165100</xdr:colOff>
      <xdr:row>108</xdr:row>
      <xdr:rowOff>49014</xdr:rowOff>
    </xdr:to>
    <xdr:sp macro="" textlink="">
      <xdr:nvSpPr>
        <xdr:cNvPr id="464" name="楕円 463">
          <a:extLst>
            <a:ext uri="{FF2B5EF4-FFF2-40B4-BE49-F238E27FC236}">
              <a16:creationId xmlns:a16="http://schemas.microsoft.com/office/drawing/2014/main" id="{00000000-0008-0000-0E00-0000D0010000}"/>
            </a:ext>
          </a:extLst>
        </xdr:cNvPr>
        <xdr:cNvSpPr/>
      </xdr:nvSpPr>
      <xdr:spPr>
        <a:xfrm>
          <a:off x="6921500" y="184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161931</xdr:rowOff>
    </xdr:from>
    <xdr:to>
      <xdr:col>41</xdr:col>
      <xdr:colOff>50800</xdr:colOff>
      <xdr:row>107</xdr:row>
      <xdr:rowOff>169664</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flipV="1">
          <a:off x="6972300" y="18507081"/>
          <a:ext cx="889000" cy="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132295</xdr:colOff>
      <xdr:row>98</xdr:row>
      <xdr:rowOff>75283</xdr:rowOff>
    </xdr:from>
    <xdr:ext cx="599010" cy="259045"/>
    <xdr:sp macro="" textlink="">
      <xdr:nvSpPr>
        <xdr:cNvPr id="466" name="n_3aveValue【港湾・漁港】&#10;一人当たり有形固定資産（償却資産）額">
          <a:extLst>
            <a:ext uri="{FF2B5EF4-FFF2-40B4-BE49-F238E27FC236}">
              <a16:creationId xmlns:a16="http://schemas.microsoft.com/office/drawing/2014/main" id="{00000000-0008-0000-0E00-0000D2010000}"/>
            </a:ext>
          </a:extLst>
        </xdr:cNvPr>
        <xdr:cNvSpPr txBox="1"/>
      </xdr:nvSpPr>
      <xdr:spPr>
        <a:xfrm>
          <a:off x="7561795" y="1687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98</xdr:row>
      <xdr:rowOff>119063</xdr:rowOff>
    </xdr:from>
    <xdr:ext cx="599010" cy="259045"/>
    <xdr:sp macro="" textlink="">
      <xdr:nvSpPr>
        <xdr:cNvPr id="467" name="n_4aveValue【港湾・漁港】&#10;一人当たり有形固定資産（償却資産）額">
          <a:extLst>
            <a:ext uri="{FF2B5EF4-FFF2-40B4-BE49-F238E27FC236}">
              <a16:creationId xmlns:a16="http://schemas.microsoft.com/office/drawing/2014/main" id="{00000000-0008-0000-0E00-0000D3010000}"/>
            </a:ext>
          </a:extLst>
        </xdr:cNvPr>
        <xdr:cNvSpPr txBox="1"/>
      </xdr:nvSpPr>
      <xdr:spPr>
        <a:xfrm>
          <a:off x="6672795" y="1692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24606</xdr:rowOff>
    </xdr:from>
    <xdr:ext cx="599010" cy="259045"/>
    <xdr:sp macro="" textlink="">
      <xdr:nvSpPr>
        <xdr:cNvPr id="468" name="n_1mainValue【港湾・漁港】&#10;一人当たり有形固定資産（償却資産）額">
          <a:extLst>
            <a:ext uri="{FF2B5EF4-FFF2-40B4-BE49-F238E27FC236}">
              <a16:creationId xmlns:a16="http://schemas.microsoft.com/office/drawing/2014/main" id="{00000000-0008-0000-0E00-0000D4010000}"/>
            </a:ext>
          </a:extLst>
        </xdr:cNvPr>
        <xdr:cNvSpPr txBox="1"/>
      </xdr:nvSpPr>
      <xdr:spPr>
        <a:xfrm>
          <a:off x="9327095" y="1819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45761</xdr:rowOff>
    </xdr:from>
    <xdr:ext cx="599010" cy="259045"/>
    <xdr:sp macro="" textlink="">
      <xdr:nvSpPr>
        <xdr:cNvPr id="469" name="n_2mainValue【港湾・漁港】&#10;一人当たり有形固定資産（償却資産）額">
          <a:extLst>
            <a:ext uri="{FF2B5EF4-FFF2-40B4-BE49-F238E27FC236}">
              <a16:creationId xmlns:a16="http://schemas.microsoft.com/office/drawing/2014/main" id="{00000000-0008-0000-0E00-0000D5010000}"/>
            </a:ext>
          </a:extLst>
        </xdr:cNvPr>
        <xdr:cNvSpPr txBox="1"/>
      </xdr:nvSpPr>
      <xdr:spPr>
        <a:xfrm>
          <a:off x="8450795" y="182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32408</xdr:rowOff>
    </xdr:from>
    <xdr:ext cx="599010" cy="259045"/>
    <xdr:sp macro="" textlink="">
      <xdr:nvSpPr>
        <xdr:cNvPr id="470" name="n_3mainValue【港湾・漁港】&#10;一人当たり有形固定資産（償却資産）額">
          <a:extLst>
            <a:ext uri="{FF2B5EF4-FFF2-40B4-BE49-F238E27FC236}">
              <a16:creationId xmlns:a16="http://schemas.microsoft.com/office/drawing/2014/main" id="{00000000-0008-0000-0E00-0000D6010000}"/>
            </a:ext>
          </a:extLst>
        </xdr:cNvPr>
        <xdr:cNvSpPr txBox="1"/>
      </xdr:nvSpPr>
      <xdr:spPr>
        <a:xfrm>
          <a:off x="7561795" y="1854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40141</xdr:rowOff>
    </xdr:from>
    <xdr:ext cx="599010" cy="259045"/>
    <xdr:sp macro="" textlink="">
      <xdr:nvSpPr>
        <xdr:cNvPr id="471" name="n_4mainValue【港湾・漁港】&#10;一人当たり有形固定資産（償却資産）額">
          <a:extLst>
            <a:ext uri="{FF2B5EF4-FFF2-40B4-BE49-F238E27FC236}">
              <a16:creationId xmlns:a16="http://schemas.microsoft.com/office/drawing/2014/main" id="{00000000-0008-0000-0E00-0000D7010000}"/>
            </a:ext>
          </a:extLst>
        </xdr:cNvPr>
        <xdr:cNvSpPr txBox="1"/>
      </xdr:nvSpPr>
      <xdr:spPr>
        <a:xfrm>
          <a:off x="6672795" y="1855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3" name="【認定こども園・幼稚園・保育所】&#10;有形固定資産減価償却率グラフ枠">
          <a:extLst>
            <a:ext uri="{FF2B5EF4-FFF2-40B4-BE49-F238E27FC236}">
              <a16:creationId xmlns:a16="http://schemas.microsoft.com/office/drawing/2014/main" id="{00000000-0008-0000-0E00-0000E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5334</xdr:rowOff>
    </xdr:from>
    <xdr:to>
      <xdr:col>85</xdr:col>
      <xdr:colOff>126364</xdr:colOff>
      <xdr:row>41</xdr:row>
      <xdr:rowOff>37338</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6318864" y="583463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41165</xdr:rowOff>
    </xdr:from>
    <xdr:ext cx="405111" cy="259045"/>
    <xdr:sp macro="" textlink="">
      <xdr:nvSpPr>
        <xdr:cNvPr id="495" name="【認定こども園・幼稚園・保育所】&#10;有形固定資産減価償却率最小値テキスト">
          <a:extLst>
            <a:ext uri="{FF2B5EF4-FFF2-40B4-BE49-F238E27FC236}">
              <a16:creationId xmlns:a16="http://schemas.microsoft.com/office/drawing/2014/main" id="{00000000-0008-0000-0E00-0000EF010000}"/>
            </a:ext>
          </a:extLst>
        </xdr:cNvPr>
        <xdr:cNvSpPr txBox="1"/>
      </xdr:nvSpPr>
      <xdr:spPr>
        <a:xfrm>
          <a:off x="16357600" y="70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37338</xdr:rowOff>
    </xdr:from>
    <xdr:to>
      <xdr:col>86</xdr:col>
      <xdr:colOff>25400</xdr:colOff>
      <xdr:row>41</xdr:row>
      <xdr:rowOff>37338</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6230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123461</xdr:rowOff>
    </xdr:from>
    <xdr:ext cx="405111" cy="259045"/>
    <xdr:sp macro="" textlink="">
      <xdr:nvSpPr>
        <xdr:cNvPr id="497" name="【認定こども園・幼稚園・保育所】&#10;有形固定資産減価償却率最大値テキスト">
          <a:extLst>
            <a:ext uri="{FF2B5EF4-FFF2-40B4-BE49-F238E27FC236}">
              <a16:creationId xmlns:a16="http://schemas.microsoft.com/office/drawing/2014/main" id="{00000000-0008-0000-0E00-0000F1010000}"/>
            </a:ext>
          </a:extLst>
        </xdr:cNvPr>
        <xdr:cNvSpPr txBox="1"/>
      </xdr:nvSpPr>
      <xdr:spPr>
        <a:xfrm>
          <a:off x="16357600" y="560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5334</xdr:rowOff>
    </xdr:from>
    <xdr:to>
      <xdr:col>86</xdr:col>
      <xdr:colOff>25400</xdr:colOff>
      <xdr:row>34</xdr:row>
      <xdr:rowOff>5334</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6230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167149</xdr:rowOff>
    </xdr:from>
    <xdr:ext cx="405111" cy="259045"/>
    <xdr:sp macro="" textlink="">
      <xdr:nvSpPr>
        <xdr:cNvPr id="499" name="【認定こども園・幼稚園・保育所】&#10;有形固定資産減価償却率平均値テキスト">
          <a:extLst>
            <a:ext uri="{FF2B5EF4-FFF2-40B4-BE49-F238E27FC236}">
              <a16:creationId xmlns:a16="http://schemas.microsoft.com/office/drawing/2014/main" id="{00000000-0008-0000-0E00-0000F3010000}"/>
            </a:ext>
          </a:extLst>
        </xdr:cNvPr>
        <xdr:cNvSpPr txBox="1"/>
      </xdr:nvSpPr>
      <xdr:spPr>
        <a:xfrm>
          <a:off x="16357600" y="5824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144272</xdr:rowOff>
    </xdr:from>
    <xdr:to>
      <xdr:col>85</xdr:col>
      <xdr:colOff>177800</xdr:colOff>
      <xdr:row>35</xdr:row>
      <xdr:rowOff>74422</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6268700" y="59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34</xdr:row>
      <xdr:rowOff>82550</xdr:rowOff>
    </xdr:from>
    <xdr:to>
      <xdr:col>81</xdr:col>
      <xdr:colOff>101600</xdr:colOff>
      <xdr:row>35</xdr:row>
      <xdr:rowOff>12700</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5430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29972</xdr:rowOff>
    </xdr:from>
    <xdr:to>
      <xdr:col>76</xdr:col>
      <xdr:colOff>165100</xdr:colOff>
      <xdr:row>34</xdr:row>
      <xdr:rowOff>131572</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4541500" y="585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162560</xdr:rowOff>
    </xdr:from>
    <xdr:to>
      <xdr:col>67</xdr:col>
      <xdr:colOff>101600</xdr:colOff>
      <xdr:row>36</xdr:row>
      <xdr:rowOff>92710</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2763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157988</xdr:rowOff>
    </xdr:from>
    <xdr:to>
      <xdr:col>85</xdr:col>
      <xdr:colOff>177800</xdr:colOff>
      <xdr:row>41</xdr:row>
      <xdr:rowOff>88138</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62687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72915</xdr:rowOff>
    </xdr:from>
    <xdr:ext cx="405111" cy="259045"/>
    <xdr:sp macro="" textlink="">
      <xdr:nvSpPr>
        <xdr:cNvPr id="511" name="【認定こども園・幼稚園・保育所】&#10;有形固定資産減価償却率該当値テキスト">
          <a:extLst>
            <a:ext uri="{FF2B5EF4-FFF2-40B4-BE49-F238E27FC236}">
              <a16:creationId xmlns:a16="http://schemas.microsoft.com/office/drawing/2014/main" id="{00000000-0008-0000-0E00-0000FF010000}"/>
            </a:ext>
          </a:extLst>
        </xdr:cNvPr>
        <xdr:cNvSpPr txBox="1"/>
      </xdr:nvSpPr>
      <xdr:spPr>
        <a:xfrm>
          <a:off x="16357600" y="693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93980</xdr:rowOff>
    </xdr:from>
    <xdr:to>
      <xdr:col>81</xdr:col>
      <xdr:colOff>101600</xdr:colOff>
      <xdr:row>41</xdr:row>
      <xdr:rowOff>24130</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543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144780</xdr:rowOff>
    </xdr:from>
    <xdr:to>
      <xdr:col>85</xdr:col>
      <xdr:colOff>127000</xdr:colOff>
      <xdr:row>41</xdr:row>
      <xdr:rowOff>37338</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5481300" y="70027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29972</xdr:rowOff>
    </xdr:from>
    <xdr:to>
      <xdr:col>76</xdr:col>
      <xdr:colOff>165100</xdr:colOff>
      <xdr:row>40</xdr:row>
      <xdr:rowOff>131572</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4541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80772</xdr:rowOff>
    </xdr:from>
    <xdr:to>
      <xdr:col>81</xdr:col>
      <xdr:colOff>50800</xdr:colOff>
      <xdr:row>40</xdr:row>
      <xdr:rowOff>144780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4592300" y="6938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75692</xdr:rowOff>
    </xdr:from>
    <xdr:to>
      <xdr:col>72</xdr:col>
      <xdr:colOff>38100</xdr:colOff>
      <xdr:row>41</xdr:row>
      <xdr:rowOff>5842</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365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80772</xdr:rowOff>
    </xdr:from>
    <xdr:to>
      <xdr:col>76</xdr:col>
      <xdr:colOff>114300</xdr:colOff>
      <xdr:row>40</xdr:row>
      <xdr:rowOff>126492</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3703300" y="6938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39116</xdr:rowOff>
    </xdr:from>
    <xdr:to>
      <xdr:col>67</xdr:col>
      <xdr:colOff>101600</xdr:colOff>
      <xdr:row>40</xdr:row>
      <xdr:rowOff>140716</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2763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89916</xdr:rowOff>
    </xdr:from>
    <xdr:to>
      <xdr:col>71</xdr:col>
      <xdr:colOff>177800</xdr:colOff>
      <xdr:row>40</xdr:row>
      <xdr:rowOff>126492</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814300" y="6947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29227</xdr:rowOff>
    </xdr:from>
    <xdr:ext cx="405111" cy="259045"/>
    <xdr:sp macro="" textlink="">
      <xdr:nvSpPr>
        <xdr:cNvPr id="520" name="n_1aveValue【認定こども園・幼稚園・保育所】&#10;有形固定資産減価償却率">
          <a:extLst>
            <a:ext uri="{FF2B5EF4-FFF2-40B4-BE49-F238E27FC236}">
              <a16:creationId xmlns:a16="http://schemas.microsoft.com/office/drawing/2014/main" id="{00000000-0008-0000-0E00-000008020000}"/>
            </a:ext>
          </a:extLst>
        </xdr:cNvPr>
        <xdr:cNvSpPr txBox="1"/>
      </xdr:nvSpPr>
      <xdr:spPr>
        <a:xfrm>
          <a:off x="152660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148099</xdr:rowOff>
    </xdr:from>
    <xdr:ext cx="405111" cy="259045"/>
    <xdr:sp macro="" textlink="">
      <xdr:nvSpPr>
        <xdr:cNvPr id="521" name="n_2aveValue【認定こども園・幼稚園・保育所】&#10;有形固定資産減価償却率">
          <a:extLst>
            <a:ext uri="{FF2B5EF4-FFF2-40B4-BE49-F238E27FC236}">
              <a16:creationId xmlns:a16="http://schemas.microsoft.com/office/drawing/2014/main" id="{00000000-0008-0000-0E00-000009020000}"/>
            </a:ext>
          </a:extLst>
        </xdr:cNvPr>
        <xdr:cNvSpPr txBox="1"/>
      </xdr:nvSpPr>
      <xdr:spPr>
        <a:xfrm>
          <a:off x="14389744" y="563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522" name="n_3aveValue【認定こども園・幼稚園・保育所】&#10;有形固定資産減価償却率">
          <a:extLst>
            <a:ext uri="{FF2B5EF4-FFF2-40B4-BE49-F238E27FC236}">
              <a16:creationId xmlns:a16="http://schemas.microsoft.com/office/drawing/2014/main" id="{00000000-0008-0000-0E00-00000A020000}"/>
            </a:ext>
          </a:extLst>
        </xdr:cNvPr>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109237</xdr:rowOff>
    </xdr:from>
    <xdr:ext cx="405111" cy="259045"/>
    <xdr:sp macro="" textlink="">
      <xdr:nvSpPr>
        <xdr:cNvPr id="523" name="n_4aveValue【認定こども園・幼稚園・保育所】&#10;有形固定資産減価償却率">
          <a:extLst>
            <a:ext uri="{FF2B5EF4-FFF2-40B4-BE49-F238E27FC236}">
              <a16:creationId xmlns:a16="http://schemas.microsoft.com/office/drawing/2014/main" id="{00000000-0008-0000-0E00-00000B020000}"/>
            </a:ext>
          </a:extLst>
        </xdr:cNvPr>
        <xdr:cNvSpPr txBox="1"/>
      </xdr:nvSpPr>
      <xdr:spPr>
        <a:xfrm>
          <a:off x="12611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15257</xdr:rowOff>
    </xdr:from>
    <xdr:ext cx="405111" cy="259045"/>
    <xdr:sp macro="" textlink="">
      <xdr:nvSpPr>
        <xdr:cNvPr id="524" name="n_1mainValue【認定こども園・幼稚園・保育所】&#10;有形固定資産減価償却率">
          <a:extLst>
            <a:ext uri="{FF2B5EF4-FFF2-40B4-BE49-F238E27FC236}">
              <a16:creationId xmlns:a16="http://schemas.microsoft.com/office/drawing/2014/main" id="{00000000-0008-0000-0E00-00000C020000}"/>
            </a:ext>
          </a:extLst>
        </xdr:cNvPr>
        <xdr:cNvSpPr txBox="1"/>
      </xdr:nvSpPr>
      <xdr:spPr>
        <a:xfrm>
          <a:off x="15266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122699</xdr:rowOff>
    </xdr:from>
    <xdr:ext cx="405111" cy="259045"/>
    <xdr:sp macro="" textlink="">
      <xdr:nvSpPr>
        <xdr:cNvPr id="525" name="n_2mainValue【認定こども園・幼稚園・保育所】&#10;有形固定資産減価償却率">
          <a:extLst>
            <a:ext uri="{FF2B5EF4-FFF2-40B4-BE49-F238E27FC236}">
              <a16:creationId xmlns:a16="http://schemas.microsoft.com/office/drawing/2014/main" id="{00000000-0008-0000-0E00-00000D020000}"/>
            </a:ext>
          </a:extLst>
        </xdr:cNvPr>
        <xdr:cNvSpPr txBox="1"/>
      </xdr:nvSpPr>
      <xdr:spPr>
        <a:xfrm>
          <a:off x="14389744" y="69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168419</xdr:rowOff>
    </xdr:from>
    <xdr:ext cx="405111" cy="259045"/>
    <xdr:sp macro="" textlink="">
      <xdr:nvSpPr>
        <xdr:cNvPr id="526" name="n_3mainValue【認定こども園・幼稚園・保育所】&#10;有形固定資産減価償却率">
          <a:extLst>
            <a:ext uri="{FF2B5EF4-FFF2-40B4-BE49-F238E27FC236}">
              <a16:creationId xmlns:a16="http://schemas.microsoft.com/office/drawing/2014/main" id="{00000000-0008-0000-0E00-00000E020000}"/>
            </a:ext>
          </a:extLst>
        </xdr:cNvPr>
        <xdr:cNvSpPr txBox="1"/>
      </xdr:nvSpPr>
      <xdr:spPr>
        <a:xfrm>
          <a:off x="13500744" y="702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131843</xdr:rowOff>
    </xdr:from>
    <xdr:ext cx="405111" cy="259045"/>
    <xdr:sp macro="" textlink="">
      <xdr:nvSpPr>
        <xdr:cNvPr id="527" name="n_4mainValue【認定こども園・幼稚園・保育所】&#10;有形固定資産減価償却率">
          <a:extLst>
            <a:ext uri="{FF2B5EF4-FFF2-40B4-BE49-F238E27FC236}">
              <a16:creationId xmlns:a16="http://schemas.microsoft.com/office/drawing/2014/main" id="{00000000-0008-0000-0E00-00000F020000}"/>
            </a:ext>
          </a:extLst>
        </xdr:cNvPr>
        <xdr:cNvSpPr txBox="1"/>
      </xdr:nvSpPr>
      <xdr:spPr>
        <a:xfrm>
          <a:off x="12611744" y="698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認定こども園・幼稚園・保育所】&#10;一人当たり面積グラフ枠">
          <a:extLst>
            <a:ext uri="{FF2B5EF4-FFF2-40B4-BE49-F238E27FC236}">
              <a16:creationId xmlns:a16="http://schemas.microsoft.com/office/drawing/2014/main" id="{00000000-0008-0000-0E00-00002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110490</xdr:rowOff>
    </xdr:from>
    <xdr:to>
      <xdr:col>116</xdr:col>
      <xdr:colOff>62864</xdr:colOff>
      <xdr:row>42</xdr:row>
      <xdr:rowOff>30480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22160864" y="6111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34307</xdr:rowOff>
    </xdr:from>
    <xdr:ext cx="469744" cy="259045"/>
    <xdr:sp macro="" textlink="">
      <xdr:nvSpPr>
        <xdr:cNvPr id="553" name="【認定こども園・幼稚園・保育所】&#10;一人当たり面積最小値テキスト">
          <a:extLst>
            <a:ext uri="{FF2B5EF4-FFF2-40B4-BE49-F238E27FC236}">
              <a16:creationId xmlns:a16="http://schemas.microsoft.com/office/drawing/2014/main" id="{00000000-0008-0000-0E00-000029020000}"/>
            </a:ext>
          </a:extLst>
        </xdr:cNvPr>
        <xdr:cNvSpPr txBox="1"/>
      </xdr:nvSpPr>
      <xdr:spPr>
        <a:xfrm>
          <a:off x="22199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30480</xdr:rowOff>
    </xdr:from>
    <xdr:to>
      <xdr:col>116</xdr:col>
      <xdr:colOff>152400</xdr:colOff>
      <xdr:row>42</xdr:row>
      <xdr:rowOff>30480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22072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57167</xdr:rowOff>
    </xdr:from>
    <xdr:ext cx="469744" cy="259045"/>
    <xdr:sp macro="" textlink="">
      <xdr:nvSpPr>
        <xdr:cNvPr id="555" name="【認定こども園・幼稚園・保育所】&#10;一人当たり面積最大値テキスト">
          <a:extLst>
            <a:ext uri="{FF2B5EF4-FFF2-40B4-BE49-F238E27FC236}">
              <a16:creationId xmlns:a16="http://schemas.microsoft.com/office/drawing/2014/main" id="{00000000-0008-0000-0E00-00002B020000}"/>
            </a:ext>
          </a:extLst>
        </xdr:cNvPr>
        <xdr:cNvSpPr txBox="1"/>
      </xdr:nvSpPr>
      <xdr:spPr>
        <a:xfrm>
          <a:off x="22199600" y="588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110490</xdr:rowOff>
    </xdr:from>
    <xdr:to>
      <xdr:col>116</xdr:col>
      <xdr:colOff>152400</xdr:colOff>
      <xdr:row>35</xdr:row>
      <xdr:rowOff>110490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22072600" y="61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557" name="【認定こども園・幼稚園・保育所】&#10;一人当たり面積平均値テキスト">
          <a:extLst>
            <a:ext uri="{FF2B5EF4-FFF2-40B4-BE49-F238E27FC236}">
              <a16:creationId xmlns:a16="http://schemas.microsoft.com/office/drawing/2014/main" id="{00000000-0008-0000-0E00-00002D020000}"/>
            </a:ext>
          </a:extLst>
        </xdr:cNvPr>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82550</xdr:rowOff>
    </xdr:from>
    <xdr:to>
      <xdr:col>107</xdr:col>
      <xdr:colOff>101600</xdr:colOff>
      <xdr:row>40</xdr:row>
      <xdr:rowOff>12700</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20383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63500</xdr:rowOff>
    </xdr:from>
    <xdr:to>
      <xdr:col>102</xdr:col>
      <xdr:colOff>165100</xdr:colOff>
      <xdr:row>34</xdr:row>
      <xdr:rowOff>165100</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9494500" y="589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34</xdr:row>
      <xdr:rowOff>93980</xdr:rowOff>
    </xdr:from>
    <xdr:to>
      <xdr:col>98</xdr:col>
      <xdr:colOff>38100</xdr:colOff>
      <xdr:row>35</xdr:row>
      <xdr:rowOff>24130</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18605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151130</xdr:rowOff>
    </xdr:from>
    <xdr:to>
      <xdr:col>116</xdr:col>
      <xdr:colOff>114300</xdr:colOff>
      <xdr:row>42</xdr:row>
      <xdr:rowOff>81280</xdr:rowOff>
    </xdr:to>
    <xdr:sp macro="" textlink="">
      <xdr:nvSpPr>
        <xdr:cNvPr id="568" name="楕円 567">
          <a:extLst>
            <a:ext uri="{FF2B5EF4-FFF2-40B4-BE49-F238E27FC236}">
              <a16:creationId xmlns:a16="http://schemas.microsoft.com/office/drawing/2014/main" id="{00000000-0008-0000-0E00-000038020000}"/>
            </a:ext>
          </a:extLst>
        </xdr:cNvPr>
        <xdr:cNvSpPr/>
      </xdr:nvSpPr>
      <xdr:spPr>
        <a:xfrm>
          <a:off x="221107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66057</xdr:rowOff>
    </xdr:from>
    <xdr:ext cx="469744" cy="259045"/>
    <xdr:sp macro="" textlink="">
      <xdr:nvSpPr>
        <xdr:cNvPr id="569" name="【認定こども園・幼稚園・保育所】&#10;一人当たり面積該当値テキスト">
          <a:extLst>
            <a:ext uri="{FF2B5EF4-FFF2-40B4-BE49-F238E27FC236}">
              <a16:creationId xmlns:a16="http://schemas.microsoft.com/office/drawing/2014/main" id="{00000000-0008-0000-0E00-000039020000}"/>
            </a:ext>
          </a:extLst>
        </xdr:cNvPr>
        <xdr:cNvSpPr txBox="1"/>
      </xdr:nvSpPr>
      <xdr:spPr>
        <a:xfrm>
          <a:off x="22199600" y="709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158750</xdr:rowOff>
    </xdr:from>
    <xdr:to>
      <xdr:col>112</xdr:col>
      <xdr:colOff>38100</xdr:colOff>
      <xdr:row>42</xdr:row>
      <xdr:rowOff>88900</xdr:rowOff>
    </xdr:to>
    <xdr:sp macro="" textlink="">
      <xdr:nvSpPr>
        <xdr:cNvPr id="570" name="楕円 569">
          <a:extLst>
            <a:ext uri="{FF2B5EF4-FFF2-40B4-BE49-F238E27FC236}">
              <a16:creationId xmlns:a16="http://schemas.microsoft.com/office/drawing/2014/main" id="{00000000-0008-0000-0E00-00003A020000}"/>
            </a:ext>
          </a:extLst>
        </xdr:cNvPr>
        <xdr:cNvSpPr/>
      </xdr:nvSpPr>
      <xdr:spPr>
        <a:xfrm>
          <a:off x="2127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30480</xdr:rowOff>
    </xdr:from>
    <xdr:to>
      <xdr:col>116</xdr:col>
      <xdr:colOff>63500</xdr:colOff>
      <xdr:row>42</xdr:row>
      <xdr:rowOff>38100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21323300" y="7231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158750</xdr:rowOff>
    </xdr:from>
    <xdr:to>
      <xdr:col>107</xdr:col>
      <xdr:colOff>101600</xdr:colOff>
      <xdr:row>42</xdr:row>
      <xdr:rowOff>88900</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2038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38100</xdr:rowOff>
    </xdr:from>
    <xdr:to>
      <xdr:col>111</xdr:col>
      <xdr:colOff>177800</xdr:colOff>
      <xdr:row>42</xdr:row>
      <xdr:rowOff>38100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043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132080</xdr:rowOff>
    </xdr:from>
    <xdr:to>
      <xdr:col>102</xdr:col>
      <xdr:colOff>165100</xdr:colOff>
      <xdr:row>35</xdr:row>
      <xdr:rowOff>62230</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19494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11430</xdr:rowOff>
    </xdr:from>
    <xdr:to>
      <xdr:col>107</xdr:col>
      <xdr:colOff>50800</xdr:colOff>
      <xdr:row>42</xdr:row>
      <xdr:rowOff>38100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9545300" y="6012180"/>
          <a:ext cx="889000" cy="122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162560</xdr:rowOff>
    </xdr:from>
    <xdr:to>
      <xdr:col>98</xdr:col>
      <xdr:colOff>38100</xdr:colOff>
      <xdr:row>35</xdr:row>
      <xdr:rowOff>92710</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18605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11430</xdr:rowOff>
    </xdr:from>
    <xdr:to>
      <xdr:col>102</xdr:col>
      <xdr:colOff>114300</xdr:colOff>
      <xdr:row>35</xdr:row>
      <xdr:rowOff>41910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18656300" y="6012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21607</xdr:rowOff>
    </xdr:from>
    <xdr:ext cx="469744" cy="259045"/>
    <xdr:sp macro="" textlink="">
      <xdr:nvSpPr>
        <xdr:cNvPr id="578" name="n_1aveValue【認定こども園・幼稚園・保育所】&#10;一人当たり面積">
          <a:extLst>
            <a:ext uri="{FF2B5EF4-FFF2-40B4-BE49-F238E27FC236}">
              <a16:creationId xmlns:a16="http://schemas.microsoft.com/office/drawing/2014/main" id="{00000000-0008-0000-0E00-000042020000}"/>
            </a:ext>
          </a:extLst>
        </xdr:cNvPr>
        <xdr:cNvSpPr txBox="1"/>
      </xdr:nvSpPr>
      <xdr:spPr>
        <a:xfrm>
          <a:off x="210757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29227</xdr:rowOff>
    </xdr:from>
    <xdr:ext cx="469744" cy="259045"/>
    <xdr:sp macro="" textlink="">
      <xdr:nvSpPr>
        <xdr:cNvPr id="579" name="n_2aveValue【認定こども園・幼稚園・保育所】&#10;一人当たり面積">
          <a:extLst>
            <a:ext uri="{FF2B5EF4-FFF2-40B4-BE49-F238E27FC236}">
              <a16:creationId xmlns:a16="http://schemas.microsoft.com/office/drawing/2014/main" id="{00000000-0008-0000-0E00-000043020000}"/>
            </a:ext>
          </a:extLst>
        </xdr:cNvPr>
        <xdr:cNvSpPr txBox="1"/>
      </xdr:nvSpPr>
      <xdr:spPr>
        <a:xfrm>
          <a:off x="20199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10177</xdr:rowOff>
    </xdr:from>
    <xdr:ext cx="469744" cy="259045"/>
    <xdr:sp macro="" textlink="">
      <xdr:nvSpPr>
        <xdr:cNvPr id="580" name="n_3aveValue【認定こども園・幼稚園・保育所】&#10;一人当たり面積">
          <a:extLst>
            <a:ext uri="{FF2B5EF4-FFF2-40B4-BE49-F238E27FC236}">
              <a16:creationId xmlns:a16="http://schemas.microsoft.com/office/drawing/2014/main" id="{00000000-0008-0000-0E00-000044020000}"/>
            </a:ext>
          </a:extLst>
        </xdr:cNvPr>
        <xdr:cNvSpPr txBox="1"/>
      </xdr:nvSpPr>
      <xdr:spPr>
        <a:xfrm>
          <a:off x="193104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40657</xdr:rowOff>
    </xdr:from>
    <xdr:ext cx="469744" cy="259045"/>
    <xdr:sp macro="" textlink="">
      <xdr:nvSpPr>
        <xdr:cNvPr id="581" name="n_4aveValue【認定こども園・幼稚園・保育所】&#10;一人当たり面積">
          <a:extLst>
            <a:ext uri="{FF2B5EF4-FFF2-40B4-BE49-F238E27FC236}">
              <a16:creationId xmlns:a16="http://schemas.microsoft.com/office/drawing/2014/main" id="{00000000-0008-0000-0E00-000045020000}"/>
            </a:ext>
          </a:extLst>
        </xdr:cNvPr>
        <xdr:cNvSpPr txBox="1"/>
      </xdr:nvSpPr>
      <xdr:spPr>
        <a:xfrm>
          <a:off x="18421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80027</xdr:rowOff>
    </xdr:from>
    <xdr:ext cx="469744" cy="259045"/>
    <xdr:sp macro="" textlink="">
      <xdr:nvSpPr>
        <xdr:cNvPr id="582" name="n_1mainValue【認定こども園・幼稚園・保育所】&#10;一人当たり面積">
          <a:extLst>
            <a:ext uri="{FF2B5EF4-FFF2-40B4-BE49-F238E27FC236}">
              <a16:creationId xmlns:a16="http://schemas.microsoft.com/office/drawing/2014/main" id="{00000000-0008-0000-0E00-000046020000}"/>
            </a:ext>
          </a:extLst>
        </xdr:cNvPr>
        <xdr:cNvSpPr txBox="1"/>
      </xdr:nvSpPr>
      <xdr:spPr>
        <a:xfrm>
          <a:off x="21075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80027</xdr:rowOff>
    </xdr:from>
    <xdr:ext cx="469744" cy="259045"/>
    <xdr:sp macro="" textlink="">
      <xdr:nvSpPr>
        <xdr:cNvPr id="583" name="n_2mainValue【認定こども園・幼稚園・保育所】&#10;一人当たり面積">
          <a:extLst>
            <a:ext uri="{FF2B5EF4-FFF2-40B4-BE49-F238E27FC236}">
              <a16:creationId xmlns:a16="http://schemas.microsoft.com/office/drawing/2014/main" id="{00000000-0008-0000-0E00-000047020000}"/>
            </a:ext>
          </a:extLst>
        </xdr:cNvPr>
        <xdr:cNvSpPr txBox="1"/>
      </xdr:nvSpPr>
      <xdr:spPr>
        <a:xfrm>
          <a:off x="2019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53357</xdr:rowOff>
    </xdr:from>
    <xdr:ext cx="469744" cy="259045"/>
    <xdr:sp macro="" textlink="">
      <xdr:nvSpPr>
        <xdr:cNvPr id="584" name="n_3mainValue【認定こども園・幼稚園・保育所】&#10;一人当たり面積">
          <a:extLst>
            <a:ext uri="{FF2B5EF4-FFF2-40B4-BE49-F238E27FC236}">
              <a16:creationId xmlns:a16="http://schemas.microsoft.com/office/drawing/2014/main" id="{00000000-0008-0000-0E00-000048020000}"/>
            </a:ext>
          </a:extLst>
        </xdr:cNvPr>
        <xdr:cNvSpPr txBox="1"/>
      </xdr:nvSpPr>
      <xdr:spPr>
        <a:xfrm>
          <a:off x="19310427" y="605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83837</xdr:rowOff>
    </xdr:from>
    <xdr:ext cx="469744" cy="259045"/>
    <xdr:sp macro="" textlink="">
      <xdr:nvSpPr>
        <xdr:cNvPr id="585" name="n_4mainValue【認定こども園・幼稚園・保育所】&#10;一人当たり面積">
          <a:extLst>
            <a:ext uri="{FF2B5EF4-FFF2-40B4-BE49-F238E27FC236}">
              <a16:creationId xmlns:a16="http://schemas.microsoft.com/office/drawing/2014/main" id="{00000000-0008-0000-0E00-000049020000}"/>
            </a:ext>
          </a:extLst>
        </xdr:cNvPr>
        <xdr:cNvSpPr txBox="1"/>
      </xdr:nvSpPr>
      <xdr:spPr>
        <a:xfrm>
          <a:off x="18421427" y="608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7" name="【学校施設】&#10;有形固定資産減価償却率グラフ枠">
          <a:extLst>
            <a:ext uri="{FF2B5EF4-FFF2-40B4-BE49-F238E27FC236}">
              <a16:creationId xmlns:a16="http://schemas.microsoft.com/office/drawing/2014/main" id="{00000000-0008-0000-0E00-00005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6858</xdr:rowOff>
    </xdr:from>
    <xdr:to>
      <xdr:col>85</xdr:col>
      <xdr:colOff>126364</xdr:colOff>
      <xdr:row>63</xdr:row>
      <xdr:rowOff>6858</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6318864" y="977950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10685</xdr:rowOff>
    </xdr:from>
    <xdr:ext cx="405111" cy="259045"/>
    <xdr:sp macro="" textlink="">
      <xdr:nvSpPr>
        <xdr:cNvPr id="609" name="【学校施設】&#10;有形固定資産減価償却率最小値テキスト">
          <a:extLst>
            <a:ext uri="{FF2B5EF4-FFF2-40B4-BE49-F238E27FC236}">
              <a16:creationId xmlns:a16="http://schemas.microsoft.com/office/drawing/2014/main" id="{00000000-0008-0000-0E00-000061020000}"/>
            </a:ext>
          </a:extLst>
        </xdr:cNvPr>
        <xdr:cNvSpPr txBox="1"/>
      </xdr:nvSpPr>
      <xdr:spPr>
        <a:xfrm>
          <a:off x="16357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xdr:rowOff>
    </xdr:from>
    <xdr:to>
      <xdr:col>86</xdr:col>
      <xdr:colOff>25400</xdr:colOff>
      <xdr:row>63</xdr:row>
      <xdr:rowOff>6858</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6230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124985</xdr:rowOff>
    </xdr:from>
    <xdr:ext cx="405111" cy="259045"/>
    <xdr:sp macro="" textlink="">
      <xdr:nvSpPr>
        <xdr:cNvPr id="611" name="【学校施設】&#10;有形固定資産減価償却率最大値テキスト">
          <a:extLst>
            <a:ext uri="{FF2B5EF4-FFF2-40B4-BE49-F238E27FC236}">
              <a16:creationId xmlns:a16="http://schemas.microsoft.com/office/drawing/2014/main" id="{00000000-0008-0000-0E00-000063020000}"/>
            </a:ext>
          </a:extLst>
        </xdr:cNvPr>
        <xdr:cNvSpPr txBox="1"/>
      </xdr:nvSpPr>
      <xdr:spPr>
        <a:xfrm>
          <a:off x="163576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6858</xdr:rowOff>
    </xdr:from>
    <xdr:to>
      <xdr:col>86</xdr:col>
      <xdr:colOff>25400</xdr:colOff>
      <xdr:row>57</xdr:row>
      <xdr:rowOff>6858</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613" name="【学校施設】&#10;有形固定資産減価償却率平均値テキスト">
          <a:extLst>
            <a:ext uri="{FF2B5EF4-FFF2-40B4-BE49-F238E27FC236}">
              <a16:creationId xmlns:a16="http://schemas.microsoft.com/office/drawing/2014/main" id="{00000000-0008-0000-0E00-000065020000}"/>
            </a:ext>
          </a:extLst>
        </xdr:cNvPr>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159512</xdr:rowOff>
    </xdr:from>
    <xdr:to>
      <xdr:col>76</xdr:col>
      <xdr:colOff>165100</xdr:colOff>
      <xdr:row>59</xdr:row>
      <xdr:rowOff>89662</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4541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3652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127508</xdr:rowOff>
    </xdr:from>
    <xdr:to>
      <xdr:col>85</xdr:col>
      <xdr:colOff>177800</xdr:colOff>
      <xdr:row>63</xdr:row>
      <xdr:rowOff>57658</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16268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42435</xdr:rowOff>
    </xdr:from>
    <xdr:ext cx="405111" cy="259045"/>
    <xdr:sp macro="" textlink="">
      <xdr:nvSpPr>
        <xdr:cNvPr id="625" name="【学校施設】&#10;有形固定資産減価償却率該当値テキスト">
          <a:extLst>
            <a:ext uri="{FF2B5EF4-FFF2-40B4-BE49-F238E27FC236}">
              <a16:creationId xmlns:a16="http://schemas.microsoft.com/office/drawing/2014/main" id="{00000000-0008-0000-0E00-000071020000}"/>
            </a:ext>
          </a:extLst>
        </xdr:cNvPr>
        <xdr:cNvSpPr txBox="1"/>
      </xdr:nvSpPr>
      <xdr:spPr>
        <a:xfrm>
          <a:off x="16357600" y="106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56642</xdr:rowOff>
    </xdr:from>
    <xdr:to>
      <xdr:col>81</xdr:col>
      <xdr:colOff>101600</xdr:colOff>
      <xdr:row>61</xdr:row>
      <xdr:rowOff>158242</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15430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107442</xdr:rowOff>
    </xdr:from>
    <xdr:to>
      <xdr:col>85</xdr:col>
      <xdr:colOff>127000</xdr:colOff>
      <xdr:row>63</xdr:row>
      <xdr:rowOff>6858</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5481300" y="10565892"/>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136652</xdr:rowOff>
    </xdr:from>
    <xdr:to>
      <xdr:col>76</xdr:col>
      <xdr:colOff>165100</xdr:colOff>
      <xdr:row>61</xdr:row>
      <xdr:rowOff>66802</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4541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xdr:rowOff>
    </xdr:from>
    <xdr:to>
      <xdr:col>81</xdr:col>
      <xdr:colOff>50800</xdr:colOff>
      <xdr:row>61</xdr:row>
      <xdr:rowOff>107442</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4592300" y="104744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49784</xdr:rowOff>
    </xdr:from>
    <xdr:to>
      <xdr:col>72</xdr:col>
      <xdr:colOff>38100</xdr:colOff>
      <xdr:row>60</xdr:row>
      <xdr:rowOff>151384</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3652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100584</xdr:rowOff>
    </xdr:from>
    <xdr:to>
      <xdr:col>76</xdr:col>
      <xdr:colOff>114300</xdr:colOff>
      <xdr:row>61</xdr:row>
      <xdr:rowOff>16002</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3703300" y="103875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276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60</xdr:row>
      <xdr:rowOff>100584</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814300" y="103098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26179</xdr:rowOff>
    </xdr:from>
    <xdr:ext cx="405111" cy="259045"/>
    <xdr:sp macro="" textlink="">
      <xdr:nvSpPr>
        <xdr:cNvPr id="634" name="n_1aveValue【学校施設】&#10;有形固定資産減価償却率">
          <a:extLst>
            <a:ext uri="{FF2B5EF4-FFF2-40B4-BE49-F238E27FC236}">
              <a16:creationId xmlns:a16="http://schemas.microsoft.com/office/drawing/2014/main" id="{00000000-0008-0000-0E00-00007A020000}"/>
            </a:ext>
          </a:extLst>
        </xdr:cNvPr>
        <xdr:cNvSpPr txBox="1"/>
      </xdr:nvSpPr>
      <xdr:spPr>
        <a:xfrm>
          <a:off x="15266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106189</xdr:rowOff>
    </xdr:from>
    <xdr:ext cx="405111" cy="259045"/>
    <xdr:sp macro="" textlink="">
      <xdr:nvSpPr>
        <xdr:cNvPr id="635" name="n_2aveValue【学校施設】&#10;有形固定資産減価償却率">
          <a:extLst>
            <a:ext uri="{FF2B5EF4-FFF2-40B4-BE49-F238E27FC236}">
              <a16:creationId xmlns:a16="http://schemas.microsoft.com/office/drawing/2014/main" id="{00000000-0008-0000-0E00-00007B020000}"/>
            </a:ext>
          </a:extLst>
        </xdr:cNvPr>
        <xdr:cNvSpPr txBox="1"/>
      </xdr:nvSpPr>
      <xdr:spPr>
        <a:xfrm>
          <a:off x="14389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115333</xdr:rowOff>
    </xdr:from>
    <xdr:ext cx="405111" cy="259045"/>
    <xdr:sp macro="" textlink="">
      <xdr:nvSpPr>
        <xdr:cNvPr id="636" name="n_3aveValue【学校施設】&#10;有形固定資産減価償却率">
          <a:extLst>
            <a:ext uri="{FF2B5EF4-FFF2-40B4-BE49-F238E27FC236}">
              <a16:creationId xmlns:a16="http://schemas.microsoft.com/office/drawing/2014/main" id="{00000000-0008-0000-0E00-00007C020000}"/>
            </a:ext>
          </a:extLst>
        </xdr:cNvPr>
        <xdr:cNvSpPr txBox="1"/>
      </xdr:nvSpPr>
      <xdr:spPr>
        <a:xfrm>
          <a:off x="13500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637" name="n_4aveValue【学校施設】&#10;有形固定資産減価償却率">
          <a:extLst>
            <a:ext uri="{FF2B5EF4-FFF2-40B4-BE49-F238E27FC236}">
              <a16:creationId xmlns:a16="http://schemas.microsoft.com/office/drawing/2014/main" id="{00000000-0008-0000-0E00-00007D020000}"/>
            </a:ext>
          </a:extLst>
        </xdr:cNvPr>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149369</xdr:rowOff>
    </xdr:from>
    <xdr:ext cx="405111" cy="259045"/>
    <xdr:sp macro="" textlink="">
      <xdr:nvSpPr>
        <xdr:cNvPr id="638" name="n_1mainValue【学校施設】&#10;有形固定資産減価償却率">
          <a:extLst>
            <a:ext uri="{FF2B5EF4-FFF2-40B4-BE49-F238E27FC236}">
              <a16:creationId xmlns:a16="http://schemas.microsoft.com/office/drawing/2014/main" id="{00000000-0008-0000-0E00-00007E020000}"/>
            </a:ext>
          </a:extLst>
        </xdr:cNvPr>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57929</xdr:rowOff>
    </xdr:from>
    <xdr:ext cx="405111" cy="259045"/>
    <xdr:sp macro="" textlink="">
      <xdr:nvSpPr>
        <xdr:cNvPr id="639" name="n_2mainValue【学校施設】&#10;有形固定資産減価償却率">
          <a:extLst>
            <a:ext uri="{FF2B5EF4-FFF2-40B4-BE49-F238E27FC236}">
              <a16:creationId xmlns:a16="http://schemas.microsoft.com/office/drawing/2014/main" id="{00000000-0008-0000-0E00-00007F020000}"/>
            </a:ext>
          </a:extLst>
        </xdr:cNvPr>
        <xdr:cNvSpPr txBox="1"/>
      </xdr:nvSpPr>
      <xdr:spPr>
        <a:xfrm>
          <a:off x="14389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142511</xdr:rowOff>
    </xdr:from>
    <xdr:ext cx="405111" cy="259045"/>
    <xdr:sp macro="" textlink="">
      <xdr:nvSpPr>
        <xdr:cNvPr id="640" name="n_3mainValue【学校施設】&#10;有形固定資産減価償却率">
          <a:extLst>
            <a:ext uri="{FF2B5EF4-FFF2-40B4-BE49-F238E27FC236}">
              <a16:creationId xmlns:a16="http://schemas.microsoft.com/office/drawing/2014/main" id="{00000000-0008-0000-0E00-000080020000}"/>
            </a:ext>
          </a:extLst>
        </xdr:cNvPr>
        <xdr:cNvSpPr txBox="1"/>
      </xdr:nvSpPr>
      <xdr:spPr>
        <a:xfrm>
          <a:off x="13500744"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641" name="n_4mainValue【学校施設】&#10;有形固定資産減価償却率">
          <a:extLst>
            <a:ext uri="{FF2B5EF4-FFF2-40B4-BE49-F238E27FC236}">
              <a16:creationId xmlns:a16="http://schemas.microsoft.com/office/drawing/2014/main" id="{00000000-0008-0000-0E00-000081020000}"/>
            </a:ext>
          </a:extLst>
        </xdr:cNvPr>
        <xdr:cNvSpPr txBox="1"/>
      </xdr:nvSpPr>
      <xdr:spPr>
        <a:xfrm>
          <a:off x="12611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5" name="【学校施設】&#10;一人当たり面積グラフ枠">
          <a:extLst>
            <a:ext uri="{FF2B5EF4-FFF2-40B4-BE49-F238E27FC236}">
              <a16:creationId xmlns:a16="http://schemas.microsoft.com/office/drawing/2014/main" id="{00000000-0008-0000-0E00-00009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71120</xdr:rowOff>
    </xdr:from>
    <xdr:to>
      <xdr:col>116</xdr:col>
      <xdr:colOff>62864</xdr:colOff>
      <xdr:row>62</xdr:row>
      <xdr:rowOff>158750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22160864" y="950087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162577</xdr:rowOff>
    </xdr:from>
    <xdr:ext cx="469744" cy="259045"/>
    <xdr:sp macro="" textlink="">
      <xdr:nvSpPr>
        <xdr:cNvPr id="667" name="【学校施設】&#10;一人当たり面積最小値テキスト">
          <a:extLst>
            <a:ext uri="{FF2B5EF4-FFF2-40B4-BE49-F238E27FC236}">
              <a16:creationId xmlns:a16="http://schemas.microsoft.com/office/drawing/2014/main" id="{00000000-0008-0000-0E00-00009B020000}"/>
            </a:ext>
          </a:extLst>
        </xdr:cNvPr>
        <xdr:cNvSpPr txBox="1"/>
      </xdr:nvSpPr>
      <xdr:spPr>
        <a:xfrm>
          <a:off x="22199600" y="107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158750</xdr:rowOff>
    </xdr:from>
    <xdr:to>
      <xdr:col>116</xdr:col>
      <xdr:colOff>152400</xdr:colOff>
      <xdr:row>62</xdr:row>
      <xdr:rowOff>158750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22072600" y="1078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17797</xdr:rowOff>
    </xdr:from>
    <xdr:ext cx="469744" cy="259045"/>
    <xdr:sp macro="" textlink="">
      <xdr:nvSpPr>
        <xdr:cNvPr id="669" name="【学校施設】&#10;一人当たり面積最大値テキスト">
          <a:extLst>
            <a:ext uri="{FF2B5EF4-FFF2-40B4-BE49-F238E27FC236}">
              <a16:creationId xmlns:a16="http://schemas.microsoft.com/office/drawing/2014/main" id="{00000000-0008-0000-0E00-00009D020000}"/>
            </a:ext>
          </a:extLst>
        </xdr:cNvPr>
        <xdr:cNvSpPr txBox="1"/>
      </xdr:nvSpPr>
      <xdr:spPr>
        <a:xfrm>
          <a:off x="22199600" y="927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71120</xdr:rowOff>
    </xdr:from>
    <xdr:to>
      <xdr:col>116</xdr:col>
      <xdr:colOff>152400</xdr:colOff>
      <xdr:row>55</xdr:row>
      <xdr:rowOff>71120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22072600" y="950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83837</xdr:rowOff>
    </xdr:from>
    <xdr:ext cx="469744" cy="259045"/>
    <xdr:sp macro="" textlink="">
      <xdr:nvSpPr>
        <xdr:cNvPr id="671" name="【学校施設】&#10;一人当たり面積平均値テキスト">
          <a:extLst>
            <a:ext uri="{FF2B5EF4-FFF2-40B4-BE49-F238E27FC236}">
              <a16:creationId xmlns:a16="http://schemas.microsoft.com/office/drawing/2014/main" id="{00000000-0008-0000-0E00-00009F020000}"/>
            </a:ext>
          </a:extLst>
        </xdr:cNvPr>
        <xdr:cNvSpPr txBox="1"/>
      </xdr:nvSpPr>
      <xdr:spPr>
        <a:xfrm>
          <a:off x="22199600" y="985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105410</xdr:rowOff>
    </xdr:from>
    <xdr:to>
      <xdr:col>116</xdr:col>
      <xdr:colOff>114300</xdr:colOff>
      <xdr:row>58</xdr:row>
      <xdr:rowOff>35560</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221107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143510</xdr:rowOff>
    </xdr:from>
    <xdr:to>
      <xdr:col>112</xdr:col>
      <xdr:colOff>38100</xdr:colOff>
      <xdr:row>58</xdr:row>
      <xdr:rowOff>73660</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21272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45720</xdr:rowOff>
    </xdr:from>
    <xdr:to>
      <xdr:col>107</xdr:col>
      <xdr:colOff>101600</xdr:colOff>
      <xdr:row>58</xdr:row>
      <xdr:rowOff>147320</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20383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55</xdr:row>
      <xdr:rowOff>48260</xdr:rowOff>
    </xdr:from>
    <xdr:to>
      <xdr:col>102</xdr:col>
      <xdr:colOff>165100</xdr:colOff>
      <xdr:row>55</xdr:row>
      <xdr:rowOff>149860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9494500" y="947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55</xdr:row>
      <xdr:rowOff>104140</xdr:rowOff>
    </xdr:from>
    <xdr:to>
      <xdr:col>98</xdr:col>
      <xdr:colOff>38100</xdr:colOff>
      <xdr:row>56</xdr:row>
      <xdr:rowOff>34290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8605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20320</xdr:rowOff>
    </xdr:from>
    <xdr:to>
      <xdr:col>116</xdr:col>
      <xdr:colOff>114300</xdr:colOff>
      <xdr:row>55</xdr:row>
      <xdr:rowOff>121920</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22110700" y="94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144797</xdr:rowOff>
    </xdr:from>
    <xdr:ext cx="469744" cy="259045"/>
    <xdr:sp macro="" textlink="">
      <xdr:nvSpPr>
        <xdr:cNvPr id="683" name="【学校施設】&#10;一人当たり面積該当値テキスト">
          <a:extLst>
            <a:ext uri="{FF2B5EF4-FFF2-40B4-BE49-F238E27FC236}">
              <a16:creationId xmlns:a16="http://schemas.microsoft.com/office/drawing/2014/main" id="{00000000-0008-0000-0E00-0000AB020000}"/>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81280</xdr:rowOff>
    </xdr:from>
    <xdr:to>
      <xdr:col>112</xdr:col>
      <xdr:colOff>38100</xdr:colOff>
      <xdr:row>56</xdr:row>
      <xdr:rowOff>11430</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21272500" y="95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71120</xdr:rowOff>
    </xdr:from>
    <xdr:to>
      <xdr:col>116</xdr:col>
      <xdr:colOff>63500</xdr:colOff>
      <xdr:row>55</xdr:row>
      <xdr:rowOff>132080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21323300" y="95008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127000</xdr:rowOff>
    </xdr:from>
    <xdr:to>
      <xdr:col>107</xdr:col>
      <xdr:colOff>101600</xdr:colOff>
      <xdr:row>56</xdr:row>
      <xdr:rowOff>57150</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203835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132080</xdr:rowOff>
    </xdr:from>
    <xdr:to>
      <xdr:col>111</xdr:col>
      <xdr:colOff>177800</xdr:colOff>
      <xdr:row>56</xdr:row>
      <xdr:rowOff>6350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0434300" y="9561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xdr:rowOff>
    </xdr:from>
    <xdr:to>
      <xdr:col>102</xdr:col>
      <xdr:colOff>165100</xdr:colOff>
      <xdr:row>56</xdr:row>
      <xdr:rowOff>102870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949450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6350</xdr:rowOff>
    </xdr:from>
    <xdr:to>
      <xdr:col>107</xdr:col>
      <xdr:colOff>50800</xdr:colOff>
      <xdr:row>56</xdr:row>
      <xdr:rowOff>52070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19545300" y="9607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58420</xdr:rowOff>
    </xdr:from>
    <xdr:to>
      <xdr:col>98</xdr:col>
      <xdr:colOff>38100</xdr:colOff>
      <xdr:row>56</xdr:row>
      <xdr:rowOff>160020</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86055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52070</xdr:rowOff>
    </xdr:from>
    <xdr:to>
      <xdr:col>102</xdr:col>
      <xdr:colOff>114300</xdr:colOff>
      <xdr:row>56</xdr:row>
      <xdr:rowOff>109220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18656300" y="9653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64787</xdr:rowOff>
    </xdr:from>
    <xdr:ext cx="469744" cy="259045"/>
    <xdr:sp macro="" textlink="">
      <xdr:nvSpPr>
        <xdr:cNvPr id="692" name="n_1aveValue【学校施設】&#10;一人当たり面積">
          <a:extLst>
            <a:ext uri="{FF2B5EF4-FFF2-40B4-BE49-F238E27FC236}">
              <a16:creationId xmlns:a16="http://schemas.microsoft.com/office/drawing/2014/main" id="{00000000-0008-0000-0E00-0000B4020000}"/>
            </a:ext>
          </a:extLst>
        </xdr:cNvPr>
        <xdr:cNvSpPr txBox="1"/>
      </xdr:nvSpPr>
      <xdr:spPr>
        <a:xfrm>
          <a:off x="21075727" y="1000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138447</xdr:rowOff>
    </xdr:from>
    <xdr:ext cx="469744" cy="259045"/>
    <xdr:sp macro="" textlink="">
      <xdr:nvSpPr>
        <xdr:cNvPr id="693" name="n_2aveValue【学校施設】&#10;一人当たり面積">
          <a:extLst>
            <a:ext uri="{FF2B5EF4-FFF2-40B4-BE49-F238E27FC236}">
              <a16:creationId xmlns:a16="http://schemas.microsoft.com/office/drawing/2014/main" id="{00000000-0008-0000-0E00-0000B5020000}"/>
            </a:ext>
          </a:extLst>
        </xdr:cNvPr>
        <xdr:cNvSpPr txBox="1"/>
      </xdr:nvSpPr>
      <xdr:spPr>
        <a:xfrm>
          <a:off x="20199427" y="100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166387</xdr:rowOff>
    </xdr:from>
    <xdr:ext cx="469744" cy="259045"/>
    <xdr:sp macro="" textlink="">
      <xdr:nvSpPr>
        <xdr:cNvPr id="694" name="n_3aveValue【学校施設】&#10;一人当たり面積">
          <a:extLst>
            <a:ext uri="{FF2B5EF4-FFF2-40B4-BE49-F238E27FC236}">
              <a16:creationId xmlns:a16="http://schemas.microsoft.com/office/drawing/2014/main" id="{00000000-0008-0000-0E00-0000B6020000}"/>
            </a:ext>
          </a:extLst>
        </xdr:cNvPr>
        <xdr:cNvSpPr txBox="1"/>
      </xdr:nvSpPr>
      <xdr:spPr>
        <a:xfrm>
          <a:off x="1931042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50817</xdr:rowOff>
    </xdr:from>
    <xdr:ext cx="469744" cy="259045"/>
    <xdr:sp macro="" textlink="">
      <xdr:nvSpPr>
        <xdr:cNvPr id="695" name="n_4aveValue【学校施設】&#10;一人当たり面積">
          <a:extLst>
            <a:ext uri="{FF2B5EF4-FFF2-40B4-BE49-F238E27FC236}">
              <a16:creationId xmlns:a16="http://schemas.microsoft.com/office/drawing/2014/main" id="{00000000-0008-0000-0E00-0000B7020000}"/>
            </a:ext>
          </a:extLst>
        </xdr:cNvPr>
        <xdr:cNvSpPr txBox="1"/>
      </xdr:nvSpPr>
      <xdr:spPr>
        <a:xfrm>
          <a:off x="18421427"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27957</xdr:rowOff>
    </xdr:from>
    <xdr:ext cx="469744" cy="259045"/>
    <xdr:sp macro="" textlink="">
      <xdr:nvSpPr>
        <xdr:cNvPr id="696" name="n_1mainValue【学校施設】&#10;一人当たり面積">
          <a:extLst>
            <a:ext uri="{FF2B5EF4-FFF2-40B4-BE49-F238E27FC236}">
              <a16:creationId xmlns:a16="http://schemas.microsoft.com/office/drawing/2014/main" id="{00000000-0008-0000-0E00-0000B8020000}"/>
            </a:ext>
          </a:extLst>
        </xdr:cNvPr>
        <xdr:cNvSpPr txBox="1"/>
      </xdr:nvSpPr>
      <xdr:spPr>
        <a:xfrm>
          <a:off x="21075727" y="928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73677</xdr:rowOff>
    </xdr:from>
    <xdr:ext cx="469744" cy="259045"/>
    <xdr:sp macro="" textlink="">
      <xdr:nvSpPr>
        <xdr:cNvPr id="697" name="n_2mainValue【学校施設】&#10;一人当たり面積">
          <a:extLst>
            <a:ext uri="{FF2B5EF4-FFF2-40B4-BE49-F238E27FC236}">
              <a16:creationId xmlns:a16="http://schemas.microsoft.com/office/drawing/2014/main" id="{00000000-0008-0000-0E00-0000B9020000}"/>
            </a:ext>
          </a:extLst>
        </xdr:cNvPr>
        <xdr:cNvSpPr txBox="1"/>
      </xdr:nvSpPr>
      <xdr:spPr>
        <a:xfrm>
          <a:off x="20199427" y="93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93997</xdr:rowOff>
    </xdr:from>
    <xdr:ext cx="469744" cy="259045"/>
    <xdr:sp macro="" textlink="">
      <xdr:nvSpPr>
        <xdr:cNvPr id="698" name="n_3mainValue【学校施設】&#10;一人当たり面積">
          <a:extLst>
            <a:ext uri="{FF2B5EF4-FFF2-40B4-BE49-F238E27FC236}">
              <a16:creationId xmlns:a16="http://schemas.microsoft.com/office/drawing/2014/main" id="{00000000-0008-0000-0E00-0000BA020000}"/>
            </a:ext>
          </a:extLst>
        </xdr:cNvPr>
        <xdr:cNvSpPr txBox="1"/>
      </xdr:nvSpPr>
      <xdr:spPr>
        <a:xfrm>
          <a:off x="19310427"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151147</xdr:rowOff>
    </xdr:from>
    <xdr:ext cx="469744" cy="259045"/>
    <xdr:sp macro="" textlink="">
      <xdr:nvSpPr>
        <xdr:cNvPr id="699" name="n_4mainValue【学校施設】&#10;一人当たり面積">
          <a:extLst>
            <a:ext uri="{FF2B5EF4-FFF2-40B4-BE49-F238E27FC236}">
              <a16:creationId xmlns:a16="http://schemas.microsoft.com/office/drawing/2014/main" id="{00000000-0008-0000-0E00-0000BB020000}"/>
            </a:ext>
          </a:extLst>
        </xdr:cNvPr>
        <xdr:cNvSpPr txBox="1"/>
      </xdr:nvSpPr>
      <xdr:spPr>
        <a:xfrm>
          <a:off x="1842142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3" name="【公民館】&#10;有形固定資産減価償却率グラフ枠">
          <a:extLst>
            <a:ext uri="{FF2B5EF4-FFF2-40B4-BE49-F238E27FC236}">
              <a16:creationId xmlns:a16="http://schemas.microsoft.com/office/drawing/2014/main" id="{00000000-0008-0000-0E00-0000D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105918</xdr:rowOff>
    </xdr:from>
    <xdr:to>
      <xdr:col>85</xdr:col>
      <xdr:colOff>126364</xdr:colOff>
      <xdr:row>107</xdr:row>
      <xdr:rowOff>41911</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flipV="1">
          <a:off x="16318864" y="17422368"/>
          <a:ext cx="0" cy="96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735" name="【公民館】&#10;有形固定資産減価償却率最小値テキスト">
          <a:extLst>
            <a:ext uri="{FF2B5EF4-FFF2-40B4-BE49-F238E27FC236}">
              <a16:creationId xmlns:a16="http://schemas.microsoft.com/office/drawing/2014/main" id="{00000000-0008-0000-0E00-0000DF020000}"/>
            </a:ext>
          </a:extLst>
        </xdr:cNvPr>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52595</xdr:rowOff>
    </xdr:from>
    <xdr:ext cx="405111" cy="259045"/>
    <xdr:sp macro="" textlink="">
      <xdr:nvSpPr>
        <xdr:cNvPr id="737" name="【公民館】&#10;有形固定資産減価償却率最大値テキスト">
          <a:extLst>
            <a:ext uri="{FF2B5EF4-FFF2-40B4-BE49-F238E27FC236}">
              <a16:creationId xmlns:a16="http://schemas.microsoft.com/office/drawing/2014/main" id="{00000000-0008-0000-0E00-0000E1020000}"/>
            </a:ext>
          </a:extLst>
        </xdr:cNvPr>
        <xdr:cNvSpPr txBox="1"/>
      </xdr:nvSpPr>
      <xdr:spPr>
        <a:xfrm>
          <a:off x="16357600" y="1719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105918</xdr:rowOff>
    </xdr:from>
    <xdr:to>
      <xdr:col>86</xdr:col>
      <xdr:colOff>25400</xdr:colOff>
      <xdr:row>101</xdr:row>
      <xdr:rowOff>105918</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6230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39" name="【公民館】&#10;有形固定資産減価償却率平均値テキスト">
          <a:extLst>
            <a:ext uri="{FF2B5EF4-FFF2-40B4-BE49-F238E27FC236}">
              <a16:creationId xmlns:a16="http://schemas.microsoft.com/office/drawing/2014/main" id="{00000000-0008-0000-0E00-0000E3020000}"/>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40" name="フローチャート: 判断 739">
          <a:extLst>
            <a:ext uri="{FF2B5EF4-FFF2-40B4-BE49-F238E27FC236}">
              <a16:creationId xmlns:a16="http://schemas.microsoft.com/office/drawing/2014/main" id="{00000000-0008-0000-0E00-0000E402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148844</xdr:rowOff>
    </xdr:from>
    <xdr:to>
      <xdr:col>81</xdr:col>
      <xdr:colOff>101600</xdr:colOff>
      <xdr:row>103</xdr:row>
      <xdr:rowOff>78994</xdr:rowOff>
    </xdr:to>
    <xdr:sp macro="" textlink="">
      <xdr:nvSpPr>
        <xdr:cNvPr id="741" name="フローチャート: 判断 740">
          <a:extLst>
            <a:ext uri="{FF2B5EF4-FFF2-40B4-BE49-F238E27FC236}">
              <a16:creationId xmlns:a16="http://schemas.microsoft.com/office/drawing/2014/main" id="{00000000-0008-0000-0E00-0000E5020000}"/>
            </a:ext>
          </a:extLst>
        </xdr:cNvPr>
        <xdr:cNvSpPr/>
      </xdr:nvSpPr>
      <xdr:spPr>
        <a:xfrm>
          <a:off x="15430500" y="1763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107696</xdr:rowOff>
    </xdr:from>
    <xdr:to>
      <xdr:col>76</xdr:col>
      <xdr:colOff>165100</xdr:colOff>
      <xdr:row>103</xdr:row>
      <xdr:rowOff>37846</xdr:rowOff>
    </xdr:to>
    <xdr:sp macro="" textlink="">
      <xdr:nvSpPr>
        <xdr:cNvPr id="742" name="フローチャート: 判断 741">
          <a:extLst>
            <a:ext uri="{FF2B5EF4-FFF2-40B4-BE49-F238E27FC236}">
              <a16:creationId xmlns:a16="http://schemas.microsoft.com/office/drawing/2014/main" id="{00000000-0008-0000-0E00-0000E6020000}"/>
            </a:ext>
          </a:extLst>
        </xdr:cNvPr>
        <xdr:cNvSpPr/>
      </xdr:nvSpPr>
      <xdr:spPr>
        <a:xfrm>
          <a:off x="14541500" y="17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43687</xdr:rowOff>
    </xdr:from>
    <xdr:to>
      <xdr:col>72</xdr:col>
      <xdr:colOff>38100</xdr:colOff>
      <xdr:row>100</xdr:row>
      <xdr:rowOff>145287</xdr:rowOff>
    </xdr:to>
    <xdr:sp macro="" textlink="">
      <xdr:nvSpPr>
        <xdr:cNvPr id="743" name="フローチャート: 判断 742">
          <a:extLst>
            <a:ext uri="{FF2B5EF4-FFF2-40B4-BE49-F238E27FC236}">
              <a16:creationId xmlns:a16="http://schemas.microsoft.com/office/drawing/2014/main" id="{00000000-0008-0000-0E00-0000E7020000}"/>
            </a:ext>
          </a:extLst>
        </xdr:cNvPr>
        <xdr:cNvSpPr/>
      </xdr:nvSpPr>
      <xdr:spPr>
        <a:xfrm>
          <a:off x="13652500" y="171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99</xdr:row>
      <xdr:rowOff>132842</xdr:rowOff>
    </xdr:from>
    <xdr:to>
      <xdr:col>67</xdr:col>
      <xdr:colOff>101600</xdr:colOff>
      <xdr:row>100</xdr:row>
      <xdr:rowOff>62992</xdr:rowOff>
    </xdr:to>
    <xdr:sp macro="" textlink="">
      <xdr:nvSpPr>
        <xdr:cNvPr id="744" name="フローチャート: 判断 743">
          <a:extLst>
            <a:ext uri="{FF2B5EF4-FFF2-40B4-BE49-F238E27FC236}">
              <a16:creationId xmlns:a16="http://schemas.microsoft.com/office/drawing/2014/main" id="{00000000-0008-0000-0E00-0000E8020000}"/>
            </a:ext>
          </a:extLst>
        </xdr:cNvPr>
        <xdr:cNvSpPr/>
      </xdr:nvSpPr>
      <xdr:spPr>
        <a:xfrm>
          <a:off x="12763500" y="1710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114554</xdr:rowOff>
    </xdr:from>
    <xdr:to>
      <xdr:col>85</xdr:col>
      <xdr:colOff>177800</xdr:colOff>
      <xdr:row>106</xdr:row>
      <xdr:rowOff>44704</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62687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92981</xdr:rowOff>
    </xdr:from>
    <xdr:ext cx="405111" cy="259045"/>
    <xdr:sp macro="" textlink="">
      <xdr:nvSpPr>
        <xdr:cNvPr id="751" name="【公民館】&#10;有形固定資産減価償却率該当値テキスト">
          <a:extLst>
            <a:ext uri="{FF2B5EF4-FFF2-40B4-BE49-F238E27FC236}">
              <a16:creationId xmlns:a16="http://schemas.microsoft.com/office/drawing/2014/main" id="{00000000-0008-0000-0E00-0000EF020000}"/>
            </a:ext>
          </a:extLst>
        </xdr:cNvPr>
        <xdr:cNvSpPr txBox="1"/>
      </xdr:nvSpPr>
      <xdr:spPr>
        <a:xfrm>
          <a:off x="16357600" y="1809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18542</xdr:rowOff>
    </xdr:from>
    <xdr:to>
      <xdr:col>81</xdr:col>
      <xdr:colOff>101600</xdr:colOff>
      <xdr:row>105</xdr:row>
      <xdr:rowOff>120142</xdr:rowOff>
    </xdr:to>
    <xdr:sp macro="" textlink="">
      <xdr:nvSpPr>
        <xdr:cNvPr id="752" name="楕円 751">
          <a:extLst>
            <a:ext uri="{FF2B5EF4-FFF2-40B4-BE49-F238E27FC236}">
              <a16:creationId xmlns:a16="http://schemas.microsoft.com/office/drawing/2014/main" id="{00000000-0008-0000-0E00-0000F0020000}"/>
            </a:ext>
          </a:extLst>
        </xdr:cNvPr>
        <xdr:cNvSpPr/>
      </xdr:nvSpPr>
      <xdr:spPr>
        <a:xfrm>
          <a:off x="15430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69342</xdr:rowOff>
    </xdr:from>
    <xdr:to>
      <xdr:col>85</xdr:col>
      <xdr:colOff>127000</xdr:colOff>
      <xdr:row>105</xdr:row>
      <xdr:rowOff>165354</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5481300" y="180715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54" name="楕円 753">
          <a:extLst>
            <a:ext uri="{FF2B5EF4-FFF2-40B4-BE49-F238E27FC236}">
              <a16:creationId xmlns:a16="http://schemas.microsoft.com/office/drawing/2014/main" id="{00000000-0008-0000-0E00-0000F2020000}"/>
            </a:ext>
          </a:extLst>
        </xdr:cNvPr>
        <xdr:cNvSpPr/>
      </xdr:nvSpPr>
      <xdr:spPr>
        <a:xfrm>
          <a:off x="14541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158496</xdr:rowOff>
    </xdr:from>
    <xdr:to>
      <xdr:col>81</xdr:col>
      <xdr:colOff>50800</xdr:colOff>
      <xdr:row>105</xdr:row>
      <xdr:rowOff>69342</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4592300" y="179892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11685</xdr:rowOff>
    </xdr:from>
    <xdr:to>
      <xdr:col>72</xdr:col>
      <xdr:colOff>38100</xdr:colOff>
      <xdr:row>104</xdr:row>
      <xdr:rowOff>113285</xdr:rowOff>
    </xdr:to>
    <xdr:sp macro="" textlink="">
      <xdr:nvSpPr>
        <xdr:cNvPr id="756" name="楕円 755">
          <a:extLst>
            <a:ext uri="{FF2B5EF4-FFF2-40B4-BE49-F238E27FC236}">
              <a16:creationId xmlns:a16="http://schemas.microsoft.com/office/drawing/2014/main" id="{00000000-0008-0000-0E00-0000F4020000}"/>
            </a:ext>
          </a:extLst>
        </xdr:cNvPr>
        <xdr:cNvSpPr/>
      </xdr:nvSpPr>
      <xdr:spPr>
        <a:xfrm>
          <a:off x="13652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62485</xdr:rowOff>
    </xdr:from>
    <xdr:to>
      <xdr:col>76</xdr:col>
      <xdr:colOff>114300</xdr:colOff>
      <xdr:row>104</xdr:row>
      <xdr:rowOff>158496</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3703300" y="178932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758" name="楕円 757">
          <a:extLst>
            <a:ext uri="{FF2B5EF4-FFF2-40B4-BE49-F238E27FC236}">
              <a16:creationId xmlns:a16="http://schemas.microsoft.com/office/drawing/2014/main" id="{00000000-0008-0000-0E00-0000F6020000}"/>
            </a:ext>
          </a:extLst>
        </xdr:cNvPr>
        <xdr:cNvSpPr/>
      </xdr:nvSpPr>
      <xdr:spPr>
        <a:xfrm>
          <a:off x="1276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104</xdr:row>
      <xdr:rowOff>62485</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814300" y="178612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95521</xdr:rowOff>
    </xdr:from>
    <xdr:ext cx="405111" cy="259045"/>
    <xdr:sp macro="" textlink="">
      <xdr:nvSpPr>
        <xdr:cNvPr id="760" name="n_1aveValue【公民館】&#10;有形固定資産減価償却率">
          <a:extLst>
            <a:ext uri="{FF2B5EF4-FFF2-40B4-BE49-F238E27FC236}">
              <a16:creationId xmlns:a16="http://schemas.microsoft.com/office/drawing/2014/main" id="{00000000-0008-0000-0E00-0000F8020000}"/>
            </a:ext>
          </a:extLst>
        </xdr:cNvPr>
        <xdr:cNvSpPr txBox="1"/>
      </xdr:nvSpPr>
      <xdr:spPr>
        <a:xfrm>
          <a:off x="15266044"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54373</xdr:rowOff>
    </xdr:from>
    <xdr:ext cx="405111" cy="259045"/>
    <xdr:sp macro="" textlink="">
      <xdr:nvSpPr>
        <xdr:cNvPr id="761" name="n_2aveValue【公民館】&#10;有形固定資産減価償却率">
          <a:extLst>
            <a:ext uri="{FF2B5EF4-FFF2-40B4-BE49-F238E27FC236}">
              <a16:creationId xmlns:a16="http://schemas.microsoft.com/office/drawing/2014/main" id="{00000000-0008-0000-0E00-0000F9020000}"/>
            </a:ext>
          </a:extLst>
        </xdr:cNvPr>
        <xdr:cNvSpPr txBox="1"/>
      </xdr:nvSpPr>
      <xdr:spPr>
        <a:xfrm>
          <a:off x="14389744"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161814</xdr:rowOff>
    </xdr:from>
    <xdr:ext cx="405111" cy="259045"/>
    <xdr:sp macro="" textlink="">
      <xdr:nvSpPr>
        <xdr:cNvPr id="762" name="n_3aveValue【公民館】&#10;有形固定資産減価償却率">
          <a:extLst>
            <a:ext uri="{FF2B5EF4-FFF2-40B4-BE49-F238E27FC236}">
              <a16:creationId xmlns:a16="http://schemas.microsoft.com/office/drawing/2014/main" id="{00000000-0008-0000-0E00-0000FA020000}"/>
            </a:ext>
          </a:extLst>
        </xdr:cNvPr>
        <xdr:cNvSpPr txBox="1"/>
      </xdr:nvSpPr>
      <xdr:spPr>
        <a:xfrm>
          <a:off x="13500744" y="1696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79519</xdr:rowOff>
    </xdr:from>
    <xdr:ext cx="405111" cy="259045"/>
    <xdr:sp macro="" textlink="">
      <xdr:nvSpPr>
        <xdr:cNvPr id="763" name="n_4aveValue【公民館】&#10;有形固定資産減価償却率">
          <a:extLst>
            <a:ext uri="{FF2B5EF4-FFF2-40B4-BE49-F238E27FC236}">
              <a16:creationId xmlns:a16="http://schemas.microsoft.com/office/drawing/2014/main" id="{00000000-0008-0000-0E00-0000FB020000}"/>
            </a:ext>
          </a:extLst>
        </xdr:cNvPr>
        <xdr:cNvSpPr txBox="1"/>
      </xdr:nvSpPr>
      <xdr:spPr>
        <a:xfrm>
          <a:off x="12611744" y="1688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111269</xdr:rowOff>
    </xdr:from>
    <xdr:ext cx="405111" cy="259045"/>
    <xdr:sp macro="" textlink="">
      <xdr:nvSpPr>
        <xdr:cNvPr id="764" name="n_1mainValue【公民館】&#10;有形固定資産減価償却率">
          <a:extLst>
            <a:ext uri="{FF2B5EF4-FFF2-40B4-BE49-F238E27FC236}">
              <a16:creationId xmlns:a16="http://schemas.microsoft.com/office/drawing/2014/main" id="{00000000-0008-0000-0E00-0000FC020000}"/>
            </a:ext>
          </a:extLst>
        </xdr:cNvPr>
        <xdr:cNvSpPr txBox="1"/>
      </xdr:nvSpPr>
      <xdr:spPr>
        <a:xfrm>
          <a:off x="15266044" y="1811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28973</xdr:rowOff>
    </xdr:from>
    <xdr:ext cx="405111" cy="259045"/>
    <xdr:sp macro="" textlink="">
      <xdr:nvSpPr>
        <xdr:cNvPr id="765" name="n_2mainValue【公民館】&#10;有形固定資産減価償却率">
          <a:extLst>
            <a:ext uri="{FF2B5EF4-FFF2-40B4-BE49-F238E27FC236}">
              <a16:creationId xmlns:a16="http://schemas.microsoft.com/office/drawing/2014/main" id="{00000000-0008-0000-0E00-0000FD020000}"/>
            </a:ext>
          </a:extLst>
        </xdr:cNvPr>
        <xdr:cNvSpPr txBox="1"/>
      </xdr:nvSpPr>
      <xdr:spPr>
        <a:xfrm>
          <a:off x="14389744"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104412</xdr:rowOff>
    </xdr:from>
    <xdr:ext cx="405111" cy="259045"/>
    <xdr:sp macro="" textlink="">
      <xdr:nvSpPr>
        <xdr:cNvPr id="766" name="n_3mainValue【公民館】&#10;有形固定資産減価償却率">
          <a:extLst>
            <a:ext uri="{FF2B5EF4-FFF2-40B4-BE49-F238E27FC236}">
              <a16:creationId xmlns:a16="http://schemas.microsoft.com/office/drawing/2014/main" id="{00000000-0008-0000-0E00-0000FE020000}"/>
            </a:ext>
          </a:extLst>
        </xdr:cNvPr>
        <xdr:cNvSpPr txBox="1"/>
      </xdr:nvSpPr>
      <xdr:spPr>
        <a:xfrm>
          <a:off x="135007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72407</xdr:rowOff>
    </xdr:from>
    <xdr:ext cx="405111" cy="259045"/>
    <xdr:sp macro="" textlink="">
      <xdr:nvSpPr>
        <xdr:cNvPr id="767" name="n_4mainValue【公民館】&#10;有形固定資産減価償却率">
          <a:extLst>
            <a:ext uri="{FF2B5EF4-FFF2-40B4-BE49-F238E27FC236}">
              <a16:creationId xmlns:a16="http://schemas.microsoft.com/office/drawing/2014/main" id="{00000000-0008-0000-0E00-0000FF020000}"/>
            </a:ext>
          </a:extLst>
        </xdr:cNvPr>
        <xdr:cNvSpPr txBox="1"/>
      </xdr:nvSpPr>
      <xdr:spPr>
        <a:xfrm>
          <a:off x="12611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a:extLst>
            <a:ext uri="{FF2B5EF4-FFF2-40B4-BE49-F238E27FC236}">
              <a16:creationId xmlns:a16="http://schemas.microsoft.com/office/drawing/2014/main" id="{00000000-0008-0000-0E00-00000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a:extLst>
            <a:ext uri="{FF2B5EF4-FFF2-40B4-BE49-F238E27FC236}">
              <a16:creationId xmlns:a16="http://schemas.microsoft.com/office/drawing/2014/main" id="{00000000-0008-0000-0E00-00000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a:extLst>
            <a:ext uri="{FF2B5EF4-FFF2-40B4-BE49-F238E27FC236}">
              <a16:creationId xmlns:a16="http://schemas.microsoft.com/office/drawing/2014/main" id="{00000000-0008-0000-0E00-00000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a:extLst>
            <a:ext uri="{FF2B5EF4-FFF2-40B4-BE49-F238E27FC236}">
              <a16:creationId xmlns:a16="http://schemas.microsoft.com/office/drawing/2014/main" id="{00000000-0008-0000-0E00-00000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a:extLst>
            <a:ext uri="{FF2B5EF4-FFF2-40B4-BE49-F238E27FC236}">
              <a16:creationId xmlns:a16="http://schemas.microsoft.com/office/drawing/2014/main" id="{00000000-0008-0000-0E00-00001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108</xdr:row>
      <xdr:rowOff>76200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flipV="1">
          <a:off x="22160864" y="17198339"/>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93" name="【公民館】&#10;一人当たり面積最小値テキスト">
          <a:extLst>
            <a:ext uri="{FF2B5EF4-FFF2-40B4-BE49-F238E27FC236}">
              <a16:creationId xmlns:a16="http://schemas.microsoft.com/office/drawing/2014/main" id="{00000000-0008-0000-0E00-00001903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95" name="【公民館】&#10;一人当たり面積最大値テキスト">
          <a:extLst>
            <a:ext uri="{FF2B5EF4-FFF2-40B4-BE49-F238E27FC236}">
              <a16:creationId xmlns:a16="http://schemas.microsoft.com/office/drawing/2014/main" id="{00000000-0008-0000-0E00-00001B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2557</xdr:rowOff>
    </xdr:from>
    <xdr:ext cx="469744" cy="259045"/>
    <xdr:sp macro="" textlink="">
      <xdr:nvSpPr>
        <xdr:cNvPr id="797" name="【公民館】&#10;一人当たり面積平均値テキスト">
          <a:extLst>
            <a:ext uri="{FF2B5EF4-FFF2-40B4-BE49-F238E27FC236}">
              <a16:creationId xmlns:a16="http://schemas.microsoft.com/office/drawing/2014/main" id="{00000000-0008-0000-0E00-00001D030000}"/>
            </a:ext>
          </a:extLst>
        </xdr:cNvPr>
        <xdr:cNvSpPr txBox="1"/>
      </xdr:nvSpPr>
      <xdr:spPr>
        <a:xfrm>
          <a:off x="221996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798" name="フローチャート: 判断 797">
          <a:extLst>
            <a:ext uri="{FF2B5EF4-FFF2-40B4-BE49-F238E27FC236}">
              <a16:creationId xmlns:a16="http://schemas.microsoft.com/office/drawing/2014/main" id="{00000000-0008-0000-0E00-00001E030000}"/>
            </a:ext>
          </a:extLst>
        </xdr:cNvPr>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166370</xdr:rowOff>
    </xdr:from>
    <xdr:to>
      <xdr:col>112</xdr:col>
      <xdr:colOff>38100</xdr:colOff>
      <xdr:row>104</xdr:row>
      <xdr:rowOff>96520</xdr:rowOff>
    </xdr:to>
    <xdr:sp macro="" textlink="">
      <xdr:nvSpPr>
        <xdr:cNvPr id="799" name="フローチャート: 判断 798">
          <a:extLst>
            <a:ext uri="{FF2B5EF4-FFF2-40B4-BE49-F238E27FC236}">
              <a16:creationId xmlns:a16="http://schemas.microsoft.com/office/drawing/2014/main" id="{00000000-0008-0000-0E00-00001F030000}"/>
            </a:ext>
          </a:extLst>
        </xdr:cNvPr>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17780</xdr:rowOff>
    </xdr:from>
    <xdr:to>
      <xdr:col>107</xdr:col>
      <xdr:colOff>101600</xdr:colOff>
      <xdr:row>104</xdr:row>
      <xdr:rowOff>119380</xdr:rowOff>
    </xdr:to>
    <xdr:sp macro="" textlink="">
      <xdr:nvSpPr>
        <xdr:cNvPr id="800" name="フローチャート: 判断 799">
          <a:extLst>
            <a:ext uri="{FF2B5EF4-FFF2-40B4-BE49-F238E27FC236}">
              <a16:creationId xmlns:a16="http://schemas.microsoft.com/office/drawing/2014/main" id="{00000000-0008-0000-0E00-000020030000}"/>
            </a:ext>
          </a:extLst>
        </xdr:cNvPr>
        <xdr:cNvSpPr/>
      </xdr:nvSpPr>
      <xdr:spPr>
        <a:xfrm>
          <a:off x="20383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93980</xdr:rowOff>
    </xdr:from>
    <xdr:to>
      <xdr:col>102</xdr:col>
      <xdr:colOff>165100</xdr:colOff>
      <xdr:row>101</xdr:row>
      <xdr:rowOff>24130</xdr:rowOff>
    </xdr:to>
    <xdr:sp macro="" textlink="">
      <xdr:nvSpPr>
        <xdr:cNvPr id="801" name="フローチャート: 判断 800">
          <a:extLst>
            <a:ext uri="{FF2B5EF4-FFF2-40B4-BE49-F238E27FC236}">
              <a16:creationId xmlns:a16="http://schemas.microsoft.com/office/drawing/2014/main" id="{00000000-0008-0000-0E00-000021030000}"/>
            </a:ext>
          </a:extLst>
        </xdr:cNvPr>
        <xdr:cNvSpPr/>
      </xdr:nvSpPr>
      <xdr:spPr>
        <a:xfrm>
          <a:off x="19494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124461</xdr:rowOff>
    </xdr:from>
    <xdr:to>
      <xdr:col>98</xdr:col>
      <xdr:colOff>38100</xdr:colOff>
      <xdr:row>101</xdr:row>
      <xdr:rowOff>54611</xdr:rowOff>
    </xdr:to>
    <xdr:sp macro="" textlink="">
      <xdr:nvSpPr>
        <xdr:cNvPr id="802" name="フローチャート: 判断 801">
          <a:extLst>
            <a:ext uri="{FF2B5EF4-FFF2-40B4-BE49-F238E27FC236}">
              <a16:creationId xmlns:a16="http://schemas.microsoft.com/office/drawing/2014/main" id="{00000000-0008-0000-0E00-000022030000}"/>
            </a:ext>
          </a:extLst>
        </xdr:cNvPr>
        <xdr:cNvSpPr/>
      </xdr:nvSpPr>
      <xdr:spPr>
        <a:xfrm>
          <a:off x="1860550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808" name="楕円 807">
          <a:extLst>
            <a:ext uri="{FF2B5EF4-FFF2-40B4-BE49-F238E27FC236}">
              <a16:creationId xmlns:a16="http://schemas.microsoft.com/office/drawing/2014/main" id="{00000000-0008-0000-0E00-000028030000}"/>
            </a:ext>
          </a:extLst>
        </xdr:cNvPr>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809" name="【公民館】&#10;一人当たり面積該当値テキスト">
          <a:extLst>
            <a:ext uri="{FF2B5EF4-FFF2-40B4-BE49-F238E27FC236}">
              <a16:creationId xmlns:a16="http://schemas.microsoft.com/office/drawing/2014/main" id="{00000000-0008-0000-0E00-000029030000}"/>
            </a:ext>
          </a:extLst>
        </xdr:cNvPr>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33020</xdr:rowOff>
    </xdr:from>
    <xdr:to>
      <xdr:col>112</xdr:col>
      <xdr:colOff>38100</xdr:colOff>
      <xdr:row>108</xdr:row>
      <xdr:rowOff>134620</xdr:rowOff>
    </xdr:to>
    <xdr:sp macro="" textlink="">
      <xdr:nvSpPr>
        <xdr:cNvPr id="810" name="楕円 809">
          <a:extLst>
            <a:ext uri="{FF2B5EF4-FFF2-40B4-BE49-F238E27FC236}">
              <a16:creationId xmlns:a16="http://schemas.microsoft.com/office/drawing/2014/main" id="{00000000-0008-0000-0E00-00002A030000}"/>
            </a:ext>
          </a:extLst>
        </xdr:cNvPr>
        <xdr:cNvSpPr/>
      </xdr:nvSpPr>
      <xdr:spPr>
        <a:xfrm>
          <a:off x="21272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83820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flipV="1">
          <a:off x="21323300" y="18592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40639</xdr:rowOff>
    </xdr:from>
    <xdr:to>
      <xdr:col>107</xdr:col>
      <xdr:colOff>101600</xdr:colOff>
      <xdr:row>108</xdr:row>
      <xdr:rowOff>142239</xdr:rowOff>
    </xdr:to>
    <xdr:sp macro="" textlink="">
      <xdr:nvSpPr>
        <xdr:cNvPr id="812" name="楕円 811">
          <a:extLst>
            <a:ext uri="{FF2B5EF4-FFF2-40B4-BE49-F238E27FC236}">
              <a16:creationId xmlns:a16="http://schemas.microsoft.com/office/drawing/2014/main" id="{00000000-0008-0000-0E00-00002C030000}"/>
            </a:ext>
          </a:extLst>
        </xdr:cNvPr>
        <xdr:cNvSpPr/>
      </xdr:nvSpPr>
      <xdr:spPr>
        <a:xfrm>
          <a:off x="20383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83820</xdr:rowOff>
    </xdr:from>
    <xdr:to>
      <xdr:col>111</xdr:col>
      <xdr:colOff>177800</xdr:colOff>
      <xdr:row>108</xdr:row>
      <xdr:rowOff>91439</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flipV="1">
          <a:off x="20434300" y="18600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40639</xdr:rowOff>
    </xdr:from>
    <xdr:to>
      <xdr:col>102</xdr:col>
      <xdr:colOff>165100</xdr:colOff>
      <xdr:row>108</xdr:row>
      <xdr:rowOff>142239</xdr:rowOff>
    </xdr:to>
    <xdr:sp macro="" textlink="">
      <xdr:nvSpPr>
        <xdr:cNvPr id="814" name="楕円 813">
          <a:extLst>
            <a:ext uri="{FF2B5EF4-FFF2-40B4-BE49-F238E27FC236}">
              <a16:creationId xmlns:a16="http://schemas.microsoft.com/office/drawing/2014/main" id="{00000000-0008-0000-0E00-00002E030000}"/>
            </a:ext>
          </a:extLst>
        </xdr:cNvPr>
        <xdr:cNvSpPr/>
      </xdr:nvSpPr>
      <xdr:spPr>
        <a:xfrm>
          <a:off x="19494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91439</xdr:rowOff>
    </xdr:from>
    <xdr:to>
      <xdr:col>107</xdr:col>
      <xdr:colOff>50800</xdr:colOff>
      <xdr:row>108</xdr:row>
      <xdr:rowOff>91439</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9545300" y="1860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55880</xdr:rowOff>
    </xdr:from>
    <xdr:to>
      <xdr:col>98</xdr:col>
      <xdr:colOff>38100</xdr:colOff>
      <xdr:row>108</xdr:row>
      <xdr:rowOff>157480</xdr:rowOff>
    </xdr:to>
    <xdr:sp macro="" textlink="">
      <xdr:nvSpPr>
        <xdr:cNvPr id="816" name="楕円 815">
          <a:extLst>
            <a:ext uri="{FF2B5EF4-FFF2-40B4-BE49-F238E27FC236}">
              <a16:creationId xmlns:a16="http://schemas.microsoft.com/office/drawing/2014/main" id="{00000000-0008-0000-0E00-000030030000}"/>
            </a:ext>
          </a:extLst>
        </xdr:cNvPr>
        <xdr:cNvSpPr/>
      </xdr:nvSpPr>
      <xdr:spPr>
        <a:xfrm>
          <a:off x="18605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91439</xdr:rowOff>
    </xdr:from>
    <xdr:to>
      <xdr:col>102</xdr:col>
      <xdr:colOff>114300</xdr:colOff>
      <xdr:row>108</xdr:row>
      <xdr:rowOff>106680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18656300" y="18608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113047</xdr:rowOff>
    </xdr:from>
    <xdr:ext cx="469744" cy="259045"/>
    <xdr:sp macro="" textlink="">
      <xdr:nvSpPr>
        <xdr:cNvPr id="818" name="n_1aveValue【公民館】&#10;一人当たり面積">
          <a:extLst>
            <a:ext uri="{FF2B5EF4-FFF2-40B4-BE49-F238E27FC236}">
              <a16:creationId xmlns:a16="http://schemas.microsoft.com/office/drawing/2014/main" id="{00000000-0008-0000-0E00-000032030000}"/>
            </a:ext>
          </a:extLst>
        </xdr:cNvPr>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819" name="n_2aveValue【公民館】&#10;一人当たり面積">
          <a:extLst>
            <a:ext uri="{FF2B5EF4-FFF2-40B4-BE49-F238E27FC236}">
              <a16:creationId xmlns:a16="http://schemas.microsoft.com/office/drawing/2014/main" id="{00000000-0008-0000-0E00-000033030000}"/>
            </a:ext>
          </a:extLst>
        </xdr:cNvPr>
        <xdr:cNvSpPr txBox="1"/>
      </xdr:nvSpPr>
      <xdr:spPr>
        <a:xfrm>
          <a:off x="20199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40657</xdr:rowOff>
    </xdr:from>
    <xdr:ext cx="469744" cy="259045"/>
    <xdr:sp macro="" textlink="">
      <xdr:nvSpPr>
        <xdr:cNvPr id="820" name="n_3aveValue【公民館】&#10;一人当たり面積">
          <a:extLst>
            <a:ext uri="{FF2B5EF4-FFF2-40B4-BE49-F238E27FC236}">
              <a16:creationId xmlns:a16="http://schemas.microsoft.com/office/drawing/2014/main" id="{00000000-0008-0000-0E00-000034030000}"/>
            </a:ext>
          </a:extLst>
        </xdr:cNvPr>
        <xdr:cNvSpPr txBox="1"/>
      </xdr:nvSpPr>
      <xdr:spPr>
        <a:xfrm>
          <a:off x="19310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71138</xdr:rowOff>
    </xdr:from>
    <xdr:ext cx="469744" cy="259045"/>
    <xdr:sp macro="" textlink="">
      <xdr:nvSpPr>
        <xdr:cNvPr id="821" name="n_4aveValue【公民館】&#10;一人当たり面積">
          <a:extLst>
            <a:ext uri="{FF2B5EF4-FFF2-40B4-BE49-F238E27FC236}">
              <a16:creationId xmlns:a16="http://schemas.microsoft.com/office/drawing/2014/main" id="{00000000-0008-0000-0E00-000035030000}"/>
            </a:ext>
          </a:extLst>
        </xdr:cNvPr>
        <xdr:cNvSpPr txBox="1"/>
      </xdr:nvSpPr>
      <xdr:spPr>
        <a:xfrm>
          <a:off x="18421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125747</xdr:rowOff>
    </xdr:from>
    <xdr:ext cx="469744" cy="259045"/>
    <xdr:sp macro="" textlink="">
      <xdr:nvSpPr>
        <xdr:cNvPr id="822" name="n_1mainValue【公民館】&#10;一人当たり面積">
          <a:extLst>
            <a:ext uri="{FF2B5EF4-FFF2-40B4-BE49-F238E27FC236}">
              <a16:creationId xmlns:a16="http://schemas.microsoft.com/office/drawing/2014/main" id="{00000000-0008-0000-0E00-000036030000}"/>
            </a:ext>
          </a:extLst>
        </xdr:cNvPr>
        <xdr:cNvSpPr txBox="1"/>
      </xdr:nvSpPr>
      <xdr:spPr>
        <a:xfrm>
          <a:off x="210757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133366</xdr:rowOff>
    </xdr:from>
    <xdr:ext cx="469744" cy="259045"/>
    <xdr:sp macro="" textlink="">
      <xdr:nvSpPr>
        <xdr:cNvPr id="823" name="n_2mainValue【公民館】&#10;一人当たり面積">
          <a:extLst>
            <a:ext uri="{FF2B5EF4-FFF2-40B4-BE49-F238E27FC236}">
              <a16:creationId xmlns:a16="http://schemas.microsoft.com/office/drawing/2014/main" id="{00000000-0008-0000-0E00-000037030000}"/>
            </a:ext>
          </a:extLst>
        </xdr:cNvPr>
        <xdr:cNvSpPr txBox="1"/>
      </xdr:nvSpPr>
      <xdr:spPr>
        <a:xfrm>
          <a:off x="20199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133366</xdr:rowOff>
    </xdr:from>
    <xdr:ext cx="469744" cy="259045"/>
    <xdr:sp macro="" textlink="">
      <xdr:nvSpPr>
        <xdr:cNvPr id="824" name="n_3mainValue【公民館】&#10;一人当たり面積">
          <a:extLst>
            <a:ext uri="{FF2B5EF4-FFF2-40B4-BE49-F238E27FC236}">
              <a16:creationId xmlns:a16="http://schemas.microsoft.com/office/drawing/2014/main" id="{00000000-0008-0000-0E00-000038030000}"/>
            </a:ext>
          </a:extLst>
        </xdr:cNvPr>
        <xdr:cNvSpPr txBox="1"/>
      </xdr:nvSpPr>
      <xdr:spPr>
        <a:xfrm>
          <a:off x="19310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148607</xdr:rowOff>
    </xdr:from>
    <xdr:ext cx="469744" cy="259045"/>
    <xdr:sp macro="" textlink="">
      <xdr:nvSpPr>
        <xdr:cNvPr id="825" name="n_4mainValue【公民館】&#10;一人当たり面積">
          <a:extLst>
            <a:ext uri="{FF2B5EF4-FFF2-40B4-BE49-F238E27FC236}">
              <a16:creationId xmlns:a16="http://schemas.microsoft.com/office/drawing/2014/main" id="{00000000-0008-0000-0E00-000039030000}"/>
            </a:ext>
          </a:extLst>
        </xdr:cNvPr>
        <xdr:cNvSpPr txBox="1"/>
      </xdr:nvSpPr>
      <xdr:spPr>
        <a:xfrm>
          <a:off x="18421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00000000-0008-0000-0E00-00003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00000000-0008-0000-0E00-00003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主な項目のうち、道路については、一人当たり延長が類似団体内平均よりも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2.219m</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長い一方で有形固定資産減価償却率は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低い状態にある。この要因としては、農業が盛んである当町において円滑な営農活動のため積極的に農道を整備してきたこと、路面の悪化した道路の改築修繕を計画的に行ってきたことなどが挙げられる。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橋りょうについては、一人当たりの有形固定資産額は類似団体内平均より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301,588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円高く、有形固定資産減価償却率は類似団体内平均より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％低い状態にある。農業用水確保のためのクリークが多いことから橋りょう数も多く、健全度が悪化した橋りょうを優先し計画的に維持補修を行っている。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公営住宅については、有形固定資産減価償却率は類似団体内平均より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％高い状態にある。老朽化した住宅の取り壊しを進める一方で、それに代わる新たな公営住宅のあり方を検討する必要性が生じている。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漁港施設については、合併後に供用開始した新有明漁港の施設が大半であるため、有形固定資産減価償却率は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と全国・佐賀県平均と比べて低い状態にある。平成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年度から住ノ江漁港の整備に着手しており、今後は一人当たりの有形固定資産額は上昇する見込みである。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21,741
21,533
99.56
17,439,054
16,755,644
584,794
7,796,019
14,019,949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37338</xdr:rowOff>
    </xdr:from>
    <xdr:to>
      <xdr:col>24</xdr:col>
      <xdr:colOff>62865</xdr:colOff>
      <xdr:row>40</xdr:row>
      <xdr:rowOff>103632</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60380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107459</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103632</xdr:rowOff>
    </xdr:from>
    <xdr:to>
      <xdr:col>24</xdr:col>
      <xdr:colOff>152400</xdr:colOff>
      <xdr:row>40</xdr:row>
      <xdr:rowOff>103632</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155465</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81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37338</xdr:rowOff>
    </xdr:from>
    <xdr:to>
      <xdr:col>24</xdr:col>
      <xdr:colOff>152400</xdr:colOff>
      <xdr:row>35</xdr:row>
      <xdr:rowOff>37338</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603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114571</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286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91694</xdr:rowOff>
    </xdr:from>
    <xdr:to>
      <xdr:col>24</xdr:col>
      <xdr:colOff>114300</xdr:colOff>
      <xdr:row>38</xdr:row>
      <xdr:rowOff>21844</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4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135128</xdr:rowOff>
    </xdr:from>
    <xdr:to>
      <xdr:col>20</xdr:col>
      <xdr:colOff>38100</xdr:colOff>
      <xdr:row>37</xdr:row>
      <xdr:rowOff>65278</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87122</xdr:rowOff>
    </xdr:from>
    <xdr:to>
      <xdr:col>6</xdr:col>
      <xdr:colOff>38100</xdr:colOff>
      <xdr:row>36</xdr:row>
      <xdr:rowOff>17272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76200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499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144272</xdr:rowOff>
    </xdr:from>
    <xdr:to>
      <xdr:col>15</xdr:col>
      <xdr:colOff>101600</xdr:colOff>
      <xdr:row>37</xdr:row>
      <xdr:rowOff>74422</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23622</xdr:rowOff>
    </xdr:from>
    <xdr:to>
      <xdr:col>19</xdr:col>
      <xdr:colOff>177800</xdr:colOff>
      <xdr:row>37</xdr:row>
      <xdr:rowOff>156210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3672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52832</xdr:rowOff>
    </xdr:from>
    <xdr:to>
      <xdr:col>10</xdr:col>
      <xdr:colOff>165100</xdr:colOff>
      <xdr:row>36</xdr:row>
      <xdr:rowOff>154432</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103632</xdr:rowOff>
    </xdr:from>
    <xdr:to>
      <xdr:col>15</xdr:col>
      <xdr:colOff>50800</xdr:colOff>
      <xdr:row>37</xdr:row>
      <xdr:rowOff>23622</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2758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132842</xdr:rowOff>
    </xdr:from>
    <xdr:to>
      <xdr:col>6</xdr:col>
      <xdr:colOff>38100</xdr:colOff>
      <xdr:row>36</xdr:row>
      <xdr:rowOff>62992</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xdr:rowOff>
    </xdr:from>
    <xdr:to>
      <xdr:col>10</xdr:col>
      <xdr:colOff>114300</xdr:colOff>
      <xdr:row>36</xdr:row>
      <xdr:rowOff>103632</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1843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81805</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33799</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26687</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65549</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145559</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54119</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622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149678</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279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153505</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149678</xdr:rowOff>
    </xdr:from>
    <xdr:to>
      <xdr:col>55</xdr:col>
      <xdr:colOff>88900</xdr:colOff>
      <xdr:row>41</xdr:row>
      <xdr:rowOff>149678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156028</xdr:rowOff>
    </xdr:from>
    <xdr:to>
      <xdr:col>50</xdr:col>
      <xdr:colOff>165100</xdr:colOff>
      <xdr:row>37</xdr:row>
      <xdr:rowOff>86178</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17236</xdr:rowOff>
    </xdr:from>
    <xdr:to>
      <xdr:col>46</xdr:col>
      <xdr:colOff>38100</xdr:colOff>
      <xdr:row>37</xdr:row>
      <xdr:rowOff>118836</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33564</xdr:rowOff>
    </xdr:from>
    <xdr:to>
      <xdr:col>41</xdr:col>
      <xdr:colOff>101600</xdr:colOff>
      <xdr:row>37</xdr:row>
      <xdr:rowOff>135164</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49893</xdr:rowOff>
    </xdr:from>
    <xdr:to>
      <xdr:col>36</xdr:col>
      <xdr:colOff>165100</xdr:colOff>
      <xdr:row>37</xdr:row>
      <xdr:rowOff>151493</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98878</xdr:rowOff>
    </xdr:from>
    <xdr:to>
      <xdr:col>55</xdr:col>
      <xdr:colOff>50800</xdr:colOff>
      <xdr:row>42</xdr:row>
      <xdr:rowOff>29028</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13805</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70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115207</xdr:rowOff>
    </xdr:from>
    <xdr:to>
      <xdr:col>50</xdr:col>
      <xdr:colOff>165100</xdr:colOff>
      <xdr:row>42</xdr:row>
      <xdr:rowOff>45357</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149678</xdr:rowOff>
    </xdr:from>
    <xdr:to>
      <xdr:col>55</xdr:col>
      <xdr:colOff>0</xdr:colOff>
      <xdr:row>41</xdr:row>
      <xdr:rowOff>166007</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71791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131535</xdr:rowOff>
    </xdr:from>
    <xdr:to>
      <xdr:col>46</xdr:col>
      <xdr:colOff>38100</xdr:colOff>
      <xdr:row>42</xdr:row>
      <xdr:rowOff>61685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166007</xdr:rowOff>
    </xdr:from>
    <xdr:to>
      <xdr:col>50</xdr:col>
      <xdr:colOff>114300</xdr:colOff>
      <xdr:row>42</xdr:row>
      <xdr:rowOff>10885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7195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131535</xdr:rowOff>
    </xdr:from>
    <xdr:to>
      <xdr:col>41</xdr:col>
      <xdr:colOff>101600</xdr:colOff>
      <xdr:row>42</xdr:row>
      <xdr:rowOff>61685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10885</xdr:rowOff>
    </xdr:from>
    <xdr:to>
      <xdr:col>45</xdr:col>
      <xdr:colOff>177800</xdr:colOff>
      <xdr:row>42</xdr:row>
      <xdr:rowOff>10885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211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147865</xdr:rowOff>
    </xdr:from>
    <xdr:to>
      <xdr:col>36</xdr:col>
      <xdr:colOff>165100</xdr:colOff>
      <xdr:row>42</xdr:row>
      <xdr:rowOff>78015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10885</xdr:rowOff>
    </xdr:from>
    <xdr:to>
      <xdr:col>41</xdr:col>
      <xdr:colOff>50800</xdr:colOff>
      <xdr:row>42</xdr:row>
      <xdr:rowOff>27215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7211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102705</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135363</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151691</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168020</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36484</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52812</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52812</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69142</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82296</xdr:rowOff>
    </xdr:from>
    <xdr:to>
      <xdr:col>24</xdr:col>
      <xdr:colOff>62865</xdr:colOff>
      <xdr:row>62</xdr:row>
      <xdr:rowOff>68580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834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68580</xdr:rowOff>
    </xdr:from>
    <xdr:to>
      <xdr:col>24</xdr:col>
      <xdr:colOff>152400</xdr:colOff>
      <xdr:row>62</xdr:row>
      <xdr:rowOff>68580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28973</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82296</xdr:rowOff>
    </xdr:from>
    <xdr:to>
      <xdr:col>24</xdr:col>
      <xdr:colOff>152400</xdr:colOff>
      <xdr:row>56</xdr:row>
      <xdr:rowOff>82296</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141241</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9913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118364</xdr:rowOff>
    </xdr:from>
    <xdr:to>
      <xdr:col>24</xdr:col>
      <xdr:colOff>114300</xdr:colOff>
      <xdr:row>59</xdr:row>
      <xdr:rowOff>48514</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63500</xdr:rowOff>
    </xdr:from>
    <xdr:to>
      <xdr:col>20</xdr:col>
      <xdr:colOff>38100</xdr:colOff>
      <xdr:row>58</xdr:row>
      <xdr:rowOff>165100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170942</xdr:rowOff>
    </xdr:from>
    <xdr:to>
      <xdr:col>15</xdr:col>
      <xdr:colOff>101600</xdr:colOff>
      <xdr:row>58</xdr:row>
      <xdr:rowOff>101092</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86360</xdr:rowOff>
    </xdr:from>
    <xdr:to>
      <xdr:col>10</xdr:col>
      <xdr:colOff>165100</xdr:colOff>
      <xdr:row>57</xdr:row>
      <xdr:rowOff>16510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8636</xdr:rowOff>
    </xdr:from>
    <xdr:to>
      <xdr:col>6</xdr:col>
      <xdr:colOff>38100</xdr:colOff>
      <xdr:row>56</xdr:row>
      <xdr:rowOff>110236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96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148082</xdr:rowOff>
    </xdr:from>
    <xdr:to>
      <xdr:col>24</xdr:col>
      <xdr:colOff>114300</xdr:colOff>
      <xdr:row>60</xdr:row>
      <xdr:rowOff>78232</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126509</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27432</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2641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33782</xdr:rowOff>
    </xdr:from>
    <xdr:to>
      <xdr:col>15</xdr:col>
      <xdr:colOff>101600</xdr:colOff>
      <xdr:row>59</xdr:row>
      <xdr:rowOff>135382</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84582</xdr:rowOff>
    </xdr:from>
    <xdr:to>
      <xdr:col>19</xdr:col>
      <xdr:colOff>177800</xdr:colOff>
      <xdr:row>59</xdr:row>
      <xdr:rowOff>148590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2001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136652</xdr:rowOff>
    </xdr:from>
    <xdr:to>
      <xdr:col>10</xdr:col>
      <xdr:colOff>165100</xdr:colOff>
      <xdr:row>59</xdr:row>
      <xdr:rowOff>66802</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xdr:rowOff>
    </xdr:from>
    <xdr:to>
      <xdr:col>15</xdr:col>
      <xdr:colOff>50800</xdr:colOff>
      <xdr:row>59</xdr:row>
      <xdr:rowOff>84582</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1315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54356</xdr:rowOff>
    </xdr:from>
    <xdr:to>
      <xdr:col>6</xdr:col>
      <xdr:colOff>38100</xdr:colOff>
      <xdr:row>58</xdr:row>
      <xdr:rowOff>155956</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105156</xdr:rowOff>
    </xdr:from>
    <xdr:to>
      <xdr:col>10</xdr:col>
      <xdr:colOff>114300</xdr:colOff>
      <xdr:row>59</xdr:row>
      <xdr:rowOff>16002</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0492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117619</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33037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126763</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3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19067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126509</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57929</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147083</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09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118110</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71931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64787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10515600" y="949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118110</xdr:rowOff>
    </xdr:from>
    <xdr:to>
      <xdr:col>55</xdr:col>
      <xdr:colOff>88900</xdr:colOff>
      <xdr:row>56</xdr:row>
      <xdr:rowOff>118110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63500</xdr:rowOff>
    </xdr:from>
    <xdr:to>
      <xdr:col>50</xdr:col>
      <xdr:colOff>165100</xdr:colOff>
      <xdr:row>61</xdr:row>
      <xdr:rowOff>165100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36830</xdr:rowOff>
    </xdr:from>
    <xdr:to>
      <xdr:col>46</xdr:col>
      <xdr:colOff>38100</xdr:colOff>
      <xdr:row>61</xdr:row>
      <xdr:rowOff>138430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132080</xdr:rowOff>
    </xdr:from>
    <xdr:to>
      <xdr:col>41</xdr:col>
      <xdr:colOff>101600</xdr:colOff>
      <xdr:row>61</xdr:row>
      <xdr:rowOff>62230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158750</xdr:rowOff>
    </xdr:from>
    <xdr:to>
      <xdr:col>36</xdr:col>
      <xdr:colOff>165100</xdr:colOff>
      <xdr:row>61</xdr:row>
      <xdr:rowOff>88900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147320</xdr:rowOff>
    </xdr:from>
    <xdr:to>
      <xdr:col>55</xdr:col>
      <xdr:colOff>50800</xdr:colOff>
      <xdr:row>62</xdr:row>
      <xdr:rowOff>77470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125747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10515600"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162560</xdr:rowOff>
    </xdr:from>
    <xdr:to>
      <xdr:col>50</xdr:col>
      <xdr:colOff>165100</xdr:colOff>
      <xdr:row>62</xdr:row>
      <xdr:rowOff>92710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26670</xdr:rowOff>
    </xdr:from>
    <xdr:to>
      <xdr:col>55</xdr:col>
      <xdr:colOff>0</xdr:colOff>
      <xdr:row>62</xdr:row>
      <xdr:rowOff>41910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106565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41910</xdr:rowOff>
    </xdr:from>
    <xdr:to>
      <xdr:col>50</xdr:col>
      <xdr:colOff>114300</xdr:colOff>
      <xdr:row>62</xdr:row>
      <xdr:rowOff>53340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750300" y="10671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xdr:rowOff>
    </xdr:from>
    <xdr:to>
      <xdr:col>41</xdr:col>
      <xdr:colOff>101600</xdr:colOff>
      <xdr:row>62</xdr:row>
      <xdr:rowOff>115570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53340</xdr:rowOff>
    </xdr:from>
    <xdr:to>
      <xdr:col>45</xdr:col>
      <xdr:colOff>177800</xdr:colOff>
      <xdr:row>62</xdr:row>
      <xdr:rowOff>64770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61300" y="10683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25400</xdr:rowOff>
    </xdr:from>
    <xdr:to>
      <xdr:col>36</xdr:col>
      <xdr:colOff>165100</xdr:colOff>
      <xdr:row>62</xdr:row>
      <xdr:rowOff>127000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64770</xdr:rowOff>
    </xdr:from>
    <xdr:to>
      <xdr:col>41</xdr:col>
      <xdr:colOff>50800</xdr:colOff>
      <xdr:row>62</xdr:row>
      <xdr:rowOff>76200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72300" y="10694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10177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9391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154957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8515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78757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7626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105427</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737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83837</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93917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106697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7626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118127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6737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81</xdr:row>
      <xdr:rowOff>127907</xdr:rowOff>
    </xdr:from>
    <xdr:to>
      <xdr:col>24</xdr:col>
      <xdr:colOff>62865</xdr:colOff>
      <xdr:row>86</xdr:row>
      <xdr:rowOff>152400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4015357"/>
          <a:ext cx="0" cy="881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74584</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790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81</xdr:row>
      <xdr:rowOff>127907</xdr:rowOff>
    </xdr:from>
    <xdr:to>
      <xdr:col>24</xdr:col>
      <xdr:colOff>152400</xdr:colOff>
      <xdr:row>81</xdr:row>
      <xdr:rowOff>127907</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401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13426</xdr:rowOff>
    </xdr:from>
    <xdr:to>
      <xdr:col>20</xdr:col>
      <xdr:colOff>38100</xdr:colOff>
      <xdr:row>82</xdr:row>
      <xdr:rowOff>115026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65677</xdr:rowOff>
    </xdr:from>
    <xdr:to>
      <xdr:col>10</xdr:col>
      <xdr:colOff>165100</xdr:colOff>
      <xdr:row>78</xdr:row>
      <xdr:rowOff>167277</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23223</xdr:rowOff>
    </xdr:from>
    <xdr:to>
      <xdr:col>6</xdr:col>
      <xdr:colOff>38100</xdr:colOff>
      <xdr:row>78</xdr:row>
      <xdr:rowOff>124823</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39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101600</xdr:rowOff>
    </xdr:from>
    <xdr:to>
      <xdr:col>24</xdr:col>
      <xdr:colOff>114300</xdr:colOff>
      <xdr:row>87</xdr:row>
      <xdr:rowOff>31750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16527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76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101600</xdr:rowOff>
    </xdr:from>
    <xdr:to>
      <xdr:col>20</xdr:col>
      <xdr:colOff>38100</xdr:colOff>
      <xdr:row>87</xdr:row>
      <xdr:rowOff>31750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152400</xdr:rowOff>
    </xdr:from>
    <xdr:to>
      <xdr:col>24</xdr:col>
      <xdr:colOff>63500</xdr:colOff>
      <xdr:row>86</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89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65677</xdr:rowOff>
    </xdr:from>
    <xdr:to>
      <xdr:col>15</xdr:col>
      <xdr:colOff>101600</xdr:colOff>
      <xdr:row>86</xdr:row>
      <xdr:rowOff>167277</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116477</xdr:rowOff>
    </xdr:from>
    <xdr:to>
      <xdr:col>19</xdr:col>
      <xdr:colOff>177800</xdr:colOff>
      <xdr:row>86</xdr:row>
      <xdr:rowOff>152400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86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13426</xdr:rowOff>
    </xdr:from>
    <xdr:to>
      <xdr:col>10</xdr:col>
      <xdr:colOff>165100</xdr:colOff>
      <xdr:row>86</xdr:row>
      <xdr:rowOff>115026</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64226</xdr:rowOff>
    </xdr:from>
    <xdr:to>
      <xdr:col>15</xdr:col>
      <xdr:colOff>50800</xdr:colOff>
      <xdr:row>86</xdr:row>
      <xdr:rowOff>116477</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8089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113030</xdr:rowOff>
    </xdr:from>
    <xdr:to>
      <xdr:col>6</xdr:col>
      <xdr:colOff>38100</xdr:colOff>
      <xdr:row>86</xdr:row>
      <xdr:rowOff>43180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163830</xdr:rowOff>
    </xdr:from>
    <xdr:to>
      <xdr:col>10</xdr:col>
      <xdr:colOff>114300</xdr:colOff>
      <xdr:row>86</xdr:row>
      <xdr:rowOff>64226</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47370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131553</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12354</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141350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22877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158404</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106153</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485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34307</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11430</xdr:rowOff>
    </xdr:from>
    <xdr:to>
      <xdr:col>54</xdr:col>
      <xdr:colOff>189865</xdr:colOff>
      <xdr:row>86</xdr:row>
      <xdr:rowOff>15239</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3555980"/>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19066</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10515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15239</xdr:rowOff>
    </xdr:from>
    <xdr:to>
      <xdr:col>55</xdr:col>
      <xdr:colOff>88900</xdr:colOff>
      <xdr:row>86</xdr:row>
      <xdr:rowOff>15239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129557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105156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11430</xdr:rowOff>
    </xdr:from>
    <xdr:to>
      <xdr:col>55</xdr:col>
      <xdr:colOff>88900</xdr:colOff>
      <xdr:row>79</xdr:row>
      <xdr:rowOff>11430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86377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10515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63500</xdr:rowOff>
    </xdr:from>
    <xdr:to>
      <xdr:col>55</xdr:col>
      <xdr:colOff>50800</xdr:colOff>
      <xdr:row>83</xdr:row>
      <xdr:rowOff>165100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67311</xdr:rowOff>
    </xdr:from>
    <xdr:to>
      <xdr:col>50</xdr:col>
      <xdr:colOff>165100</xdr:colOff>
      <xdr:row>83</xdr:row>
      <xdr:rowOff>168911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40639</xdr:rowOff>
    </xdr:from>
    <xdr:to>
      <xdr:col>41</xdr:col>
      <xdr:colOff>101600</xdr:colOff>
      <xdr:row>82</xdr:row>
      <xdr:rowOff>142239</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1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90170</xdr:rowOff>
    </xdr:from>
    <xdr:to>
      <xdr:col>36</xdr:col>
      <xdr:colOff>165100</xdr:colOff>
      <xdr:row>83</xdr:row>
      <xdr:rowOff>20320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139700</xdr:rowOff>
    </xdr:from>
    <xdr:to>
      <xdr:col>50</xdr:col>
      <xdr:colOff>165100</xdr:colOff>
      <xdr:row>86</xdr:row>
      <xdr:rowOff>69850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588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19050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9639300" y="147599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139700</xdr:rowOff>
    </xdr:from>
    <xdr:to>
      <xdr:col>46</xdr:col>
      <xdr:colOff>38100</xdr:colOff>
      <xdr:row>86</xdr:row>
      <xdr:rowOff>69850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699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19050</xdr:rowOff>
    </xdr:from>
    <xdr:to>
      <xdr:col>50</xdr:col>
      <xdr:colOff>114300</xdr:colOff>
      <xdr:row>86</xdr:row>
      <xdr:rowOff>19050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8750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139700</xdr:rowOff>
    </xdr:from>
    <xdr:to>
      <xdr:col>41</xdr:col>
      <xdr:colOff>101600</xdr:colOff>
      <xdr:row>86</xdr:row>
      <xdr:rowOff>69850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810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19050</xdr:rowOff>
    </xdr:from>
    <xdr:to>
      <xdr:col>45</xdr:col>
      <xdr:colOff>177800</xdr:colOff>
      <xdr:row>86</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861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143511</xdr:rowOff>
    </xdr:from>
    <xdr:to>
      <xdr:col>36</xdr:col>
      <xdr:colOff>165100</xdr:colOff>
      <xdr:row>86</xdr:row>
      <xdr:rowOff>73661</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921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19050</xdr:rowOff>
    </xdr:from>
    <xdr:to>
      <xdr:col>41</xdr:col>
      <xdr:colOff>50800</xdr:colOff>
      <xdr:row>86</xdr:row>
      <xdr:rowOff>22861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6972300" y="14763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13988</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158766</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6264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36847</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737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60977</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9391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60977</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8515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60977</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626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64788</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737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140970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2478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139716</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8313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116839</xdr:rowOff>
    </xdr:from>
    <xdr:to>
      <xdr:col>24</xdr:col>
      <xdr:colOff>114300</xdr:colOff>
      <xdr:row>108</xdr:row>
      <xdr:rowOff>46989</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846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116839</xdr:rowOff>
    </xdr:from>
    <xdr:to>
      <xdr:col>20</xdr:col>
      <xdr:colOff>38100</xdr:colOff>
      <xdr:row>108</xdr:row>
      <xdr:rowOff>46989</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846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128270</xdr:rowOff>
    </xdr:from>
    <xdr:to>
      <xdr:col>15</xdr:col>
      <xdr:colOff>101600</xdr:colOff>
      <xdr:row>106</xdr:row>
      <xdr:rowOff>58420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48261</xdr:rowOff>
    </xdr:from>
    <xdr:to>
      <xdr:col>10</xdr:col>
      <xdr:colOff>165100</xdr:colOff>
      <xdr:row>107</xdr:row>
      <xdr:rowOff>149861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97789</xdr:rowOff>
    </xdr:from>
    <xdr:to>
      <xdr:col>6</xdr:col>
      <xdr:colOff>38100</xdr:colOff>
      <xdr:row>108</xdr:row>
      <xdr:rowOff>27939</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90170</xdr:rowOff>
    </xdr:from>
    <xdr:to>
      <xdr:col>24</xdr:col>
      <xdr:colOff>114300</xdr:colOff>
      <xdr:row>109</xdr:row>
      <xdr:rowOff>20320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5097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85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13970</xdr:rowOff>
    </xdr:from>
    <xdr:to>
      <xdr:col>20</xdr:col>
      <xdr:colOff>38100</xdr:colOff>
      <xdr:row>108</xdr:row>
      <xdr:rowOff>115570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64770</xdr:rowOff>
    </xdr:from>
    <xdr:to>
      <xdr:col>24</xdr:col>
      <xdr:colOff>63500</xdr:colOff>
      <xdr:row>108</xdr:row>
      <xdr:rowOff>140970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85813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116839</xdr:rowOff>
    </xdr:from>
    <xdr:to>
      <xdr:col>15</xdr:col>
      <xdr:colOff>101600</xdr:colOff>
      <xdr:row>108</xdr:row>
      <xdr:rowOff>46989</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167639</xdr:rowOff>
    </xdr:from>
    <xdr:to>
      <xdr:col>19</xdr:col>
      <xdr:colOff>177800</xdr:colOff>
      <xdr:row>108</xdr:row>
      <xdr:rowOff>64770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85127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36830</xdr:rowOff>
    </xdr:from>
    <xdr:to>
      <xdr:col>10</xdr:col>
      <xdr:colOff>165100</xdr:colOff>
      <xdr:row>107</xdr:row>
      <xdr:rowOff>138430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87630</xdr:rowOff>
    </xdr:from>
    <xdr:to>
      <xdr:col>15</xdr:col>
      <xdr:colOff>50800</xdr:colOff>
      <xdr:row>107</xdr:row>
      <xdr:rowOff>167639</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84327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48261</xdr:rowOff>
    </xdr:from>
    <xdr:to>
      <xdr:col>6</xdr:col>
      <xdr:colOff>38100</xdr:colOff>
      <xdr:row>107</xdr:row>
      <xdr:rowOff>149861</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87630</xdr:rowOff>
    </xdr:from>
    <xdr:to>
      <xdr:col>10</xdr:col>
      <xdr:colOff>114300</xdr:colOff>
      <xdr:row>107</xdr:row>
      <xdr:rowOff>99061</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130300" y="18432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63516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823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74947</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140988</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19066</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106697</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38116</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154957</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1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166388</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107</xdr:row>
      <xdr:rowOff>106680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350739"/>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110507</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106680</xdr:rowOff>
    </xdr:from>
    <xdr:to>
      <xdr:col>55</xdr:col>
      <xdr:colOff>88900</xdr:colOff>
      <xdr:row>107</xdr:row>
      <xdr:rowOff>106680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99077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120650</xdr:rowOff>
    </xdr:from>
    <xdr:to>
      <xdr:col>55</xdr:col>
      <xdr:colOff>50800</xdr:colOff>
      <xdr:row>104</xdr:row>
      <xdr:rowOff>50800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135889</xdr:rowOff>
    </xdr:from>
    <xdr:to>
      <xdr:col>50</xdr:col>
      <xdr:colOff>165100</xdr:colOff>
      <xdr:row>104</xdr:row>
      <xdr:rowOff>66039</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151130</xdr:rowOff>
    </xdr:from>
    <xdr:to>
      <xdr:col>46</xdr:col>
      <xdr:colOff>38100</xdr:colOff>
      <xdr:row>103</xdr:row>
      <xdr:rowOff>81280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101600</xdr:rowOff>
    </xdr:from>
    <xdr:to>
      <xdr:col>41</xdr:col>
      <xdr:colOff>101600</xdr:colOff>
      <xdr:row>104</xdr:row>
      <xdr:rowOff>31750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82550</xdr:rowOff>
    </xdr:from>
    <xdr:to>
      <xdr:col>36</xdr:col>
      <xdr:colOff>165100</xdr:colOff>
      <xdr:row>103</xdr:row>
      <xdr:rowOff>12700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154939</xdr:rowOff>
    </xdr:from>
    <xdr:to>
      <xdr:col>55</xdr:col>
      <xdr:colOff>50800</xdr:colOff>
      <xdr:row>101</xdr:row>
      <xdr:rowOff>85089</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107966</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725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6350</xdr:rowOff>
    </xdr:from>
    <xdr:to>
      <xdr:col>50</xdr:col>
      <xdr:colOff>165100</xdr:colOff>
      <xdr:row>101</xdr:row>
      <xdr:rowOff>107950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34289</xdr:rowOff>
    </xdr:from>
    <xdr:to>
      <xdr:col>55</xdr:col>
      <xdr:colOff>0</xdr:colOff>
      <xdr:row>101</xdr:row>
      <xdr:rowOff>57150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9639300" y="173507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25400</xdr:rowOff>
    </xdr:from>
    <xdr:to>
      <xdr:col>46</xdr:col>
      <xdr:colOff>38100</xdr:colOff>
      <xdr:row>101</xdr:row>
      <xdr:rowOff>127000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57150</xdr:rowOff>
    </xdr:from>
    <xdr:to>
      <xdr:col>50</xdr:col>
      <xdr:colOff>114300</xdr:colOff>
      <xdr:row>101</xdr:row>
      <xdr:rowOff>76200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8750300" y="17373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44450</xdr:rowOff>
    </xdr:from>
    <xdr:to>
      <xdr:col>41</xdr:col>
      <xdr:colOff>101600</xdr:colOff>
      <xdr:row>101</xdr:row>
      <xdr:rowOff>146050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76200</xdr:rowOff>
    </xdr:from>
    <xdr:to>
      <xdr:col>45</xdr:col>
      <xdr:colOff>177800</xdr:colOff>
      <xdr:row>101</xdr:row>
      <xdr:rowOff>95250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861300" y="17392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67311</xdr:rowOff>
    </xdr:from>
    <xdr:to>
      <xdr:col>36</xdr:col>
      <xdr:colOff>165100</xdr:colOff>
      <xdr:row>101</xdr:row>
      <xdr:rowOff>168911</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95250</xdr:rowOff>
    </xdr:from>
    <xdr:to>
      <xdr:col>41</xdr:col>
      <xdr:colOff>50800</xdr:colOff>
      <xdr:row>101</xdr:row>
      <xdr:rowOff>118111</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6972300" y="17411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57166</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72407</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22877</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78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3827</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124477</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143527</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162577</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13988</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95794</xdr:rowOff>
    </xdr:from>
    <xdr:to>
      <xdr:col>85</xdr:col>
      <xdr:colOff>126364</xdr:colOff>
      <xdr:row>42</xdr:row>
      <xdr:rowOff>131717</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925094"/>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42471</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70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95794</xdr:rowOff>
    </xdr:from>
    <xdr:to>
      <xdr:col>86</xdr:col>
      <xdr:colOff>25400</xdr:colOff>
      <xdr:row>34</xdr:row>
      <xdr:rowOff>95794</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9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47914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048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69487</xdr:rowOff>
    </xdr:from>
    <xdr:to>
      <xdr:col>85</xdr:col>
      <xdr:colOff>177800</xdr:colOff>
      <xdr:row>35</xdr:row>
      <xdr:rowOff>171087</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0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111942</xdr:rowOff>
    </xdr:from>
    <xdr:to>
      <xdr:col>81</xdr:col>
      <xdr:colOff>101600</xdr:colOff>
      <xdr:row>36</xdr:row>
      <xdr:rowOff>42092</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11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62956</xdr:rowOff>
    </xdr:from>
    <xdr:to>
      <xdr:col>76</xdr:col>
      <xdr:colOff>165100</xdr:colOff>
      <xdr:row>37</xdr:row>
      <xdr:rowOff>164556</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162560</xdr:rowOff>
    </xdr:from>
    <xdr:to>
      <xdr:col>72</xdr:col>
      <xdr:colOff>38100</xdr:colOff>
      <xdr:row>35</xdr:row>
      <xdr:rowOff>92710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154396</xdr:rowOff>
    </xdr:from>
    <xdr:to>
      <xdr:col>67</xdr:col>
      <xdr:colOff>101600</xdr:colOff>
      <xdr:row>34</xdr:row>
      <xdr:rowOff>84546</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44994</xdr:rowOff>
    </xdr:from>
    <xdr:to>
      <xdr:col>85</xdr:col>
      <xdr:colOff>177800</xdr:colOff>
      <xdr:row>34</xdr:row>
      <xdr:rowOff>146594</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169471</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5827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120106</xdr:rowOff>
    </xdr:from>
    <xdr:to>
      <xdr:col>81</xdr:col>
      <xdr:colOff>101600</xdr:colOff>
      <xdr:row>35</xdr:row>
      <xdr:rowOff>50256</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95794</xdr:rowOff>
    </xdr:from>
    <xdr:to>
      <xdr:col>85</xdr:col>
      <xdr:colOff>127000</xdr:colOff>
      <xdr:row>34</xdr:row>
      <xdr:rowOff>170906</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5481300" y="592509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74386</xdr:rowOff>
    </xdr:from>
    <xdr:to>
      <xdr:col>76</xdr:col>
      <xdr:colOff>165100</xdr:colOff>
      <xdr:row>37</xdr:row>
      <xdr:rowOff>4536</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170906</xdr:rowOff>
    </xdr:from>
    <xdr:to>
      <xdr:col>81</xdr:col>
      <xdr:colOff>50800</xdr:colOff>
      <xdr:row>36</xdr:row>
      <xdr:rowOff>125186</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4592300" y="6000206"/>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102144</xdr:rowOff>
    </xdr:from>
    <xdr:to>
      <xdr:col>72</xdr:col>
      <xdr:colOff>38100</xdr:colOff>
      <xdr:row>36</xdr:row>
      <xdr:rowOff>32294</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152944</xdr:rowOff>
    </xdr:from>
    <xdr:to>
      <xdr:col>76</xdr:col>
      <xdr:colOff>114300</xdr:colOff>
      <xdr:row>36</xdr:row>
      <xdr:rowOff>125186</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3703300" y="615369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146231</xdr:rowOff>
    </xdr:from>
    <xdr:to>
      <xdr:col>67</xdr:col>
      <xdr:colOff>101600</xdr:colOff>
      <xdr:row>35</xdr:row>
      <xdr:rowOff>76381</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25581</xdr:rowOff>
    </xdr:from>
    <xdr:to>
      <xdr:col>71</xdr:col>
      <xdr:colOff>177800</xdr:colOff>
      <xdr:row>35</xdr:row>
      <xdr:rowOff>152944</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814300" y="602633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33219</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20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155683</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101073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66783</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21063</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23421</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619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67508</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a:extLst>
            <a:ext uri="{FF2B5EF4-FFF2-40B4-BE49-F238E27FC236}">
              <a16:creationId xmlns:a16="http://schemas.microsoft.com/office/drawing/2014/main" id="{00000000-0008-0000-0F00-00004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17090</xdr:rowOff>
    </xdr:from>
    <xdr:to>
      <xdr:col>116</xdr:col>
      <xdr:colOff>62864</xdr:colOff>
      <xdr:row>42</xdr:row>
      <xdr:rowOff>66686</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flipV="1">
          <a:off x="22160864" y="5846390"/>
          <a:ext cx="0" cy="142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70513</xdr:rowOff>
    </xdr:from>
    <xdr:ext cx="469744" cy="259045"/>
    <xdr:sp macro="" textlink="">
      <xdr:nvSpPr>
        <xdr:cNvPr id="581" name="【一般廃棄物処理施設】&#10;一人当たり有形固定資産（償却資産）額最小値テキスト">
          <a:extLst>
            <a:ext uri="{FF2B5EF4-FFF2-40B4-BE49-F238E27FC236}">
              <a16:creationId xmlns:a16="http://schemas.microsoft.com/office/drawing/2014/main" id="{00000000-0008-0000-0F00-000045020000}"/>
            </a:ext>
          </a:extLst>
        </xdr:cNvPr>
        <xdr:cNvSpPr txBox="1"/>
      </xdr:nvSpPr>
      <xdr:spPr>
        <a:xfrm>
          <a:off x="22199600" y="727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66686</xdr:rowOff>
    </xdr:from>
    <xdr:to>
      <xdr:col>116</xdr:col>
      <xdr:colOff>152400</xdr:colOff>
      <xdr:row>42</xdr:row>
      <xdr:rowOff>66686</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7267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135217</xdr:rowOff>
    </xdr:from>
    <xdr:ext cx="599010" cy="259045"/>
    <xdr:sp macro="" textlink="">
      <xdr:nvSpPr>
        <xdr:cNvPr id="583" name="【一般廃棄物処理施設】&#10;一人当たり有形固定資産（償却資産）額最大値テキスト">
          <a:extLst>
            <a:ext uri="{FF2B5EF4-FFF2-40B4-BE49-F238E27FC236}">
              <a16:creationId xmlns:a16="http://schemas.microsoft.com/office/drawing/2014/main" id="{00000000-0008-0000-0F00-000047020000}"/>
            </a:ext>
          </a:extLst>
        </xdr:cNvPr>
        <xdr:cNvSpPr txBox="1"/>
      </xdr:nvSpPr>
      <xdr:spPr>
        <a:xfrm>
          <a:off x="22199600" y="562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17090</xdr:rowOff>
    </xdr:from>
    <xdr:to>
      <xdr:col>116</xdr:col>
      <xdr:colOff>152400</xdr:colOff>
      <xdr:row>34</xdr:row>
      <xdr:rowOff>17090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2072600" y="584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169704</xdr:rowOff>
    </xdr:from>
    <xdr:ext cx="534377" cy="259045"/>
    <xdr:sp macro="" textlink="">
      <xdr:nvSpPr>
        <xdr:cNvPr id="585" name="【一般廃棄物処理施設】&#10;一人当たり有形固定資産（償却資産）額平均値テキスト">
          <a:extLst>
            <a:ext uri="{FF2B5EF4-FFF2-40B4-BE49-F238E27FC236}">
              <a16:creationId xmlns:a16="http://schemas.microsoft.com/office/drawing/2014/main" id="{00000000-0008-0000-0F00-000049020000}"/>
            </a:ext>
          </a:extLst>
        </xdr:cNvPr>
        <xdr:cNvSpPr txBox="1"/>
      </xdr:nvSpPr>
      <xdr:spPr>
        <a:xfrm>
          <a:off x="22199600" y="668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19827</xdr:rowOff>
    </xdr:from>
    <xdr:to>
      <xdr:col>116</xdr:col>
      <xdr:colOff>114300</xdr:colOff>
      <xdr:row>39</xdr:row>
      <xdr:rowOff>121427</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2110700" y="670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19195</xdr:rowOff>
    </xdr:from>
    <xdr:to>
      <xdr:col>112</xdr:col>
      <xdr:colOff>38100</xdr:colOff>
      <xdr:row>39</xdr:row>
      <xdr:rowOff>120795</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1272500" y="67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12087</xdr:rowOff>
    </xdr:from>
    <xdr:to>
      <xdr:col>107</xdr:col>
      <xdr:colOff>101600</xdr:colOff>
      <xdr:row>40</xdr:row>
      <xdr:rowOff>113687</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0383500" y="6870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34588</xdr:rowOff>
    </xdr:from>
    <xdr:to>
      <xdr:col>102</xdr:col>
      <xdr:colOff>165100</xdr:colOff>
      <xdr:row>38</xdr:row>
      <xdr:rowOff>136188</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9494500" y="654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65394</xdr:rowOff>
    </xdr:from>
    <xdr:to>
      <xdr:col>98</xdr:col>
      <xdr:colOff>38100</xdr:colOff>
      <xdr:row>38</xdr:row>
      <xdr:rowOff>166994</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8605500" y="65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137740</xdr:rowOff>
    </xdr:from>
    <xdr:to>
      <xdr:col>116</xdr:col>
      <xdr:colOff>114300</xdr:colOff>
      <xdr:row>34</xdr:row>
      <xdr:rowOff>67890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2110700" y="57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90767</xdr:rowOff>
    </xdr:from>
    <xdr:ext cx="599010" cy="259045"/>
    <xdr:sp macro="" textlink="">
      <xdr:nvSpPr>
        <xdr:cNvPr id="597" name="【一般廃棄物処理施設】&#10;一人当たり有形固定資産（償却資産）額該当値テキスト">
          <a:extLst>
            <a:ext uri="{FF2B5EF4-FFF2-40B4-BE49-F238E27FC236}">
              <a16:creationId xmlns:a16="http://schemas.microsoft.com/office/drawing/2014/main" id="{00000000-0008-0000-0F00-000055020000}"/>
            </a:ext>
          </a:extLst>
        </xdr:cNvPr>
        <xdr:cNvSpPr txBox="1"/>
      </xdr:nvSpPr>
      <xdr:spPr>
        <a:xfrm>
          <a:off x="22199600" y="574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133278</xdr:rowOff>
    </xdr:from>
    <xdr:to>
      <xdr:col>112</xdr:col>
      <xdr:colOff>38100</xdr:colOff>
      <xdr:row>34</xdr:row>
      <xdr:rowOff>63428</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1272500" y="57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12628</xdr:rowOff>
    </xdr:from>
    <xdr:to>
      <xdr:col>116</xdr:col>
      <xdr:colOff>63500</xdr:colOff>
      <xdr:row>34</xdr:row>
      <xdr:rowOff>17090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21323300" y="5841928"/>
          <a:ext cx="8382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131536</xdr:rowOff>
    </xdr:from>
    <xdr:to>
      <xdr:col>107</xdr:col>
      <xdr:colOff>101600</xdr:colOff>
      <xdr:row>37</xdr:row>
      <xdr:rowOff>61686</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0383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12628</xdr:rowOff>
    </xdr:from>
    <xdr:to>
      <xdr:col>111</xdr:col>
      <xdr:colOff>177800</xdr:colOff>
      <xdr:row>37</xdr:row>
      <xdr:rowOff>10886</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20434300" y="5841928"/>
          <a:ext cx="889000" cy="5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121760</xdr:rowOff>
    </xdr:from>
    <xdr:to>
      <xdr:col>102</xdr:col>
      <xdr:colOff>165100</xdr:colOff>
      <xdr:row>37</xdr:row>
      <xdr:rowOff>51910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9494500" y="62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1110</xdr:rowOff>
    </xdr:from>
    <xdr:to>
      <xdr:col>107</xdr:col>
      <xdr:colOff>50800</xdr:colOff>
      <xdr:row>37</xdr:row>
      <xdr:rowOff>10886</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9545300" y="6344760"/>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28056</xdr:rowOff>
    </xdr:from>
    <xdr:to>
      <xdr:col>98</xdr:col>
      <xdr:colOff>38100</xdr:colOff>
      <xdr:row>37</xdr:row>
      <xdr:rowOff>129656</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8605500" y="63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1110</xdr:rowOff>
    </xdr:from>
    <xdr:to>
      <xdr:col>102</xdr:col>
      <xdr:colOff>114300</xdr:colOff>
      <xdr:row>37</xdr:row>
      <xdr:rowOff>78856</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8656300" y="6344760"/>
          <a:ext cx="8890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111922</xdr:rowOff>
    </xdr:from>
    <xdr:ext cx="534377" cy="259045"/>
    <xdr:sp macro="" textlink="">
      <xdr:nvSpPr>
        <xdr:cNvPr id="606" name="n_1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43411" y="679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104814</xdr:rowOff>
    </xdr:from>
    <xdr:ext cx="534377" cy="259045"/>
    <xdr:sp macro="" textlink="">
      <xdr:nvSpPr>
        <xdr:cNvPr id="607" name="n_2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67111" y="696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127315</xdr:rowOff>
    </xdr:from>
    <xdr:ext cx="534377" cy="259045"/>
    <xdr:sp macro="" textlink="">
      <xdr:nvSpPr>
        <xdr:cNvPr id="608" name="n_3ave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78111" y="664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158121</xdr:rowOff>
    </xdr:from>
    <xdr:ext cx="534377" cy="259045"/>
    <xdr:sp macro="" textlink="">
      <xdr:nvSpPr>
        <xdr:cNvPr id="609" name="n_4ave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89111" y="667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79955</xdr:rowOff>
    </xdr:from>
    <xdr:ext cx="599010" cy="259045"/>
    <xdr:sp macro="" textlink="">
      <xdr:nvSpPr>
        <xdr:cNvPr id="610" name="n_1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21011095" y="556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78213</xdr:rowOff>
    </xdr:from>
    <xdr:ext cx="534377" cy="259045"/>
    <xdr:sp macro="" textlink="">
      <xdr:nvSpPr>
        <xdr:cNvPr id="611" name="n_2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20167111" y="607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68437</xdr:rowOff>
    </xdr:from>
    <xdr:ext cx="534377" cy="259045"/>
    <xdr:sp macro="" textlink="">
      <xdr:nvSpPr>
        <xdr:cNvPr id="612" name="n_3mainValue【一般廃棄物処理施設】&#10;一人当たり有形固定資産（償却資産）額">
          <a:extLst>
            <a:ext uri="{FF2B5EF4-FFF2-40B4-BE49-F238E27FC236}">
              <a16:creationId xmlns:a16="http://schemas.microsoft.com/office/drawing/2014/main" id="{00000000-0008-0000-0F00-000064020000}"/>
            </a:ext>
          </a:extLst>
        </xdr:cNvPr>
        <xdr:cNvSpPr txBox="1"/>
      </xdr:nvSpPr>
      <xdr:spPr>
        <a:xfrm>
          <a:off x="19278111" y="60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146183</xdr:rowOff>
    </xdr:from>
    <xdr:ext cx="534377" cy="259045"/>
    <xdr:sp macro="" textlink="">
      <xdr:nvSpPr>
        <xdr:cNvPr id="613" name="n_4mainValue【一般廃棄物処理施設】&#10;一人当たり有形固定資産（償却資産）額">
          <a:extLst>
            <a:ext uri="{FF2B5EF4-FFF2-40B4-BE49-F238E27FC236}">
              <a16:creationId xmlns:a16="http://schemas.microsoft.com/office/drawing/2014/main" id="{00000000-0008-0000-0F00-000065020000}"/>
            </a:ext>
          </a:extLst>
        </xdr:cNvPr>
        <xdr:cNvSpPr txBox="1"/>
      </xdr:nvSpPr>
      <xdr:spPr>
        <a:xfrm>
          <a:off x="18389111" y="614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00000000-0008-0000-0F00-00007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64</xdr:row>
      <xdr:rowOff>83820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flipV="1">
          <a:off x="16318864" y="965835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87647</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00000000-0008-0000-0F00-00007F020000}"/>
            </a:ext>
          </a:extLst>
        </xdr:cNvPr>
        <xdr:cNvSpPr txBox="1"/>
      </xdr:nvSpPr>
      <xdr:spPr>
        <a:xfrm>
          <a:off x="163576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83820</xdr:rowOff>
    </xdr:from>
    <xdr:to>
      <xdr:col>86</xdr:col>
      <xdr:colOff>25400</xdr:colOff>
      <xdr:row>64</xdr:row>
      <xdr:rowOff>83820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6230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641" name="【保健センター・保健所】&#10;有形固定資産減価償却率最大値テキスト">
          <a:extLst>
            <a:ext uri="{FF2B5EF4-FFF2-40B4-BE49-F238E27FC236}">
              <a16:creationId xmlns:a16="http://schemas.microsoft.com/office/drawing/2014/main" id="{00000000-0008-0000-0F00-000081020000}"/>
            </a:ext>
          </a:extLst>
        </xdr:cNvPr>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151147</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00000000-0008-0000-0F00-000083020000}"/>
            </a:ext>
          </a:extLst>
        </xdr:cNvPr>
        <xdr:cNvSpPr txBox="1"/>
      </xdr:nvSpPr>
      <xdr:spPr>
        <a:xfrm>
          <a:off x="16357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128270</xdr:rowOff>
    </xdr:from>
    <xdr:to>
      <xdr:col>85</xdr:col>
      <xdr:colOff>177800</xdr:colOff>
      <xdr:row>58</xdr:row>
      <xdr:rowOff>58420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6268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33020</xdr:rowOff>
    </xdr:from>
    <xdr:to>
      <xdr:col>81</xdr:col>
      <xdr:colOff>101600</xdr:colOff>
      <xdr:row>57</xdr:row>
      <xdr:rowOff>134620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5430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116840</xdr:rowOff>
    </xdr:from>
    <xdr:to>
      <xdr:col>76</xdr:col>
      <xdr:colOff>165100</xdr:colOff>
      <xdr:row>57</xdr:row>
      <xdr:rowOff>46990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4541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170180</xdr:rowOff>
    </xdr:from>
    <xdr:to>
      <xdr:col>72</xdr:col>
      <xdr:colOff>38100</xdr:colOff>
      <xdr:row>56</xdr:row>
      <xdr:rowOff>100330</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36525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120650</xdr:rowOff>
    </xdr:from>
    <xdr:to>
      <xdr:col>67</xdr:col>
      <xdr:colOff>101600</xdr:colOff>
      <xdr:row>56</xdr:row>
      <xdr:rowOff>50800</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27635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33020</xdr:rowOff>
    </xdr:from>
    <xdr:to>
      <xdr:col>85</xdr:col>
      <xdr:colOff>177800</xdr:colOff>
      <xdr:row>64</xdr:row>
      <xdr:rowOff>134620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62687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119397</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00000000-0008-0000-0F00-00008F020000}"/>
            </a:ext>
          </a:extLst>
        </xdr:cNvPr>
        <xdr:cNvSpPr txBox="1"/>
      </xdr:nvSpPr>
      <xdr:spPr>
        <a:xfrm>
          <a:off x="16357600" y="1092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120650</xdr:rowOff>
    </xdr:from>
    <xdr:to>
      <xdr:col>81</xdr:col>
      <xdr:colOff>101600</xdr:colOff>
      <xdr:row>64</xdr:row>
      <xdr:rowOff>50800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0</xdr:rowOff>
    </xdr:from>
    <xdr:to>
      <xdr:col>85</xdr:col>
      <xdr:colOff>127000</xdr:colOff>
      <xdr:row>64</xdr:row>
      <xdr:rowOff>83820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5481300" y="10972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36830</xdr:rowOff>
    </xdr:from>
    <xdr:to>
      <xdr:col>76</xdr:col>
      <xdr:colOff>165100</xdr:colOff>
      <xdr:row>63</xdr:row>
      <xdr:rowOff>138430</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4541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87630</xdr:rowOff>
    </xdr:from>
    <xdr:to>
      <xdr:col>81</xdr:col>
      <xdr:colOff>50800</xdr:colOff>
      <xdr:row>64</xdr:row>
      <xdr:rowOff>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4592300" y="10888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124460</xdr:rowOff>
    </xdr:from>
    <xdr:to>
      <xdr:col>72</xdr:col>
      <xdr:colOff>38100</xdr:colOff>
      <xdr:row>63</xdr:row>
      <xdr:rowOff>54610</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365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3810</xdr:rowOff>
    </xdr:from>
    <xdr:to>
      <xdr:col>76</xdr:col>
      <xdr:colOff>114300</xdr:colOff>
      <xdr:row>63</xdr:row>
      <xdr:rowOff>87630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3703300" y="10805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40640</xdr:rowOff>
    </xdr:from>
    <xdr:to>
      <xdr:col>67</xdr:col>
      <xdr:colOff>101600</xdr:colOff>
      <xdr:row>62</xdr:row>
      <xdr:rowOff>142240</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276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91440</xdr:rowOff>
    </xdr:from>
    <xdr:to>
      <xdr:col>71</xdr:col>
      <xdr:colOff>177800</xdr:colOff>
      <xdr:row>63</xdr:row>
      <xdr:rowOff>3810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814300" y="10721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151147</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5266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63517</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4389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116857</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35007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2611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41927</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52660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129557</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4389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45737</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35007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133367</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00000000-0008-0000-0F00-00009F020000}"/>
            </a:ext>
          </a:extLst>
        </xdr:cNvPr>
        <xdr:cNvSpPr txBox="1"/>
      </xdr:nvSpPr>
      <xdr:spPr>
        <a:xfrm>
          <a:off x="12611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F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64</xdr:row>
      <xdr:rowOff>45720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2160864" y="952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F00-0000B7020000}"/>
            </a:ext>
          </a:extLst>
        </xdr:cNvPr>
        <xdr:cNvSpPr txBox="1"/>
      </xdr:nvSpPr>
      <xdr:spPr>
        <a:xfrm>
          <a:off x="22199600"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F00-0000B9020000}"/>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93997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F00-0000BB020000}"/>
            </a:ext>
          </a:extLst>
        </xdr:cNvPr>
        <xdr:cNvSpPr txBox="1"/>
      </xdr:nvSpPr>
      <xdr:spPr>
        <a:xfrm>
          <a:off x="22199600" y="1020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71120</xdr:rowOff>
    </xdr:from>
    <xdr:to>
      <xdr:col>116</xdr:col>
      <xdr:colOff>114300</xdr:colOff>
      <xdr:row>61</xdr:row>
      <xdr:rowOff>1270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2110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86360</xdr:rowOff>
    </xdr:from>
    <xdr:to>
      <xdr:col>112</xdr:col>
      <xdr:colOff>38100</xdr:colOff>
      <xdr:row>61</xdr:row>
      <xdr:rowOff>16510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127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0383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78740</xdr:rowOff>
    </xdr:from>
    <xdr:to>
      <xdr:col>102</xdr:col>
      <xdr:colOff>165100</xdr:colOff>
      <xdr:row>59</xdr:row>
      <xdr:rowOff>8890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9494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93980</xdr:rowOff>
    </xdr:from>
    <xdr:to>
      <xdr:col>98</xdr:col>
      <xdr:colOff>38100</xdr:colOff>
      <xdr:row>59</xdr:row>
      <xdr:rowOff>24130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8605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166370</xdr:rowOff>
    </xdr:from>
    <xdr:to>
      <xdr:col>116</xdr:col>
      <xdr:colOff>114300</xdr:colOff>
      <xdr:row>64</xdr:row>
      <xdr:rowOff>96520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2110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81297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F00-0000C7020000}"/>
            </a:ext>
          </a:extLst>
        </xdr:cNvPr>
        <xdr:cNvSpPr txBox="1"/>
      </xdr:nvSpPr>
      <xdr:spPr>
        <a:xfrm>
          <a:off x="22199600"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166370</xdr:rowOff>
    </xdr:from>
    <xdr:to>
      <xdr:col>112</xdr:col>
      <xdr:colOff>38100</xdr:colOff>
      <xdr:row>64</xdr:row>
      <xdr:rowOff>96520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1272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45720</xdr:rowOff>
    </xdr:from>
    <xdr:to>
      <xdr:col>116</xdr:col>
      <xdr:colOff>63500</xdr:colOff>
      <xdr:row>64</xdr:row>
      <xdr:rowOff>45720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1323300" y="1101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10160</xdr:rowOff>
    </xdr:from>
    <xdr:to>
      <xdr:col>107</xdr:col>
      <xdr:colOff>101600</xdr:colOff>
      <xdr:row>64</xdr:row>
      <xdr:rowOff>111760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0383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45720</xdr:rowOff>
    </xdr:from>
    <xdr:to>
      <xdr:col>111</xdr:col>
      <xdr:colOff>177800</xdr:colOff>
      <xdr:row>64</xdr:row>
      <xdr:rowOff>60960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20434300" y="11018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10160</xdr:rowOff>
    </xdr:from>
    <xdr:to>
      <xdr:col>102</xdr:col>
      <xdr:colOff>165100</xdr:colOff>
      <xdr:row>64</xdr:row>
      <xdr:rowOff>111760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9494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60960</xdr:rowOff>
    </xdr:from>
    <xdr:to>
      <xdr:col>107</xdr:col>
      <xdr:colOff>50800</xdr:colOff>
      <xdr:row>64</xdr:row>
      <xdr:rowOff>60960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9545300" y="11033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25400</xdr:rowOff>
    </xdr:from>
    <xdr:to>
      <xdr:col>98</xdr:col>
      <xdr:colOff>38100</xdr:colOff>
      <xdr:row>64</xdr:row>
      <xdr:rowOff>127000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8605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60960</xdr:rowOff>
    </xdr:from>
    <xdr:to>
      <xdr:col>102</xdr:col>
      <xdr:colOff>114300</xdr:colOff>
      <xdr:row>64</xdr:row>
      <xdr:rowOff>76200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8656300" y="11033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33037</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25417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97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40657</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87647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210757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102887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20199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102887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9310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118127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F00-0000D7020000}"/>
            </a:ext>
          </a:extLst>
        </xdr:cNvPr>
        <xdr:cNvSpPr txBox="1"/>
      </xdr:nvSpPr>
      <xdr:spPr>
        <a:xfrm>
          <a:off x="18421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F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72389</xdr:rowOff>
    </xdr:from>
    <xdr:to>
      <xdr:col>85</xdr:col>
      <xdr:colOff>126364</xdr:colOff>
      <xdr:row>86</xdr:row>
      <xdr:rowOff>26670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6318864" y="13788389"/>
          <a:ext cx="0" cy="98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00000000-0008-0000-0F00-0000ED020000}"/>
            </a:ext>
          </a:extLst>
        </xdr:cNvPr>
        <xdr:cNvSpPr txBox="1"/>
      </xdr:nvSpPr>
      <xdr:spPr>
        <a:xfrm>
          <a:off x="16357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19066</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0000000-0008-0000-0F00-0000EF020000}"/>
            </a:ext>
          </a:extLst>
        </xdr:cNvPr>
        <xdr:cNvSpPr txBox="1"/>
      </xdr:nvSpPr>
      <xdr:spPr>
        <a:xfrm>
          <a:off x="16357600" y="1356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72389</xdr:rowOff>
    </xdr:from>
    <xdr:to>
      <xdr:col>86</xdr:col>
      <xdr:colOff>25400</xdr:colOff>
      <xdr:row>80</xdr:row>
      <xdr:rowOff>72389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3788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F00-0000F1020000}"/>
            </a:ext>
          </a:extLst>
        </xdr:cNvPr>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xdr:rowOff>
    </xdr:from>
    <xdr:to>
      <xdr:col>81</xdr:col>
      <xdr:colOff>101600</xdr:colOff>
      <xdr:row>82</xdr:row>
      <xdr:rowOff>106045</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5430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135889</xdr:rowOff>
    </xdr:from>
    <xdr:to>
      <xdr:col>72</xdr:col>
      <xdr:colOff>38100</xdr:colOff>
      <xdr:row>80</xdr:row>
      <xdr:rowOff>66039</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652500" y="1368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158750</xdr:rowOff>
    </xdr:from>
    <xdr:to>
      <xdr:col>67</xdr:col>
      <xdr:colOff>101600</xdr:colOff>
      <xdr:row>79</xdr:row>
      <xdr:rowOff>88900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763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147320</xdr:rowOff>
    </xdr:from>
    <xdr:to>
      <xdr:col>85</xdr:col>
      <xdr:colOff>177800</xdr:colOff>
      <xdr:row>86</xdr:row>
      <xdr:rowOff>77470</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6268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62247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F00-0000FD020000}"/>
            </a:ext>
          </a:extLst>
        </xdr:cNvPr>
        <xdr:cNvSpPr txBox="1"/>
      </xdr:nvSpPr>
      <xdr:spPr>
        <a:xfrm>
          <a:off x="16357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55880</xdr:rowOff>
    </xdr:from>
    <xdr:to>
      <xdr:col>81</xdr:col>
      <xdr:colOff>101600</xdr:colOff>
      <xdr:row>85</xdr:row>
      <xdr:rowOff>157480</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5430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106680</xdr:rowOff>
    </xdr:from>
    <xdr:to>
      <xdr:col>85</xdr:col>
      <xdr:colOff>127000</xdr:colOff>
      <xdr:row>86</xdr:row>
      <xdr:rowOff>26670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5481300" y="146799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90170</xdr:rowOff>
    </xdr:from>
    <xdr:to>
      <xdr:col>76</xdr:col>
      <xdr:colOff>165100</xdr:colOff>
      <xdr:row>86</xdr:row>
      <xdr:rowOff>20320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54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106680</xdr:rowOff>
    </xdr:from>
    <xdr:to>
      <xdr:col>81</xdr:col>
      <xdr:colOff>50800</xdr:colOff>
      <xdr:row>85</xdr:row>
      <xdr:rowOff>140970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4592300" y="14679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118745</xdr:rowOff>
    </xdr:from>
    <xdr:to>
      <xdr:col>72</xdr:col>
      <xdr:colOff>38100</xdr:colOff>
      <xdr:row>85</xdr:row>
      <xdr:rowOff>48895</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652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169545</xdr:rowOff>
    </xdr:from>
    <xdr:to>
      <xdr:col>76</xdr:col>
      <xdr:colOff>114300</xdr:colOff>
      <xdr:row>85</xdr:row>
      <xdr:rowOff>140970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703300" y="1457134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78739</xdr:rowOff>
    </xdr:from>
    <xdr:to>
      <xdr:col>67</xdr:col>
      <xdr:colOff>101600</xdr:colOff>
      <xdr:row>84</xdr:row>
      <xdr:rowOff>8889</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763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129539</xdr:rowOff>
    </xdr:from>
    <xdr:to>
      <xdr:col>71</xdr:col>
      <xdr:colOff>177800</xdr:colOff>
      <xdr:row>84</xdr:row>
      <xdr:rowOff>169545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814300" y="14359889"/>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122572</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82566</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105427</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148607</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11447</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40022</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88900</xdr:rowOff>
    </xdr:from>
    <xdr:to>
      <xdr:col>116</xdr:col>
      <xdr:colOff>62864</xdr:colOff>
      <xdr:row>86</xdr:row>
      <xdr:rowOff>76200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4" y="134620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35577</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22199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88900</xdr:rowOff>
    </xdr:from>
    <xdr:to>
      <xdr:col>116</xdr:col>
      <xdr:colOff>152400</xdr:colOff>
      <xdr:row>78</xdr:row>
      <xdr:rowOff>88900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346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35577</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22199600" y="1392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57150</xdr:rowOff>
    </xdr:from>
    <xdr:to>
      <xdr:col>116</xdr:col>
      <xdr:colOff>114300</xdr:colOff>
      <xdr:row>81</xdr:row>
      <xdr:rowOff>158750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38100</xdr:rowOff>
    </xdr:from>
    <xdr:to>
      <xdr:col>112</xdr:col>
      <xdr:colOff>38100</xdr:colOff>
      <xdr:row>80</xdr:row>
      <xdr:rowOff>139700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101600</xdr:rowOff>
    </xdr:from>
    <xdr:to>
      <xdr:col>107</xdr:col>
      <xdr:colOff>101600</xdr:colOff>
      <xdr:row>81</xdr:row>
      <xdr:rowOff>31750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77</xdr:row>
      <xdr:rowOff>82550</xdr:rowOff>
    </xdr:from>
    <xdr:to>
      <xdr:col>102</xdr:col>
      <xdr:colOff>165100</xdr:colOff>
      <xdr:row>78</xdr:row>
      <xdr:rowOff>12700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77</xdr:row>
      <xdr:rowOff>120650</xdr:rowOff>
    </xdr:from>
    <xdr:to>
      <xdr:col>98</xdr:col>
      <xdr:colOff>38100</xdr:colOff>
      <xdr:row>78</xdr:row>
      <xdr:rowOff>50800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38100</xdr:rowOff>
    </xdr:from>
    <xdr:to>
      <xdr:col>116</xdr:col>
      <xdr:colOff>114300</xdr:colOff>
      <xdr:row>80</xdr:row>
      <xdr:rowOff>139700</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60977</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22199600"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88900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1323300" y="13754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127000</xdr:rowOff>
    </xdr:from>
    <xdr:to>
      <xdr:col>107</xdr:col>
      <xdr:colOff>101600</xdr:colOff>
      <xdr:row>81</xdr:row>
      <xdr:rowOff>57150</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81</xdr:row>
      <xdr:rowOff>6350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20434300" y="13754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152400</xdr:rowOff>
    </xdr:from>
    <xdr:to>
      <xdr:col>102</xdr:col>
      <xdr:colOff>165100</xdr:colOff>
      <xdr:row>81</xdr:row>
      <xdr:rowOff>82550</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6350</xdr:rowOff>
    </xdr:from>
    <xdr:to>
      <xdr:col>107</xdr:col>
      <xdr:colOff>50800</xdr:colOff>
      <xdr:row>81</xdr:row>
      <xdr:rowOff>31750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9545300" y="1389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xdr:rowOff>
    </xdr:from>
    <xdr:to>
      <xdr:col>98</xdr:col>
      <xdr:colOff>38100</xdr:colOff>
      <xdr:row>81</xdr:row>
      <xdr:rowOff>107950</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31750</xdr:rowOff>
    </xdr:from>
    <xdr:to>
      <xdr:col>102</xdr:col>
      <xdr:colOff>114300</xdr:colOff>
      <xdr:row>81</xdr:row>
      <xdr:rowOff>57150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18656300" y="1391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130827</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210757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29227</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9310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67327</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8421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99077</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8421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00000000-0008-0000-0F00-00006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105</xdr:row>
      <xdr:rowOff>133350</xdr:rowOff>
    </xdr:from>
    <xdr:to>
      <xdr:col>85</xdr:col>
      <xdr:colOff>126364</xdr:colOff>
      <xdr:row>107</xdr:row>
      <xdr:rowOff>161925</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flipV="1">
          <a:off x="16318864" y="18135600"/>
          <a:ext cx="0" cy="371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165752</xdr:rowOff>
    </xdr:from>
    <xdr:ext cx="405111" cy="259045"/>
    <xdr:sp macro="" textlink="">
      <xdr:nvSpPr>
        <xdr:cNvPr id="869" name="【庁舎】&#10;有形固定資産減価償却率最小値テキスト">
          <a:extLst>
            <a:ext uri="{FF2B5EF4-FFF2-40B4-BE49-F238E27FC236}">
              <a16:creationId xmlns:a16="http://schemas.microsoft.com/office/drawing/2014/main" id="{00000000-0008-0000-0F00-000065030000}"/>
            </a:ext>
          </a:extLst>
        </xdr:cNvPr>
        <xdr:cNvSpPr txBox="1"/>
      </xdr:nvSpPr>
      <xdr:spPr>
        <a:xfrm>
          <a:off x="16357600"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161925</xdr:rowOff>
    </xdr:from>
    <xdr:to>
      <xdr:col>86</xdr:col>
      <xdr:colOff>25400</xdr:colOff>
      <xdr:row>107</xdr:row>
      <xdr:rowOff>161925</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6230600" y="1850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871" name="【庁舎】&#10;有形固定資産減価償却率最大値テキスト">
          <a:extLst>
            <a:ext uri="{FF2B5EF4-FFF2-40B4-BE49-F238E27FC236}">
              <a16:creationId xmlns:a16="http://schemas.microsoft.com/office/drawing/2014/main" id="{00000000-0008-0000-0F00-000067030000}"/>
            </a:ext>
          </a:extLst>
        </xdr:cNvPr>
        <xdr:cNvSpPr txBox="1"/>
      </xdr:nvSpPr>
      <xdr:spPr>
        <a:xfrm>
          <a:off x="163576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105</xdr:row>
      <xdr:rowOff>133350</xdr:rowOff>
    </xdr:from>
    <xdr:to>
      <xdr:col>86</xdr:col>
      <xdr:colOff>25400</xdr:colOff>
      <xdr:row>105</xdr:row>
      <xdr:rowOff>133350</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6230600" y="181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95902</xdr:rowOff>
    </xdr:from>
    <xdr:ext cx="405111" cy="259045"/>
    <xdr:sp macro="" textlink="">
      <xdr:nvSpPr>
        <xdr:cNvPr id="873" name="【庁舎】&#10;有形固定資産減価償却率平均値テキスト">
          <a:extLst>
            <a:ext uri="{FF2B5EF4-FFF2-40B4-BE49-F238E27FC236}">
              <a16:creationId xmlns:a16="http://schemas.microsoft.com/office/drawing/2014/main" id="{00000000-0008-0000-0F00-000069030000}"/>
            </a:ext>
          </a:extLst>
        </xdr:cNvPr>
        <xdr:cNvSpPr txBox="1"/>
      </xdr:nvSpPr>
      <xdr:spPr>
        <a:xfrm>
          <a:off x="16357600" y="1809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73025</xdr:rowOff>
    </xdr:from>
    <xdr:to>
      <xdr:col>85</xdr:col>
      <xdr:colOff>177800</xdr:colOff>
      <xdr:row>107</xdr:row>
      <xdr:rowOff>3175</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6268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158750</xdr:rowOff>
    </xdr:from>
    <xdr:to>
      <xdr:col>81</xdr:col>
      <xdr:colOff>101600</xdr:colOff>
      <xdr:row>106</xdr:row>
      <xdr:rowOff>88900</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543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4541500" y="185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101600</xdr:rowOff>
    </xdr:from>
    <xdr:to>
      <xdr:col>72</xdr:col>
      <xdr:colOff>38100</xdr:colOff>
      <xdr:row>103</xdr:row>
      <xdr:rowOff>31750</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13652500" y="1758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878" name="フローチャート: 判断 877">
          <a:extLst>
            <a:ext uri="{FF2B5EF4-FFF2-40B4-BE49-F238E27FC236}">
              <a16:creationId xmlns:a16="http://schemas.microsoft.com/office/drawing/2014/main" id="{00000000-0008-0000-0F00-00006E030000}"/>
            </a:ext>
          </a:extLst>
        </xdr:cNvPr>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111125</xdr:rowOff>
    </xdr:from>
    <xdr:to>
      <xdr:col>85</xdr:col>
      <xdr:colOff>177800</xdr:colOff>
      <xdr:row>108</xdr:row>
      <xdr:rowOff>41275</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62687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26052</xdr:rowOff>
    </xdr:from>
    <xdr:ext cx="405111" cy="259045"/>
    <xdr:sp macro="" textlink="">
      <xdr:nvSpPr>
        <xdr:cNvPr id="885" name="【庁舎】&#10;有形固定資産減価償却率該当値テキスト">
          <a:extLst>
            <a:ext uri="{FF2B5EF4-FFF2-40B4-BE49-F238E27FC236}">
              <a16:creationId xmlns:a16="http://schemas.microsoft.com/office/drawing/2014/main" id="{00000000-0008-0000-0F00-000075030000}"/>
            </a:ext>
          </a:extLst>
        </xdr:cNvPr>
        <xdr:cNvSpPr txBox="1"/>
      </xdr:nvSpPr>
      <xdr:spPr>
        <a:xfrm>
          <a:off x="16357600" y="183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120650</xdr:rowOff>
    </xdr:from>
    <xdr:to>
      <xdr:col>81</xdr:col>
      <xdr:colOff>101600</xdr:colOff>
      <xdr:row>106</xdr:row>
      <xdr:rowOff>50800</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543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0</xdr:rowOff>
    </xdr:from>
    <xdr:to>
      <xdr:col>85</xdr:col>
      <xdr:colOff>127000</xdr:colOff>
      <xdr:row>107</xdr:row>
      <xdr:rowOff>161925</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5481300" y="18173700"/>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4541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9525</xdr:rowOff>
    </xdr:from>
    <xdr:to>
      <xdr:col>81</xdr:col>
      <xdr:colOff>50800</xdr:colOff>
      <xdr:row>106</xdr:row>
      <xdr:rowOff>0</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4592300" y="17840325"/>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130175</xdr:rowOff>
    </xdr:from>
    <xdr:to>
      <xdr:col>72</xdr:col>
      <xdr:colOff>38100</xdr:colOff>
      <xdr:row>102</xdr:row>
      <xdr:rowOff>60325</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3652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9525</xdr:rowOff>
    </xdr:from>
    <xdr:to>
      <xdr:col>76</xdr:col>
      <xdr:colOff>114300</xdr:colOff>
      <xdr:row>104</xdr:row>
      <xdr:rowOff>9525</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3703300" y="1749742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149225</xdr:rowOff>
    </xdr:from>
    <xdr:to>
      <xdr:col>67</xdr:col>
      <xdr:colOff>101600</xdr:colOff>
      <xdr:row>100</xdr:row>
      <xdr:rowOff>79375</xdr:rowOff>
    </xdr:to>
    <xdr:sp macro="" textlink="">
      <xdr:nvSpPr>
        <xdr:cNvPr id="892" name="楕円 891">
          <a:extLst>
            <a:ext uri="{FF2B5EF4-FFF2-40B4-BE49-F238E27FC236}">
              <a16:creationId xmlns:a16="http://schemas.microsoft.com/office/drawing/2014/main" id="{00000000-0008-0000-0F00-00007C030000}"/>
            </a:ext>
          </a:extLst>
        </xdr:cNvPr>
        <xdr:cNvSpPr/>
      </xdr:nvSpPr>
      <xdr:spPr>
        <a:xfrm>
          <a:off x="12763500" y="17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28575</xdr:rowOff>
    </xdr:from>
    <xdr:to>
      <xdr:col>71</xdr:col>
      <xdr:colOff>177800</xdr:colOff>
      <xdr:row>102</xdr:row>
      <xdr:rowOff>9525</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2814300" y="17173575"/>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80027</xdr:rowOff>
    </xdr:from>
    <xdr:ext cx="405111" cy="259045"/>
    <xdr:sp macro="" textlink="">
      <xdr:nvSpPr>
        <xdr:cNvPr id="894" name="n_1aveValue【庁舎】&#10;有形固定資産減価償却率">
          <a:extLst>
            <a:ext uri="{FF2B5EF4-FFF2-40B4-BE49-F238E27FC236}">
              <a16:creationId xmlns:a16="http://schemas.microsoft.com/office/drawing/2014/main" id="{00000000-0008-0000-0F00-00007E030000}"/>
            </a:ext>
          </a:extLst>
        </xdr:cNvPr>
        <xdr:cNvSpPr txBox="1"/>
      </xdr:nvSpPr>
      <xdr:spPr>
        <a:xfrm>
          <a:off x="15266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895" name="n_2aveValue【庁舎】&#10;有形固定資産減価償却率">
          <a:extLst>
            <a:ext uri="{FF2B5EF4-FFF2-40B4-BE49-F238E27FC236}">
              <a16:creationId xmlns:a16="http://schemas.microsoft.com/office/drawing/2014/main" id="{00000000-0008-0000-0F00-00007F030000}"/>
            </a:ext>
          </a:extLst>
        </xdr:cNvPr>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22877</xdr:rowOff>
    </xdr:from>
    <xdr:ext cx="405111" cy="259045"/>
    <xdr:sp macro="" textlink="">
      <xdr:nvSpPr>
        <xdr:cNvPr id="896" name="n_3aveValue【庁舎】&#10;有形固定資産減価償却率">
          <a:extLst>
            <a:ext uri="{FF2B5EF4-FFF2-40B4-BE49-F238E27FC236}">
              <a16:creationId xmlns:a16="http://schemas.microsoft.com/office/drawing/2014/main" id="{00000000-0008-0000-0F00-000080030000}"/>
            </a:ext>
          </a:extLst>
        </xdr:cNvPr>
        <xdr:cNvSpPr txBox="1"/>
      </xdr:nvSpPr>
      <xdr:spPr>
        <a:xfrm>
          <a:off x="13500744"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89552</xdr:rowOff>
    </xdr:from>
    <xdr:ext cx="405111" cy="259045"/>
    <xdr:sp macro="" textlink="">
      <xdr:nvSpPr>
        <xdr:cNvPr id="897" name="n_4aveValue【庁舎】&#10;有形固定資産減価償却率">
          <a:extLst>
            <a:ext uri="{FF2B5EF4-FFF2-40B4-BE49-F238E27FC236}">
              <a16:creationId xmlns:a16="http://schemas.microsoft.com/office/drawing/2014/main" id="{00000000-0008-0000-0F00-000081030000}"/>
            </a:ext>
          </a:extLst>
        </xdr:cNvPr>
        <xdr:cNvSpPr txBox="1"/>
      </xdr:nvSpPr>
      <xdr:spPr>
        <a:xfrm>
          <a:off x="12611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67327</xdr:rowOff>
    </xdr:from>
    <xdr:ext cx="405111" cy="259045"/>
    <xdr:sp macro="" textlink="">
      <xdr:nvSpPr>
        <xdr:cNvPr id="898" name="n_1mainValue【庁舎】&#10;有形固定資産減価償却率">
          <a:extLst>
            <a:ext uri="{FF2B5EF4-FFF2-40B4-BE49-F238E27FC236}">
              <a16:creationId xmlns:a16="http://schemas.microsoft.com/office/drawing/2014/main" id="{00000000-0008-0000-0F00-000082030000}"/>
            </a:ext>
          </a:extLst>
        </xdr:cNvPr>
        <xdr:cNvSpPr txBox="1"/>
      </xdr:nvSpPr>
      <xdr:spPr>
        <a:xfrm>
          <a:off x="15266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76852</xdr:rowOff>
    </xdr:from>
    <xdr:ext cx="405111" cy="259045"/>
    <xdr:sp macro="" textlink="">
      <xdr:nvSpPr>
        <xdr:cNvPr id="899" name="n_2mainValue【庁舎】&#10;有形固定資産減価償却率">
          <a:extLst>
            <a:ext uri="{FF2B5EF4-FFF2-40B4-BE49-F238E27FC236}">
              <a16:creationId xmlns:a16="http://schemas.microsoft.com/office/drawing/2014/main" id="{00000000-0008-0000-0F00-000083030000}"/>
            </a:ext>
          </a:extLst>
        </xdr:cNvPr>
        <xdr:cNvSpPr txBox="1"/>
      </xdr:nvSpPr>
      <xdr:spPr>
        <a:xfrm>
          <a:off x="14389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76852</xdr:rowOff>
    </xdr:from>
    <xdr:ext cx="405111" cy="259045"/>
    <xdr:sp macro="" textlink="">
      <xdr:nvSpPr>
        <xdr:cNvPr id="900" name="n_3mainValue【庁舎】&#10;有形固定資産減価償却率">
          <a:extLst>
            <a:ext uri="{FF2B5EF4-FFF2-40B4-BE49-F238E27FC236}">
              <a16:creationId xmlns:a16="http://schemas.microsoft.com/office/drawing/2014/main" id="{00000000-0008-0000-0F00-000084030000}"/>
            </a:ext>
          </a:extLst>
        </xdr:cNvPr>
        <xdr:cNvSpPr txBox="1"/>
      </xdr:nvSpPr>
      <xdr:spPr>
        <a:xfrm>
          <a:off x="135007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95902</xdr:rowOff>
    </xdr:from>
    <xdr:ext cx="405111" cy="259045"/>
    <xdr:sp macro="" textlink="">
      <xdr:nvSpPr>
        <xdr:cNvPr id="901" name="n_4mainValue【庁舎】&#10;有形固定資産減価償却率">
          <a:extLst>
            <a:ext uri="{FF2B5EF4-FFF2-40B4-BE49-F238E27FC236}">
              <a16:creationId xmlns:a16="http://schemas.microsoft.com/office/drawing/2014/main" id="{00000000-0008-0000-0F00-000085030000}"/>
            </a:ext>
          </a:extLst>
        </xdr:cNvPr>
        <xdr:cNvSpPr txBox="1"/>
      </xdr:nvSpPr>
      <xdr:spPr>
        <a:xfrm>
          <a:off x="12611744" y="168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0000000-0008-0000-0F00-00008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00000000-0008-0000-0F00-00009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107</xdr:row>
      <xdr:rowOff>127907</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flipV="1">
          <a:off x="22160864" y="170688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131734</xdr:rowOff>
    </xdr:from>
    <xdr:ext cx="469744" cy="259045"/>
    <xdr:sp macro="" textlink="">
      <xdr:nvSpPr>
        <xdr:cNvPr id="929" name="【庁舎】&#10;一人当たり面積最小値テキスト">
          <a:extLst>
            <a:ext uri="{FF2B5EF4-FFF2-40B4-BE49-F238E27FC236}">
              <a16:creationId xmlns:a16="http://schemas.microsoft.com/office/drawing/2014/main" id="{00000000-0008-0000-0F00-0000A1030000}"/>
            </a:ext>
          </a:extLst>
        </xdr:cNvPr>
        <xdr:cNvSpPr txBox="1"/>
      </xdr:nvSpPr>
      <xdr:spPr>
        <a:xfrm>
          <a:off x="22199600" y="184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127907</xdr:rowOff>
    </xdr:from>
    <xdr:to>
      <xdr:col>116</xdr:col>
      <xdr:colOff>152400</xdr:colOff>
      <xdr:row>107</xdr:row>
      <xdr:rowOff>127907</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a:off x="22072600" y="184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31" name="【庁舎】&#10;一人当たり面積最大値テキスト">
          <a:extLst>
            <a:ext uri="{FF2B5EF4-FFF2-40B4-BE49-F238E27FC236}">
              <a16:creationId xmlns:a16="http://schemas.microsoft.com/office/drawing/2014/main" id="{00000000-0008-0000-0F00-0000A303000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124477</xdr:rowOff>
    </xdr:from>
    <xdr:ext cx="469744" cy="259045"/>
    <xdr:sp macro="" textlink="">
      <xdr:nvSpPr>
        <xdr:cNvPr id="933" name="【庁舎】&#10;一人当たり面積平均値テキスト">
          <a:extLst>
            <a:ext uri="{FF2B5EF4-FFF2-40B4-BE49-F238E27FC236}">
              <a16:creationId xmlns:a16="http://schemas.microsoft.com/office/drawing/2014/main" id="{00000000-0008-0000-0F00-0000A5030000}"/>
            </a:ext>
          </a:extLst>
        </xdr:cNvPr>
        <xdr:cNvSpPr txBox="1"/>
      </xdr:nvSpPr>
      <xdr:spPr>
        <a:xfrm>
          <a:off x="22199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22110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3629</xdr:rowOff>
    </xdr:from>
    <xdr:to>
      <xdr:col>112</xdr:col>
      <xdr:colOff>38100</xdr:colOff>
      <xdr:row>104</xdr:row>
      <xdr:rowOff>105229</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21272500" y="178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30843</xdr:rowOff>
    </xdr:from>
    <xdr:to>
      <xdr:col>107</xdr:col>
      <xdr:colOff>101600</xdr:colOff>
      <xdr:row>106</xdr:row>
      <xdr:rowOff>132443</xdr:rowOff>
    </xdr:to>
    <xdr:sp macro="" textlink="">
      <xdr:nvSpPr>
        <xdr:cNvPr id="936" name="フローチャート: 判断 935">
          <a:extLst>
            <a:ext uri="{FF2B5EF4-FFF2-40B4-BE49-F238E27FC236}">
              <a16:creationId xmlns:a16="http://schemas.microsoft.com/office/drawing/2014/main" id="{00000000-0008-0000-0F00-0000A8030000}"/>
            </a:ext>
          </a:extLst>
        </xdr:cNvPr>
        <xdr:cNvSpPr/>
      </xdr:nvSpPr>
      <xdr:spPr>
        <a:xfrm>
          <a:off x="20383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58057</xdr:rowOff>
    </xdr:from>
    <xdr:to>
      <xdr:col>102</xdr:col>
      <xdr:colOff>165100</xdr:colOff>
      <xdr:row>104</xdr:row>
      <xdr:rowOff>159657</xdr:rowOff>
    </xdr:to>
    <xdr:sp macro="" textlink="">
      <xdr:nvSpPr>
        <xdr:cNvPr id="937" name="フローチャート: 判断 936">
          <a:extLst>
            <a:ext uri="{FF2B5EF4-FFF2-40B4-BE49-F238E27FC236}">
              <a16:creationId xmlns:a16="http://schemas.microsoft.com/office/drawing/2014/main" id="{00000000-0008-0000-0F00-0000A9030000}"/>
            </a:ext>
          </a:extLst>
        </xdr:cNvPr>
        <xdr:cNvSpPr/>
      </xdr:nvSpPr>
      <xdr:spPr>
        <a:xfrm>
          <a:off x="19494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77107</xdr:rowOff>
    </xdr:from>
    <xdr:to>
      <xdr:col>98</xdr:col>
      <xdr:colOff>38100</xdr:colOff>
      <xdr:row>104</xdr:row>
      <xdr:rowOff>7257</xdr:rowOff>
    </xdr:to>
    <xdr:sp macro="" textlink="">
      <xdr:nvSpPr>
        <xdr:cNvPr id="938" name="フローチャート: 判断 937">
          <a:extLst>
            <a:ext uri="{FF2B5EF4-FFF2-40B4-BE49-F238E27FC236}">
              <a16:creationId xmlns:a16="http://schemas.microsoft.com/office/drawing/2014/main" id="{00000000-0008-0000-0F00-0000AA030000}"/>
            </a:ext>
          </a:extLst>
        </xdr:cNvPr>
        <xdr:cNvSpPr/>
      </xdr:nvSpPr>
      <xdr:spPr>
        <a:xfrm>
          <a:off x="18605500" y="1773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F00-0000A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F00-0000A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F00-0000A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77107</xdr:rowOff>
    </xdr:from>
    <xdr:to>
      <xdr:col>116</xdr:col>
      <xdr:colOff>114300</xdr:colOff>
      <xdr:row>108</xdr:row>
      <xdr:rowOff>7257</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22110700" y="184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163484</xdr:rowOff>
    </xdr:from>
    <xdr:ext cx="469744" cy="259045"/>
    <xdr:sp macro="" textlink="">
      <xdr:nvSpPr>
        <xdr:cNvPr id="945" name="【庁舎】&#10;一人当たり面積該当値テキスト">
          <a:extLst>
            <a:ext uri="{FF2B5EF4-FFF2-40B4-BE49-F238E27FC236}">
              <a16:creationId xmlns:a16="http://schemas.microsoft.com/office/drawing/2014/main" id="{00000000-0008-0000-0F00-0000B1030000}"/>
            </a:ext>
          </a:extLst>
        </xdr:cNvPr>
        <xdr:cNvSpPr txBox="1"/>
      </xdr:nvSpPr>
      <xdr:spPr>
        <a:xfrm>
          <a:off x="22199600" y="1833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2127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127907</xdr:rowOff>
    </xdr:from>
    <xdr:to>
      <xdr:col>116</xdr:col>
      <xdr:colOff>63500</xdr:colOff>
      <xdr:row>108</xdr:row>
      <xdr:rowOff>10886</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flipV="1">
          <a:off x="21323300" y="184730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3629</xdr:rowOff>
    </xdr:from>
    <xdr:to>
      <xdr:col>107</xdr:col>
      <xdr:colOff>101600</xdr:colOff>
      <xdr:row>108</xdr:row>
      <xdr:rowOff>105229</xdr:rowOff>
    </xdr:to>
    <xdr:sp macro="" textlink="">
      <xdr:nvSpPr>
        <xdr:cNvPr id="948" name="楕円 947">
          <a:extLst>
            <a:ext uri="{FF2B5EF4-FFF2-40B4-BE49-F238E27FC236}">
              <a16:creationId xmlns:a16="http://schemas.microsoft.com/office/drawing/2014/main" id="{00000000-0008-0000-0F00-0000B4030000}"/>
            </a:ext>
          </a:extLst>
        </xdr:cNvPr>
        <xdr:cNvSpPr/>
      </xdr:nvSpPr>
      <xdr:spPr>
        <a:xfrm>
          <a:off x="20383500" y="185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10886</xdr:rowOff>
    </xdr:from>
    <xdr:to>
      <xdr:col>111</xdr:col>
      <xdr:colOff>177800</xdr:colOff>
      <xdr:row>108</xdr:row>
      <xdr:rowOff>54429</xdr:rowOff>
    </xdr:to>
    <xdr:cxnSp macro="">
      <xdr:nvCxnSpPr>
        <xdr:cNvPr id="949" name="直線コネクタ 948">
          <a:extLst>
            <a:ext uri="{FF2B5EF4-FFF2-40B4-BE49-F238E27FC236}">
              <a16:creationId xmlns:a16="http://schemas.microsoft.com/office/drawing/2014/main" id="{00000000-0008-0000-0F00-0000B5030000}"/>
            </a:ext>
          </a:extLst>
        </xdr:cNvPr>
        <xdr:cNvCxnSpPr/>
      </xdr:nvCxnSpPr>
      <xdr:spPr>
        <a:xfrm flipV="1">
          <a:off x="20434300" y="185274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47171</xdr:rowOff>
    </xdr:from>
    <xdr:to>
      <xdr:col>102</xdr:col>
      <xdr:colOff>165100</xdr:colOff>
      <xdr:row>108</xdr:row>
      <xdr:rowOff>148771</xdr:rowOff>
    </xdr:to>
    <xdr:sp macro="" textlink="">
      <xdr:nvSpPr>
        <xdr:cNvPr id="950" name="楕円 949">
          <a:extLst>
            <a:ext uri="{FF2B5EF4-FFF2-40B4-BE49-F238E27FC236}">
              <a16:creationId xmlns:a16="http://schemas.microsoft.com/office/drawing/2014/main" id="{00000000-0008-0000-0F00-0000B6030000}"/>
            </a:ext>
          </a:extLst>
        </xdr:cNvPr>
        <xdr:cNvSpPr/>
      </xdr:nvSpPr>
      <xdr:spPr>
        <a:xfrm>
          <a:off x="19494500" y="185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54429</xdr:rowOff>
    </xdr:from>
    <xdr:to>
      <xdr:col>107</xdr:col>
      <xdr:colOff>50800</xdr:colOff>
      <xdr:row>108</xdr:row>
      <xdr:rowOff>97971</xdr:rowOff>
    </xdr:to>
    <xdr:cxnSp macro="">
      <xdr:nvCxnSpPr>
        <xdr:cNvPr id="951" name="直線コネクタ 950">
          <a:extLst>
            <a:ext uri="{FF2B5EF4-FFF2-40B4-BE49-F238E27FC236}">
              <a16:creationId xmlns:a16="http://schemas.microsoft.com/office/drawing/2014/main" id="{00000000-0008-0000-0F00-0000B7030000}"/>
            </a:ext>
          </a:extLst>
        </xdr:cNvPr>
        <xdr:cNvCxnSpPr/>
      </xdr:nvCxnSpPr>
      <xdr:spPr>
        <a:xfrm flipV="1">
          <a:off x="19545300" y="185710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112486</xdr:rowOff>
    </xdr:from>
    <xdr:to>
      <xdr:col>98</xdr:col>
      <xdr:colOff>38100</xdr:colOff>
      <xdr:row>109</xdr:row>
      <xdr:rowOff>42636</xdr:rowOff>
    </xdr:to>
    <xdr:sp macro="" textlink="">
      <xdr:nvSpPr>
        <xdr:cNvPr id="952" name="楕円 951">
          <a:extLst>
            <a:ext uri="{FF2B5EF4-FFF2-40B4-BE49-F238E27FC236}">
              <a16:creationId xmlns:a16="http://schemas.microsoft.com/office/drawing/2014/main" id="{00000000-0008-0000-0F00-0000B8030000}"/>
            </a:ext>
          </a:extLst>
        </xdr:cNvPr>
        <xdr:cNvSpPr/>
      </xdr:nvSpPr>
      <xdr:spPr>
        <a:xfrm>
          <a:off x="18605500" y="186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97971</xdr:rowOff>
    </xdr:from>
    <xdr:to>
      <xdr:col>102</xdr:col>
      <xdr:colOff>114300</xdr:colOff>
      <xdr:row>108</xdr:row>
      <xdr:rowOff>163286</xdr:rowOff>
    </xdr:to>
    <xdr:cxnSp macro="">
      <xdr:nvCxnSpPr>
        <xdr:cNvPr id="953" name="直線コネクタ 952">
          <a:extLst>
            <a:ext uri="{FF2B5EF4-FFF2-40B4-BE49-F238E27FC236}">
              <a16:creationId xmlns:a16="http://schemas.microsoft.com/office/drawing/2014/main" id="{00000000-0008-0000-0F00-0000B9030000}"/>
            </a:ext>
          </a:extLst>
        </xdr:cNvPr>
        <xdr:cNvCxnSpPr/>
      </xdr:nvCxnSpPr>
      <xdr:spPr>
        <a:xfrm flipV="1">
          <a:off x="18656300" y="186145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121756</xdr:rowOff>
    </xdr:from>
    <xdr:ext cx="469744" cy="259045"/>
    <xdr:sp macro="" textlink="">
      <xdr:nvSpPr>
        <xdr:cNvPr id="954" name="n_1aveValue【庁舎】&#10;一人当たり面積">
          <a:extLst>
            <a:ext uri="{FF2B5EF4-FFF2-40B4-BE49-F238E27FC236}">
              <a16:creationId xmlns:a16="http://schemas.microsoft.com/office/drawing/2014/main" id="{00000000-0008-0000-0F00-0000BA030000}"/>
            </a:ext>
          </a:extLst>
        </xdr:cNvPr>
        <xdr:cNvSpPr txBox="1"/>
      </xdr:nvSpPr>
      <xdr:spPr>
        <a:xfrm>
          <a:off x="21075727" y="176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148970</xdr:rowOff>
    </xdr:from>
    <xdr:ext cx="469744" cy="259045"/>
    <xdr:sp macro="" textlink="">
      <xdr:nvSpPr>
        <xdr:cNvPr id="955" name="n_2aveValue【庁舎】&#10;一人当たり面積">
          <a:extLst>
            <a:ext uri="{FF2B5EF4-FFF2-40B4-BE49-F238E27FC236}">
              <a16:creationId xmlns:a16="http://schemas.microsoft.com/office/drawing/2014/main" id="{00000000-0008-0000-0F00-0000BB030000}"/>
            </a:ext>
          </a:extLst>
        </xdr:cNvPr>
        <xdr:cNvSpPr txBox="1"/>
      </xdr:nvSpPr>
      <xdr:spPr>
        <a:xfrm>
          <a:off x="201994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4734</xdr:rowOff>
    </xdr:from>
    <xdr:ext cx="469744" cy="259045"/>
    <xdr:sp macro="" textlink="">
      <xdr:nvSpPr>
        <xdr:cNvPr id="956" name="n_3aveValue【庁舎】&#10;一人当たり面積">
          <a:extLst>
            <a:ext uri="{FF2B5EF4-FFF2-40B4-BE49-F238E27FC236}">
              <a16:creationId xmlns:a16="http://schemas.microsoft.com/office/drawing/2014/main" id="{00000000-0008-0000-0F00-0000BC030000}"/>
            </a:ext>
          </a:extLst>
        </xdr:cNvPr>
        <xdr:cNvSpPr txBox="1"/>
      </xdr:nvSpPr>
      <xdr:spPr>
        <a:xfrm>
          <a:off x="19310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23784</xdr:rowOff>
    </xdr:from>
    <xdr:ext cx="469744" cy="259045"/>
    <xdr:sp macro="" textlink="">
      <xdr:nvSpPr>
        <xdr:cNvPr id="957" name="n_4aveValue【庁舎】&#10;一人当たり面積">
          <a:extLst>
            <a:ext uri="{FF2B5EF4-FFF2-40B4-BE49-F238E27FC236}">
              <a16:creationId xmlns:a16="http://schemas.microsoft.com/office/drawing/2014/main" id="{00000000-0008-0000-0F00-0000BD030000}"/>
            </a:ext>
          </a:extLst>
        </xdr:cNvPr>
        <xdr:cNvSpPr txBox="1"/>
      </xdr:nvSpPr>
      <xdr:spPr>
        <a:xfrm>
          <a:off x="18421427" y="1751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52813</xdr:rowOff>
    </xdr:from>
    <xdr:ext cx="469744" cy="259045"/>
    <xdr:sp macro="" textlink="">
      <xdr:nvSpPr>
        <xdr:cNvPr id="958" name="n_1mainValue【庁舎】&#10;一人当たり面積">
          <a:extLst>
            <a:ext uri="{FF2B5EF4-FFF2-40B4-BE49-F238E27FC236}">
              <a16:creationId xmlns:a16="http://schemas.microsoft.com/office/drawing/2014/main" id="{00000000-0008-0000-0F00-0000BE030000}"/>
            </a:ext>
          </a:extLst>
        </xdr:cNvPr>
        <xdr:cNvSpPr txBox="1"/>
      </xdr:nvSpPr>
      <xdr:spPr>
        <a:xfrm>
          <a:off x="210757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96356</xdr:rowOff>
    </xdr:from>
    <xdr:ext cx="469744" cy="259045"/>
    <xdr:sp macro="" textlink="">
      <xdr:nvSpPr>
        <xdr:cNvPr id="959" name="n_2mainValue【庁舎】&#10;一人当たり面積">
          <a:extLst>
            <a:ext uri="{FF2B5EF4-FFF2-40B4-BE49-F238E27FC236}">
              <a16:creationId xmlns:a16="http://schemas.microsoft.com/office/drawing/2014/main" id="{00000000-0008-0000-0F00-0000BF030000}"/>
            </a:ext>
          </a:extLst>
        </xdr:cNvPr>
        <xdr:cNvSpPr txBox="1"/>
      </xdr:nvSpPr>
      <xdr:spPr>
        <a:xfrm>
          <a:off x="20199427"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139898</xdr:rowOff>
    </xdr:from>
    <xdr:ext cx="469744" cy="259045"/>
    <xdr:sp macro="" textlink="">
      <xdr:nvSpPr>
        <xdr:cNvPr id="960" name="n_3mainValue【庁舎】&#10;一人当たり面積">
          <a:extLst>
            <a:ext uri="{FF2B5EF4-FFF2-40B4-BE49-F238E27FC236}">
              <a16:creationId xmlns:a16="http://schemas.microsoft.com/office/drawing/2014/main" id="{00000000-0008-0000-0F00-0000C0030000}"/>
            </a:ext>
          </a:extLst>
        </xdr:cNvPr>
        <xdr:cNvSpPr txBox="1"/>
      </xdr:nvSpPr>
      <xdr:spPr>
        <a:xfrm>
          <a:off x="19310427" y="1865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33763</xdr:rowOff>
    </xdr:from>
    <xdr:ext cx="469744" cy="259045"/>
    <xdr:sp macro="" textlink="">
      <xdr:nvSpPr>
        <xdr:cNvPr id="961" name="n_4mainValue【庁舎】&#10;一人当たり面積">
          <a:extLst>
            <a:ext uri="{FF2B5EF4-FFF2-40B4-BE49-F238E27FC236}">
              <a16:creationId xmlns:a16="http://schemas.microsoft.com/office/drawing/2014/main" id="{00000000-0008-0000-0F00-0000C1030000}"/>
            </a:ext>
          </a:extLst>
        </xdr:cNvPr>
        <xdr:cNvSpPr txBox="1"/>
      </xdr:nvSpPr>
      <xdr:spPr>
        <a:xfrm>
          <a:off x="18421427" y="187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00000000-0008-0000-0F00-0000C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00000000-0008-0000-0F00-0000C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00000000-0008-0000-0F00-0000C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主な項目のうち、体育館・プールについては、有形固定資産減価償却率が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％と類似団体内平均より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状態にあり、施設の老朽化が進んでいる。また、学校施設の補完の役割もあるため修繕による維持を図っているが、小・中学校の統合再編、公共施設の再編を踏まえ、両施設のあり方も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市民会館については、合併前の旧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町それぞれに設置されていたため、一人当たり面積は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㎡と類似団体内平均を上回っており、有形固定資産減価償却率は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と類似団体平均よりも高い状態にある。施設の規模が大きく経年と共に修繕費の増大も予想され、点検・診断の確実な実施とそれを踏まえた予防保全型維持管理が必要である。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福祉施設については、施設の老朽化が進み有形固定資産減価償却率は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％と全国・佐賀県平均、類似団体内平均を大きく上回って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今後は公共施設施設再編による施設の集約・複合化や除却を検討していく必要がある。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庁舎については、合併後の旧庁舎の除却や新庁舎の建設により、有形固定資産減価償却率は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％と全国・佐賀県平均よりも低い状況にある。しかし、経年と共に償却率は増加しており、今後は修繕費の増大も予想され、点検・診断の確実な実施とそれを踏まえた予防保全型維持管理が必要である。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一般廃棄物処理施設については、建て替えを行っている汚泥再生処理センターの処理棟が完成したことにより、有形固定資産減価償却率は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％と類似団体内平均より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％低い状態にある。一人当たり有形固定資産額は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132,930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円と類似団体内平均を大きく上回っている。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17439054</v>
      </c>
      <c r="BO4" s="407"/>
      <c r="BP4" s="407"/>
      <c r="BQ4" s="407"/>
      <c r="BR4" s="407"/>
      <c r="BS4" s="407"/>
      <c r="BT4" s="407"/>
      <c r="BU4" s="408"/>
      <c r="BV4" s="406">
        <v>16786857</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7.5</v>
      </c>
      <c r="CU4" s="413"/>
      <c r="CV4" s="413"/>
      <c r="CW4" s="413"/>
      <c r="CX4" s="413"/>
      <c r="CY4" s="413"/>
      <c r="CZ4" s="413"/>
      <c r="DA4" s="414"/>
      <c r="DB4" s="412">
        <v>7.1</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16755644</v>
      </c>
      <c r="BO5" s="444"/>
      <c r="BP5" s="444"/>
      <c r="BQ5" s="444"/>
      <c r="BR5" s="444"/>
      <c r="BS5" s="444"/>
      <c r="BT5" s="444"/>
      <c r="BU5" s="445"/>
      <c r="BV5" s="443">
        <v>16126062</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89.9</v>
      </c>
      <c r="CU5" s="441"/>
      <c r="CV5" s="441"/>
      <c r="CW5" s="441"/>
      <c r="CX5" s="441"/>
      <c r="CY5" s="441"/>
      <c r="CZ5" s="441"/>
      <c r="DA5" s="442"/>
      <c r="DB5" s="440">
        <v>84.3</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683410</v>
      </c>
      <c r="BO6" s="444"/>
      <c r="BP6" s="444"/>
      <c r="BQ6" s="444"/>
      <c r="BR6" s="444"/>
      <c r="BS6" s="444"/>
      <c r="BT6" s="444"/>
      <c r="BU6" s="445"/>
      <c r="BV6" s="443">
        <v>660795</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90.8</v>
      </c>
      <c r="CU6" s="481"/>
      <c r="CV6" s="481"/>
      <c r="CW6" s="481"/>
      <c r="CX6" s="481"/>
      <c r="CY6" s="481"/>
      <c r="CZ6" s="481"/>
      <c r="DA6" s="482"/>
      <c r="DB6" s="480">
        <v>87.7</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98616</v>
      </c>
      <c r="BO7" s="444"/>
      <c r="BP7" s="444"/>
      <c r="BQ7" s="444"/>
      <c r="BR7" s="444"/>
      <c r="BS7" s="444"/>
      <c r="BT7" s="444"/>
      <c r="BU7" s="445"/>
      <c r="BV7" s="443">
        <v>100155</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7796019</v>
      </c>
      <c r="CU7" s="444"/>
      <c r="CV7" s="444"/>
      <c r="CW7" s="444"/>
      <c r="CX7" s="444"/>
      <c r="CY7" s="444"/>
      <c r="CZ7" s="444"/>
      <c r="DA7" s="445"/>
      <c r="DB7" s="443">
        <v>7933976</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584794</v>
      </c>
      <c r="BO8" s="444"/>
      <c r="BP8" s="444"/>
      <c r="BQ8" s="444"/>
      <c r="BR8" s="444"/>
      <c r="BS8" s="444"/>
      <c r="BT8" s="444"/>
      <c r="BU8" s="445"/>
      <c r="BV8" s="443">
        <v>560640</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0.33</v>
      </c>
      <c r="CU8" s="484"/>
      <c r="CV8" s="484"/>
      <c r="CW8" s="484"/>
      <c r="CX8" s="484"/>
      <c r="CY8" s="484"/>
      <c r="CZ8" s="484"/>
      <c r="DA8" s="485"/>
      <c r="DB8" s="483">
        <v>0.34</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22051</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96</v>
      </c>
      <c r="AV9" s="476"/>
      <c r="AW9" s="476"/>
      <c r="AX9" s="476"/>
      <c r="AY9" s="477" t="s">
        <v>117</v>
      </c>
      <c r="AZ9" s="478"/>
      <c r="BA9" s="478"/>
      <c r="BB9" s="478"/>
      <c r="BC9" s="478"/>
      <c r="BD9" s="478"/>
      <c r="BE9" s="478"/>
      <c r="BF9" s="478"/>
      <c r="BG9" s="478"/>
      <c r="BH9" s="478"/>
      <c r="BI9" s="478"/>
      <c r="BJ9" s="478"/>
      <c r="BK9" s="478"/>
      <c r="BL9" s="478"/>
      <c r="BM9" s="479"/>
      <c r="BN9" s="443">
        <v>24154</v>
      </c>
      <c r="BO9" s="444"/>
      <c r="BP9" s="444"/>
      <c r="BQ9" s="444"/>
      <c r="BR9" s="444"/>
      <c r="BS9" s="444"/>
      <c r="BT9" s="444"/>
      <c r="BU9" s="445"/>
      <c r="BV9" s="443">
        <v>124218</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18</v>
      </c>
      <c r="CU9" s="441"/>
      <c r="CV9" s="441"/>
      <c r="CW9" s="441"/>
      <c r="CX9" s="441"/>
      <c r="CY9" s="441"/>
      <c r="CZ9" s="441"/>
      <c r="DA9" s="442"/>
      <c r="DB9" s="440">
        <v>16.899999999999999</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119</v>
      </c>
      <c r="M10" s="473"/>
      <c r="N10" s="473"/>
      <c r="O10" s="473"/>
      <c r="P10" s="473"/>
      <c r="Q10" s="474"/>
      <c r="R10" s="494">
        <v>23941</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383959</v>
      </c>
      <c r="BO10" s="444"/>
      <c r="BP10" s="444"/>
      <c r="BQ10" s="444"/>
      <c r="BR10" s="444"/>
      <c r="BS10" s="444"/>
      <c r="BT10" s="444"/>
      <c r="BU10" s="445"/>
      <c r="BV10" s="443">
        <v>219742</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96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2">
      <c r="A12" s="181"/>
      <c r="B12" s="503" t="s">
        <v>130</v>
      </c>
      <c r="C12" s="504"/>
      <c r="D12" s="504"/>
      <c r="E12" s="504"/>
      <c r="F12" s="504"/>
      <c r="G12" s="504"/>
      <c r="H12" s="504"/>
      <c r="I12" s="504"/>
      <c r="J12" s="504"/>
      <c r="K12" s="505"/>
      <c r="L12" s="512" t="s">
        <v>131</v>
      </c>
      <c r="M12" s="513"/>
      <c r="N12" s="513"/>
      <c r="O12" s="513"/>
      <c r="P12" s="513"/>
      <c r="Q12" s="514"/>
      <c r="R12" s="515">
        <v>21741</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195615</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139</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140</v>
      </c>
      <c r="N13" s="535"/>
      <c r="O13" s="535"/>
      <c r="P13" s="535"/>
      <c r="Q13" s="536"/>
      <c r="R13" s="527">
        <v>21533</v>
      </c>
      <c r="S13" s="528"/>
      <c r="T13" s="528"/>
      <c r="U13" s="528"/>
      <c r="V13" s="529"/>
      <c r="W13" s="459" t="s">
        <v>141</v>
      </c>
      <c r="X13" s="460"/>
      <c r="Y13" s="460"/>
      <c r="Z13" s="460"/>
      <c r="AA13" s="460"/>
      <c r="AB13" s="450"/>
      <c r="AC13" s="494">
        <v>2936</v>
      </c>
      <c r="AD13" s="495"/>
      <c r="AE13" s="495"/>
      <c r="AF13" s="495"/>
      <c r="AG13" s="537"/>
      <c r="AH13" s="494">
        <v>3606</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408113</v>
      </c>
      <c r="BO13" s="444"/>
      <c r="BP13" s="444"/>
      <c r="BQ13" s="444"/>
      <c r="BR13" s="444"/>
      <c r="BS13" s="444"/>
      <c r="BT13" s="444"/>
      <c r="BU13" s="445"/>
      <c r="BV13" s="443">
        <v>148345</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10.1</v>
      </c>
      <c r="CU13" s="441"/>
      <c r="CV13" s="441"/>
      <c r="CW13" s="441"/>
      <c r="CX13" s="441"/>
      <c r="CY13" s="441"/>
      <c r="CZ13" s="441"/>
      <c r="DA13" s="442"/>
      <c r="DB13" s="440">
        <v>10</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22130</v>
      </c>
      <c r="S14" s="528"/>
      <c r="T14" s="528"/>
      <c r="U14" s="528"/>
      <c r="V14" s="529"/>
      <c r="W14" s="433"/>
      <c r="X14" s="434"/>
      <c r="Y14" s="434"/>
      <c r="Z14" s="434"/>
      <c r="AA14" s="434"/>
      <c r="AB14" s="423"/>
      <c r="AC14" s="530">
        <v>24.9</v>
      </c>
      <c r="AD14" s="531"/>
      <c r="AE14" s="531"/>
      <c r="AF14" s="531"/>
      <c r="AG14" s="532"/>
      <c r="AH14" s="530">
        <v>28.3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148</v>
      </c>
      <c r="CU14" s="542"/>
      <c r="CV14" s="542"/>
      <c r="CW14" s="542"/>
      <c r="CX14" s="542"/>
      <c r="CY14" s="542"/>
      <c r="CZ14" s="542"/>
      <c r="DA14" s="543"/>
      <c r="DB14" s="541" t="s">
        <v>138</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149</v>
      </c>
      <c r="N15" s="535"/>
      <c r="O15" s="535"/>
      <c r="P15" s="535"/>
      <c r="Q15" s="536"/>
      <c r="R15" s="527">
        <v>21941</v>
      </c>
      <c r="S15" s="528"/>
      <c r="T15" s="528"/>
      <c r="U15" s="528"/>
      <c r="V15" s="529"/>
      <c r="W15" s="459" t="s">
        <v>150</v>
      </c>
      <c r="X15" s="460"/>
      <c r="Y15" s="460"/>
      <c r="Z15" s="460"/>
      <c r="AA15" s="460"/>
      <c r="AB15" s="450"/>
      <c r="AC15" s="494">
        <v>2334</v>
      </c>
      <c r="AD15" s="495"/>
      <c r="AE15" s="495"/>
      <c r="AF15" s="495"/>
      <c r="AG15" s="537"/>
      <c r="AH15" s="494">
        <v>2411</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2361911</v>
      </c>
      <c r="BO15" s="407"/>
      <c r="BP15" s="407"/>
      <c r="BQ15" s="407"/>
      <c r="BR15" s="407"/>
      <c r="BS15" s="407"/>
      <c r="BT15" s="407"/>
      <c r="BU15" s="408"/>
      <c r="BV15" s="406">
        <v>2278275</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19.8</v>
      </c>
      <c r="AD16" s="531"/>
      <c r="AE16" s="531"/>
      <c r="AF16" s="531"/>
      <c r="AG16" s="532"/>
      <c r="AH16" s="530">
        <v>18.899999999999999</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7111289</v>
      </c>
      <c r="BO16" s="444"/>
      <c r="BP16" s="444"/>
      <c r="BQ16" s="444"/>
      <c r="BR16" s="444"/>
      <c r="BS16" s="444"/>
      <c r="BT16" s="444"/>
      <c r="BU16" s="445"/>
      <c r="BV16" s="443">
        <v>7071575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6543</v>
      </c>
      <c r="AD17" s="495"/>
      <c r="AE17" s="495"/>
      <c r="AF17" s="495"/>
      <c r="AG17" s="537"/>
      <c r="AH17" s="494">
        <v>6735</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2959774</v>
      </c>
      <c r="BO17" s="444"/>
      <c r="BP17" s="444"/>
      <c r="BQ17" s="444"/>
      <c r="BR17" s="444"/>
      <c r="BS17" s="444"/>
      <c r="BT17" s="444"/>
      <c r="BU17" s="445"/>
      <c r="BV17" s="443">
        <v>2823874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160</v>
      </c>
      <c r="C18" s="486"/>
      <c r="D18" s="486"/>
      <c r="E18" s="566"/>
      <c r="F18" s="566"/>
      <c r="G18" s="566"/>
      <c r="H18" s="566"/>
      <c r="I18" s="566"/>
      <c r="J18" s="566"/>
      <c r="K18" s="566"/>
      <c r="L18" s="567">
        <v>99.56</v>
      </c>
      <c r="M18" s="567"/>
      <c r="N18" s="567"/>
      <c r="O18" s="567"/>
      <c r="P18" s="567"/>
      <c r="Q18" s="567"/>
      <c r="R18" s="568"/>
      <c r="S18" s="568"/>
      <c r="T18" s="568"/>
      <c r="U18" s="568"/>
      <c r="V18" s="569"/>
      <c r="W18" s="461"/>
      <c r="X18" s="462"/>
      <c r="Y18" s="462"/>
      <c r="Z18" s="462"/>
      <c r="AA18" s="462"/>
      <c r="AB18" s="453"/>
      <c r="AC18" s="570">
        <v>55.4</v>
      </c>
      <c r="AD18" s="571"/>
      <c r="AE18" s="571"/>
      <c r="AF18" s="571"/>
      <c r="AG18" s="572"/>
      <c r="AH18" s="570">
        <v>52.8</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7028423</v>
      </c>
      <c r="BO18" s="444"/>
      <c r="BP18" s="444"/>
      <c r="BQ18" s="444"/>
      <c r="BR18" s="444"/>
      <c r="BS18" s="444"/>
      <c r="BT18" s="444"/>
      <c r="BU18" s="445"/>
      <c r="BV18" s="443">
        <v>6844524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162</v>
      </c>
      <c r="C19" s="486"/>
      <c r="D19" s="486"/>
      <c r="E19" s="566"/>
      <c r="F19" s="566"/>
      <c r="G19" s="566"/>
      <c r="H19" s="566"/>
      <c r="I19" s="566"/>
      <c r="J19" s="566"/>
      <c r="K19" s="566"/>
      <c r="L19" s="574">
        <v>221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9606324</v>
      </c>
      <c r="BO19" s="444"/>
      <c r="BP19" s="444"/>
      <c r="BQ19" s="444"/>
      <c r="BR19" s="444"/>
      <c r="BS19" s="444"/>
      <c r="BT19" s="444"/>
      <c r="BU19" s="445"/>
      <c r="BV19" s="443">
        <v>9790568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164</v>
      </c>
      <c r="C20" s="486"/>
      <c r="D20" s="486"/>
      <c r="E20" s="566"/>
      <c r="F20" s="566"/>
      <c r="G20" s="566"/>
      <c r="H20" s="566"/>
      <c r="I20" s="566"/>
      <c r="J20" s="566"/>
      <c r="K20" s="566"/>
      <c r="L20" s="574">
        <v>7247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14019949</v>
      </c>
      <c r="BO22" s="407"/>
      <c r="BP22" s="407"/>
      <c r="BQ22" s="407"/>
      <c r="BR22" s="407"/>
      <c r="BS22" s="407"/>
      <c r="BT22" s="407"/>
      <c r="BU22" s="408"/>
      <c r="BV22" s="406">
        <v>14044996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11574171</v>
      </c>
      <c r="BO23" s="444"/>
      <c r="BP23" s="444"/>
      <c r="BQ23" s="444"/>
      <c r="BR23" s="444"/>
      <c r="BS23" s="444"/>
      <c r="BT23" s="444"/>
      <c r="BU23" s="445"/>
      <c r="BV23" s="443">
        <v>12006354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174</v>
      </c>
      <c r="F24" s="473"/>
      <c r="G24" s="473"/>
      <c r="H24" s="473"/>
      <c r="I24" s="473"/>
      <c r="J24" s="473"/>
      <c r="K24" s="474"/>
      <c r="L24" s="494">
        <v>1</v>
      </c>
      <c r="M24" s="495"/>
      <c r="N24" s="495"/>
      <c r="O24" s="495"/>
      <c r="P24" s="537"/>
      <c r="Q24" s="494">
        <v>7760</v>
      </c>
      <c r="R24" s="495"/>
      <c r="S24" s="495"/>
      <c r="T24" s="495"/>
      <c r="U24" s="495"/>
      <c r="V24" s="537"/>
      <c r="W24" s="589"/>
      <c r="X24" s="590"/>
      <c r="Y24" s="591"/>
      <c r="Z24" s="493" t="s">
        <v>175</v>
      </c>
      <c r="AA24" s="473"/>
      <c r="AB24" s="473"/>
      <c r="AC24" s="473"/>
      <c r="AD24" s="473"/>
      <c r="AE24" s="473"/>
      <c r="AF24" s="473"/>
      <c r="AG24" s="474"/>
      <c r="AH24" s="494">
        <v>232</v>
      </c>
      <c r="AI24" s="495"/>
      <c r="AJ24" s="495"/>
      <c r="AK24" s="495"/>
      <c r="AL24" s="537"/>
      <c r="AM24" s="494">
        <v>743560</v>
      </c>
      <c r="AN24" s="495"/>
      <c r="AO24" s="495"/>
      <c r="AP24" s="495"/>
      <c r="AQ24" s="495"/>
      <c r="AR24" s="537"/>
      <c r="AS24" s="494">
        <v>3205</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9908689</v>
      </c>
      <c r="BO24" s="444"/>
      <c r="BP24" s="444"/>
      <c r="BQ24" s="444"/>
      <c r="BR24" s="444"/>
      <c r="BS24" s="444"/>
      <c r="BT24" s="444"/>
      <c r="BU24" s="445"/>
      <c r="BV24" s="443">
        <v>9506750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177</v>
      </c>
      <c r="F25" s="473"/>
      <c r="G25" s="473"/>
      <c r="H25" s="473"/>
      <c r="I25" s="473"/>
      <c r="J25" s="473"/>
      <c r="K25" s="474"/>
      <c r="L25" s="494">
        <v>1</v>
      </c>
      <c r="M25" s="495"/>
      <c r="N25" s="495"/>
      <c r="O25" s="495"/>
      <c r="P25" s="537"/>
      <c r="Q25" s="494">
        <v>6300</v>
      </c>
      <c r="R25" s="495"/>
      <c r="S25" s="495"/>
      <c r="T25" s="495"/>
      <c r="U25" s="495"/>
      <c r="V25" s="537"/>
      <c r="W25" s="589"/>
      <c r="X25" s="590"/>
      <c r="Y25" s="591"/>
      <c r="Z25" s="493" t="s">
        <v>178</v>
      </c>
      <c r="AA25" s="473"/>
      <c r="AB25" s="473"/>
      <c r="AC25" s="473"/>
      <c r="AD25" s="473"/>
      <c r="AE25" s="473"/>
      <c r="AF25" s="473"/>
      <c r="AG25" s="474"/>
      <c r="AH25" s="494" t="s">
        <v>138</v>
      </c>
      <c r="AI25" s="495"/>
      <c r="AJ25" s="495"/>
      <c r="AK25" s="495"/>
      <c r="AL25" s="537"/>
      <c r="AM25" s="494" t="s">
        <v>138</v>
      </c>
      <c r="AN25" s="495"/>
      <c r="AO25" s="495"/>
      <c r="AP25" s="495"/>
      <c r="AQ25" s="495"/>
      <c r="AR25" s="537"/>
      <c r="AS25" s="494" t="s">
        <v>139</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1152652</v>
      </c>
      <c r="BO25" s="407"/>
      <c r="BP25" s="407"/>
      <c r="BQ25" s="407"/>
      <c r="BR25" s="407"/>
      <c r="BS25" s="407"/>
      <c r="BT25" s="407"/>
      <c r="BU25" s="408"/>
      <c r="BV25" s="406">
        <v>1182521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180</v>
      </c>
      <c r="F26" s="473"/>
      <c r="G26" s="473"/>
      <c r="H26" s="473"/>
      <c r="I26" s="473"/>
      <c r="J26" s="473"/>
      <c r="K26" s="474"/>
      <c r="L26" s="494">
        <v>1</v>
      </c>
      <c r="M26" s="495"/>
      <c r="N26" s="495"/>
      <c r="O26" s="495"/>
      <c r="P26" s="537"/>
      <c r="Q26" s="494">
        <v>5380</v>
      </c>
      <c r="R26" s="495"/>
      <c r="S26" s="495"/>
      <c r="T26" s="495"/>
      <c r="U26" s="495"/>
      <c r="V26" s="537"/>
      <c r="W26" s="589"/>
      <c r="X26" s="590"/>
      <c r="Y26" s="591"/>
      <c r="Z26" s="493" t="s">
        <v>181</v>
      </c>
      <c r="AA26" s="595"/>
      <c r="AB26" s="595"/>
      <c r="AC26" s="595"/>
      <c r="AD26" s="595"/>
      <c r="AE26" s="595"/>
      <c r="AF26" s="595"/>
      <c r="AG26" s="596"/>
      <c r="AH26" s="494">
        <v>8</v>
      </c>
      <c r="AI26" s="495"/>
      <c r="AJ26" s="495"/>
      <c r="AK26" s="495"/>
      <c r="AL26" s="537"/>
      <c r="AM26" s="494">
        <v>22872</v>
      </c>
      <c r="AN26" s="495"/>
      <c r="AO26" s="495"/>
      <c r="AP26" s="495"/>
      <c r="AQ26" s="495"/>
      <c r="AR26" s="537"/>
      <c r="AS26" s="494">
        <v>2859</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138</v>
      </c>
      <c r="BO26" s="444"/>
      <c r="BP26" s="444"/>
      <c r="BQ26" s="444"/>
      <c r="BR26" s="444"/>
      <c r="BS26" s="444"/>
      <c r="BT26" s="444"/>
      <c r="BU26" s="445"/>
      <c r="BV26" s="443" t="s">
        <v>139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183</v>
      </c>
      <c r="F27" s="473"/>
      <c r="G27" s="473"/>
      <c r="H27" s="473"/>
      <c r="I27" s="473"/>
      <c r="J27" s="473"/>
      <c r="K27" s="474"/>
      <c r="L27" s="494">
        <v>1</v>
      </c>
      <c r="M27" s="495"/>
      <c r="N27" s="495"/>
      <c r="O27" s="495"/>
      <c r="P27" s="537"/>
      <c r="Q27" s="494">
        <v>3280</v>
      </c>
      <c r="R27" s="495"/>
      <c r="S27" s="495"/>
      <c r="T27" s="495"/>
      <c r="U27" s="495"/>
      <c r="V27" s="537"/>
      <c r="W27" s="589"/>
      <c r="X27" s="590"/>
      <c r="Y27" s="591"/>
      <c r="Z27" s="493" t="s">
        <v>184</v>
      </c>
      <c r="AA27" s="473"/>
      <c r="AB27" s="473"/>
      <c r="AC27" s="473"/>
      <c r="AD27" s="473"/>
      <c r="AE27" s="473"/>
      <c r="AF27" s="473"/>
      <c r="AG27" s="474"/>
      <c r="AH27" s="494">
        <v>2</v>
      </c>
      <c r="AI27" s="495"/>
      <c r="AJ27" s="495"/>
      <c r="AK27" s="495"/>
      <c r="AL27" s="537"/>
      <c r="AM27" s="494" t="s">
        <v>185</v>
      </c>
      <c r="AN27" s="495"/>
      <c r="AO27" s="495"/>
      <c r="AP27" s="495"/>
      <c r="AQ27" s="495"/>
      <c r="AR27" s="537"/>
      <c r="AS27" s="494" t="s">
        <v>186</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v>385000</v>
      </c>
      <c r="BO27" s="563"/>
      <c r="BP27" s="563"/>
      <c r="BQ27" s="563"/>
      <c r="BR27" s="563"/>
      <c r="BS27" s="563"/>
      <c r="BT27" s="563"/>
      <c r="BU27" s="564"/>
      <c r="BV27" s="562">
        <v>385000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188</v>
      </c>
      <c r="F28" s="473"/>
      <c r="G28" s="473"/>
      <c r="H28" s="473"/>
      <c r="I28" s="473"/>
      <c r="J28" s="473"/>
      <c r="K28" s="474"/>
      <c r="L28" s="494">
        <v>1</v>
      </c>
      <c r="M28" s="495"/>
      <c r="N28" s="495"/>
      <c r="O28" s="495"/>
      <c r="P28" s="537"/>
      <c r="Q28" s="494">
        <v>2740</v>
      </c>
      <c r="R28" s="495"/>
      <c r="S28" s="495"/>
      <c r="T28" s="495"/>
      <c r="U28" s="495"/>
      <c r="V28" s="537"/>
      <c r="W28" s="589"/>
      <c r="X28" s="590"/>
      <c r="Y28" s="591"/>
      <c r="Z28" s="493" t="s">
        <v>189</v>
      </c>
      <c r="AA28" s="473"/>
      <c r="AB28" s="473"/>
      <c r="AC28" s="473"/>
      <c r="AD28" s="473"/>
      <c r="AE28" s="473"/>
      <c r="AF28" s="473"/>
      <c r="AG28" s="474"/>
      <c r="AH28" s="494" t="s">
        <v>139</v>
      </c>
      <c r="AI28" s="495"/>
      <c r="AJ28" s="495"/>
      <c r="AK28" s="495"/>
      <c r="AL28" s="537"/>
      <c r="AM28" s="494" t="s">
        <v>139</v>
      </c>
      <c r="AN28" s="495"/>
      <c r="AO28" s="495"/>
      <c r="AP28" s="495"/>
      <c r="AQ28" s="495"/>
      <c r="AR28" s="537"/>
      <c r="AS28" s="494" t="s">
        <v>138</v>
      </c>
      <c r="AT28" s="495"/>
      <c r="AU28" s="495"/>
      <c r="AV28" s="495"/>
      <c r="AW28" s="495"/>
      <c r="AX28" s="496"/>
      <c r="AY28" s="597" t="s">
        <v>190</v>
      </c>
      <c r="AZ28" s="598"/>
      <c r="BA28" s="598"/>
      <c r="BB28" s="599"/>
      <c r="BC28" s="403" t="s">
        <v>50</v>
      </c>
      <c r="BD28" s="404"/>
      <c r="BE28" s="404"/>
      <c r="BF28" s="404"/>
      <c r="BG28" s="404"/>
      <c r="BH28" s="404"/>
      <c r="BI28" s="404"/>
      <c r="BJ28" s="404"/>
      <c r="BK28" s="404"/>
      <c r="BL28" s="404"/>
      <c r="BM28" s="405"/>
      <c r="BN28" s="406">
        <v>2834452</v>
      </c>
      <c r="BO28" s="407"/>
      <c r="BP28" s="407"/>
      <c r="BQ28" s="407"/>
      <c r="BR28" s="407"/>
      <c r="BS28" s="407"/>
      <c r="BT28" s="407"/>
      <c r="BU28" s="408"/>
      <c r="BV28" s="406">
        <v>2450493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191</v>
      </c>
      <c r="F29" s="473"/>
      <c r="G29" s="473"/>
      <c r="H29" s="473"/>
      <c r="I29" s="473"/>
      <c r="J29" s="473"/>
      <c r="K29" s="474"/>
      <c r="L29" s="494">
        <v>14</v>
      </c>
      <c r="M29" s="495"/>
      <c r="N29" s="495"/>
      <c r="O29" s="495"/>
      <c r="P29" s="537"/>
      <c r="Q29" s="494">
        <v>2550</v>
      </c>
      <c r="R29" s="495"/>
      <c r="S29" s="495"/>
      <c r="T29" s="495"/>
      <c r="U29" s="495"/>
      <c r="V29" s="537"/>
      <c r="W29" s="592"/>
      <c r="X29" s="593"/>
      <c r="Y29" s="594"/>
      <c r="Z29" s="493" t="s">
        <v>192</v>
      </c>
      <c r="AA29" s="473"/>
      <c r="AB29" s="473"/>
      <c r="AC29" s="473"/>
      <c r="AD29" s="473"/>
      <c r="AE29" s="473"/>
      <c r="AF29" s="473"/>
      <c r="AG29" s="474"/>
      <c r="AH29" s="494">
        <v>234</v>
      </c>
      <c r="AI29" s="495"/>
      <c r="AJ29" s="495"/>
      <c r="AK29" s="495"/>
      <c r="AL29" s="537"/>
      <c r="AM29" s="494">
        <v>752058</v>
      </c>
      <c r="AN29" s="495"/>
      <c r="AO29" s="495"/>
      <c r="AP29" s="495"/>
      <c r="AQ29" s="495"/>
      <c r="AR29" s="537"/>
      <c r="AS29" s="494">
        <v>3214</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v>2013022</v>
      </c>
      <c r="BO29" s="444"/>
      <c r="BP29" s="444"/>
      <c r="BQ29" s="444"/>
      <c r="BR29" s="444"/>
      <c r="BS29" s="444"/>
      <c r="BT29" s="444"/>
      <c r="BU29" s="445"/>
      <c r="BV29" s="443">
        <v>1912135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0">
        <v>98.8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4577857</v>
      </c>
      <c r="BO30" s="563"/>
      <c r="BP30" s="563"/>
      <c r="BQ30" s="563"/>
      <c r="BR30" s="563"/>
      <c r="BS30" s="563"/>
      <c r="BT30" s="563"/>
      <c r="BU30" s="564"/>
      <c r="BV30" s="562">
        <v>4620634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201</v>
      </c>
      <c r="D33" s="467"/>
      <c r="E33" s="432" t="s">
        <v>202</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201</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201</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白石町国民健康保険特別会計</v>
      </c>
      <c r="X34" s="634"/>
      <c r="Y34" s="634"/>
      <c r="Z34" s="634"/>
      <c r="AA34" s="634"/>
      <c r="AB34" s="634"/>
      <c r="AC34" s="634"/>
      <c r="AD34" s="634"/>
      <c r="AE34" s="634"/>
      <c r="AF34" s="634"/>
      <c r="AG34" s="634"/>
      <c r="AH34" s="634"/>
      <c r="AI34" s="634"/>
      <c r="AJ34" s="634"/>
      <c r="AK34" s="634"/>
      <c r="AL34" s="181"/>
      <c r="AM34" s="633">
        <f>IF(AO34="","",MAX(C34:D43,U34:V43)+1)</f>
        <v>4</v>
      </c>
      <c r="AN34" s="633"/>
      <c r="AO34" s="634" t="str">
        <f>IF('各会計、関係団体の財政状況及び健全化判断比率'!B30="","",'各会計、関係団体の財政状況及び健全化判断比率'!B30)</f>
        <v>白石町下水道事業会計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5</v>
      </c>
      <c r="BX34" s="633"/>
      <c r="BY34" s="634" t="str">
        <f>IF('各会計、関係団体の財政状況及び健全化判断比率'!B68="","",'各会計、関係団体の財政状況及び健全化判断比率'!B68)</f>
        <v>杵藤地区広域市町村圏組合（一般会計）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財団法人文化振興財団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白石町後期高齢者医療特別会計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6</v>
      </c>
      <c r="BX35" s="633"/>
      <c r="BY35" s="634" t="str">
        <f>IF('各会計、関係団体の財政状況及び健全化判断比率'!B69="","",'各会計、関係団体の財政状況及び健全化判断比率'!B69)</f>
        <v>杵藤地区広域市町村圏組合（特別会計）</v>
      </c>
      <c r="BZ35" s="634"/>
      <c r="CA35" s="634"/>
      <c r="CB35" s="634"/>
      <c r="CC35" s="634"/>
      <c r="CD35" s="634"/>
      <c r="CE35" s="634"/>
      <c r="CF35" s="634"/>
      <c r="CG35" s="634"/>
      <c r="CH35" s="634"/>
      <c r="CI35" s="634"/>
      <c r="CJ35" s="634"/>
      <c r="CK35" s="634"/>
      <c r="CL35" s="634"/>
      <c r="CM35" s="634"/>
      <c r="CN35" s="181"/>
      <c r="CO35" s="633">
        <f t="shared" ref="CO35:CO43" si="3">IF(CQ35="","",CO34+1)</f>
        <v>16</v>
      </c>
      <c r="CP35" s="633"/>
      <c r="CQ35" s="634" t="str">
        <f>IF('各会計、関係団体の財政状況及び健全化判断比率'!BS8="","",'各会計、関係団体の財政状況及び健全化判断比率'!BS8)</f>
        <v>株式会社只江川スポーツパーク</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7</v>
      </c>
      <c r="BX36" s="633"/>
      <c r="BY36" s="634" t="str">
        <f>IF('各会計、関係団体の財政状況及び健全化判断比率'!B70="","",'各会計、関係団体の財政状況及び健全化判断比率'!B70)</f>
        <v>佐賀県市町総合事務組合（一般会計）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8</v>
      </c>
      <c r="BX37" s="633"/>
      <c r="BY37" s="634" t="str">
        <f>IF('各会計、関係団体の財政状況及び健全化判断比率'!B71="","",'各会計、関係団体の財政状況及び健全化判断比率'!B71)</f>
        <v>佐賀県市町総合事務組合（特別会計）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9</v>
      </c>
      <c r="BX38" s="633"/>
      <c r="BY38" s="634" t="str">
        <f>IF('各会計、関係団体の財政状況及び健全化判断比率'!B72="","",'各会計、関係団体の財政状況及び健全化判断比率'!B72)</f>
        <v>佐賀県西部広域環境組合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10</v>
      </c>
      <c r="BX39" s="633"/>
      <c r="BY39" s="634" t="str">
        <f>IF('各会計、関係団体の財政状況及び健全化判断比率'!B73="","",'各会計、関係団体の財政状況及び健全化判断比率'!B73)</f>
        <v>杵島地区衛生処理組合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11</v>
      </c>
      <c r="BX40" s="633"/>
      <c r="BY40" s="634" t="str">
        <f>IF('各会計、関係団体の財政状況及び健全化判断比率'!B74="","",'各会計、関係団体の財政状況及び健全化判断比率'!B74)</f>
        <v>佐賀県後期高齢者医療広域連合（一般会計）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12</v>
      </c>
      <c r="BX41" s="633"/>
      <c r="BY41" s="634" t="str">
        <f>IF('各会計、関係団体の財政状況及び健全化判断比率'!B75="","",'各会計、関係団体の財政状況及び健全化判断比率'!B75)</f>
        <v>佐賀県後期高齢者医療広域連合（特別会計）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13</v>
      </c>
      <c r="BX42" s="633"/>
      <c r="BY42" s="634" t="str">
        <f>IF('各会計、関係団体の財政状況及び健全化判断比率'!B76="","",'各会計、関係団体の財政状況及び健全化判断比率'!B76)</f>
        <v>佐賀西部広域水道企業団（水道事業会計）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14</v>
      </c>
      <c r="BX43" s="633"/>
      <c r="BY43" s="634" t="str">
        <f>IF('各会計、関係団体の財政状況及び健全化判断比率'!B77="","",'各会計、関係団体の財政状況及び健全化判断比率'!B77)</f>
        <v>佐賀西部広域水道企業団（用水供給事業会計）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mLHB0XhiusLqoESS51rOSM6rGxBWBVA3/dphbl2V/wB+e+3B8qwhgzG7GWaIozhb1vELpzehY2tNurrcydEGNw==" saltValue="S7ns75XShv41dVV+l6d3X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230</v>
      </c>
      <c r="C5" s="646"/>
      <c r="D5" s="646"/>
      <c r="E5" s="646"/>
      <c r="F5" s="646"/>
      <c r="G5" s="646"/>
      <c r="H5" s="646"/>
      <c r="I5" s="646"/>
      <c r="J5" s="646"/>
      <c r="K5" s="646"/>
      <c r="L5" s="646"/>
      <c r="M5" s="646"/>
      <c r="N5" s="646"/>
      <c r="O5" s="646"/>
      <c r="P5" s="646"/>
      <c r="Q5" s="647"/>
      <c r="R5" s="648">
        <v>2247723</v>
      </c>
      <c r="S5" s="649"/>
      <c r="T5" s="649"/>
      <c r="U5" s="649"/>
      <c r="V5" s="649"/>
      <c r="W5" s="649"/>
      <c r="X5" s="649"/>
      <c r="Y5" s="650"/>
      <c r="Z5" s="651">
        <v>12.9</v>
      </c>
      <c r="AA5" s="651"/>
      <c r="AB5" s="651"/>
      <c r="AC5" s="651"/>
      <c r="AD5" s="652">
        <v>2247723</v>
      </c>
      <c r="AE5" s="652"/>
      <c r="AF5" s="652"/>
      <c r="AG5" s="652"/>
      <c r="AH5" s="652"/>
      <c r="AI5" s="652"/>
      <c r="AJ5" s="652"/>
      <c r="AK5" s="652"/>
      <c r="AL5" s="653">
        <v>29.1</v>
      </c>
      <c r="AM5" s="654"/>
      <c r="AN5" s="654"/>
      <c r="AO5" s="655"/>
      <c r="AP5" s="645" t="s">
        <v>231</v>
      </c>
      <c r="AQ5" s="646"/>
      <c r="AR5" s="646"/>
      <c r="AS5" s="646"/>
      <c r="AT5" s="646"/>
      <c r="AU5" s="646"/>
      <c r="AV5" s="646"/>
      <c r="AW5" s="646"/>
      <c r="AX5" s="646"/>
      <c r="AY5" s="646"/>
      <c r="AZ5" s="646"/>
      <c r="BA5" s="646"/>
      <c r="BB5" s="646"/>
      <c r="BC5" s="646"/>
      <c r="BD5" s="646"/>
      <c r="BE5" s="646"/>
      <c r="BF5" s="647"/>
      <c r="BG5" s="659">
        <v>2247723</v>
      </c>
      <c r="BH5" s="660"/>
      <c r="BI5" s="660"/>
      <c r="BJ5" s="660"/>
      <c r="BK5" s="660"/>
      <c r="BL5" s="660"/>
      <c r="BM5" s="660"/>
      <c r="BN5" s="661"/>
      <c r="BO5" s="662">
        <v>100</v>
      </c>
      <c r="BP5" s="662"/>
      <c r="BQ5" s="662"/>
      <c r="BR5" s="662"/>
      <c r="BS5" s="663" t="s">
        <v>139</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2">
      <c r="B6" s="656" t="s">
        <v>235</v>
      </c>
      <c r="C6" s="657"/>
      <c r="D6" s="657"/>
      <c r="E6" s="657"/>
      <c r="F6" s="657"/>
      <c r="G6" s="657"/>
      <c r="H6" s="657"/>
      <c r="I6" s="657"/>
      <c r="J6" s="657"/>
      <c r="K6" s="657"/>
      <c r="L6" s="657"/>
      <c r="M6" s="657"/>
      <c r="N6" s="657"/>
      <c r="O6" s="657"/>
      <c r="P6" s="657"/>
      <c r="Q6" s="658"/>
      <c r="R6" s="659">
        <v>135760</v>
      </c>
      <c r="S6" s="660"/>
      <c r="T6" s="660"/>
      <c r="U6" s="660"/>
      <c r="V6" s="660"/>
      <c r="W6" s="660"/>
      <c r="X6" s="660"/>
      <c r="Y6" s="661"/>
      <c r="Z6" s="662">
        <v>0.8</v>
      </c>
      <c r="AA6" s="662"/>
      <c r="AB6" s="662"/>
      <c r="AC6" s="662"/>
      <c r="AD6" s="663">
        <v>135760</v>
      </c>
      <c r="AE6" s="663"/>
      <c r="AF6" s="663"/>
      <c r="AG6" s="663"/>
      <c r="AH6" s="663"/>
      <c r="AI6" s="663"/>
      <c r="AJ6" s="663"/>
      <c r="AK6" s="663"/>
      <c r="AL6" s="664">
        <v>1.8</v>
      </c>
      <c r="AM6" s="665"/>
      <c r="AN6" s="665"/>
      <c r="AO6" s="666"/>
      <c r="AP6" s="656" t="s">
        <v>236</v>
      </c>
      <c r="AQ6" s="657"/>
      <c r="AR6" s="657"/>
      <c r="AS6" s="657"/>
      <c r="AT6" s="657"/>
      <c r="AU6" s="657"/>
      <c r="AV6" s="657"/>
      <c r="AW6" s="657"/>
      <c r="AX6" s="657"/>
      <c r="AY6" s="657"/>
      <c r="AZ6" s="657"/>
      <c r="BA6" s="657"/>
      <c r="BB6" s="657"/>
      <c r="BC6" s="657"/>
      <c r="BD6" s="657"/>
      <c r="BE6" s="657"/>
      <c r="BF6" s="658"/>
      <c r="BG6" s="659">
        <v>2247723</v>
      </c>
      <c r="BH6" s="660"/>
      <c r="BI6" s="660"/>
      <c r="BJ6" s="660"/>
      <c r="BK6" s="660"/>
      <c r="BL6" s="660"/>
      <c r="BM6" s="660"/>
      <c r="BN6" s="661"/>
      <c r="BO6" s="662">
        <v>100</v>
      </c>
      <c r="BP6" s="662"/>
      <c r="BQ6" s="662"/>
      <c r="BR6" s="662"/>
      <c r="BS6" s="663" t="s">
        <v>237</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112803</v>
      </c>
      <c r="CS6" s="660"/>
      <c r="CT6" s="660"/>
      <c r="CU6" s="660"/>
      <c r="CV6" s="660"/>
      <c r="CW6" s="660"/>
      <c r="CX6" s="660"/>
      <c r="CY6" s="661"/>
      <c r="CZ6" s="653">
        <v>0.7</v>
      </c>
      <c r="DA6" s="654"/>
      <c r="DB6" s="654"/>
      <c r="DC6" s="670"/>
      <c r="DD6" s="668" t="s">
        <v>237</v>
      </c>
      <c r="DE6" s="660"/>
      <c r="DF6" s="660"/>
      <c r="DG6" s="660"/>
      <c r="DH6" s="660"/>
      <c r="DI6" s="660"/>
      <c r="DJ6" s="660"/>
      <c r="DK6" s="660"/>
      <c r="DL6" s="660"/>
      <c r="DM6" s="660"/>
      <c r="DN6" s="660"/>
      <c r="DO6" s="660"/>
      <c r="DP6" s="661"/>
      <c r="DQ6" s="668">
        <v>112793</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939</v>
      </c>
      <c r="S7" s="660"/>
      <c r="T7" s="660"/>
      <c r="U7" s="660"/>
      <c r="V7" s="660"/>
      <c r="W7" s="660"/>
      <c r="X7" s="660"/>
      <c r="Y7" s="661"/>
      <c r="Z7" s="662">
        <v>0</v>
      </c>
      <c r="AA7" s="662"/>
      <c r="AB7" s="662"/>
      <c r="AC7" s="662"/>
      <c r="AD7" s="663">
        <v>939</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947108</v>
      </c>
      <c r="BH7" s="660"/>
      <c r="BI7" s="660"/>
      <c r="BJ7" s="660"/>
      <c r="BK7" s="660"/>
      <c r="BL7" s="660"/>
      <c r="BM7" s="660"/>
      <c r="BN7" s="661"/>
      <c r="BO7" s="662">
        <v>42.1</v>
      </c>
      <c r="BP7" s="662"/>
      <c r="BQ7" s="662"/>
      <c r="BR7" s="662"/>
      <c r="BS7" s="663" t="s">
        <v>237</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3468200</v>
      </c>
      <c r="CS7" s="660"/>
      <c r="CT7" s="660"/>
      <c r="CU7" s="660"/>
      <c r="CV7" s="660"/>
      <c r="CW7" s="660"/>
      <c r="CX7" s="660"/>
      <c r="CY7" s="661"/>
      <c r="CZ7" s="662">
        <v>20.7</v>
      </c>
      <c r="DA7" s="662"/>
      <c r="DB7" s="662"/>
      <c r="DC7" s="662"/>
      <c r="DD7" s="668">
        <v>13621</v>
      </c>
      <c r="DE7" s="660"/>
      <c r="DF7" s="660"/>
      <c r="DG7" s="660"/>
      <c r="DH7" s="660"/>
      <c r="DI7" s="660"/>
      <c r="DJ7" s="660"/>
      <c r="DK7" s="660"/>
      <c r="DL7" s="660"/>
      <c r="DM7" s="660"/>
      <c r="DN7" s="660"/>
      <c r="DO7" s="660"/>
      <c r="DP7" s="661"/>
      <c r="DQ7" s="668">
        <v>2004418</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7637</v>
      </c>
      <c r="S8" s="660"/>
      <c r="T8" s="660"/>
      <c r="U8" s="660"/>
      <c r="V8" s="660"/>
      <c r="W8" s="660"/>
      <c r="X8" s="660"/>
      <c r="Y8" s="661"/>
      <c r="Z8" s="662">
        <v>0</v>
      </c>
      <c r="AA8" s="662"/>
      <c r="AB8" s="662"/>
      <c r="AC8" s="662"/>
      <c r="AD8" s="663">
        <v>7637</v>
      </c>
      <c r="AE8" s="663"/>
      <c r="AF8" s="663"/>
      <c r="AG8" s="663"/>
      <c r="AH8" s="663"/>
      <c r="AI8" s="663"/>
      <c r="AJ8" s="663"/>
      <c r="AK8" s="663"/>
      <c r="AL8" s="664">
        <v>0.1</v>
      </c>
      <c r="AM8" s="665"/>
      <c r="AN8" s="665"/>
      <c r="AO8" s="666"/>
      <c r="AP8" s="656" t="s">
        <v>243</v>
      </c>
      <c r="AQ8" s="657"/>
      <c r="AR8" s="657"/>
      <c r="AS8" s="657"/>
      <c r="AT8" s="657"/>
      <c r="AU8" s="657"/>
      <c r="AV8" s="657"/>
      <c r="AW8" s="657"/>
      <c r="AX8" s="657"/>
      <c r="AY8" s="657"/>
      <c r="AZ8" s="657"/>
      <c r="BA8" s="657"/>
      <c r="BB8" s="657"/>
      <c r="BC8" s="657"/>
      <c r="BD8" s="657"/>
      <c r="BE8" s="657"/>
      <c r="BF8" s="658"/>
      <c r="BG8" s="659">
        <v>40252</v>
      </c>
      <c r="BH8" s="660"/>
      <c r="BI8" s="660"/>
      <c r="BJ8" s="660"/>
      <c r="BK8" s="660"/>
      <c r="BL8" s="660"/>
      <c r="BM8" s="660"/>
      <c r="BN8" s="661"/>
      <c r="BO8" s="662">
        <v>1.8</v>
      </c>
      <c r="BP8" s="662"/>
      <c r="BQ8" s="662"/>
      <c r="BR8" s="662"/>
      <c r="BS8" s="663" t="s">
        <v>237</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3677159</v>
      </c>
      <c r="CS8" s="660"/>
      <c r="CT8" s="660"/>
      <c r="CU8" s="660"/>
      <c r="CV8" s="660"/>
      <c r="CW8" s="660"/>
      <c r="CX8" s="660"/>
      <c r="CY8" s="661"/>
      <c r="CZ8" s="662">
        <v>21.9</v>
      </c>
      <c r="DA8" s="662"/>
      <c r="DB8" s="662"/>
      <c r="DC8" s="662"/>
      <c r="DD8" s="668">
        <v>21854</v>
      </c>
      <c r="DE8" s="660"/>
      <c r="DF8" s="660"/>
      <c r="DG8" s="660"/>
      <c r="DH8" s="660"/>
      <c r="DI8" s="660"/>
      <c r="DJ8" s="660"/>
      <c r="DK8" s="660"/>
      <c r="DL8" s="660"/>
      <c r="DM8" s="660"/>
      <c r="DN8" s="660"/>
      <c r="DO8" s="660"/>
      <c r="DP8" s="661"/>
      <c r="DQ8" s="668">
        <v>1384365</v>
      </c>
      <c r="DR8" s="660"/>
      <c r="DS8" s="660"/>
      <c r="DT8" s="660"/>
      <c r="DU8" s="660"/>
      <c r="DV8" s="660"/>
      <c r="DW8" s="660"/>
      <c r="DX8" s="660"/>
      <c r="DY8" s="660"/>
      <c r="DZ8" s="660"/>
      <c r="EA8" s="660"/>
      <c r="EB8" s="660"/>
      <c r="EC8" s="669"/>
    </row>
    <row r="9" spans="2:143" ht="11.25" customHeight="1" x14ac:dyDescent="0.2">
      <c r="B9" s="656" t="s">
        <v>245</v>
      </c>
      <c r="C9" s="657"/>
      <c r="D9" s="657"/>
      <c r="E9" s="657"/>
      <c r="F9" s="657"/>
      <c r="G9" s="657"/>
      <c r="H9" s="657"/>
      <c r="I9" s="657"/>
      <c r="J9" s="657"/>
      <c r="K9" s="657"/>
      <c r="L9" s="657"/>
      <c r="M9" s="657"/>
      <c r="N9" s="657"/>
      <c r="O9" s="657"/>
      <c r="P9" s="657"/>
      <c r="Q9" s="658"/>
      <c r="R9" s="659">
        <v>6582</v>
      </c>
      <c r="S9" s="660"/>
      <c r="T9" s="660"/>
      <c r="U9" s="660"/>
      <c r="V9" s="660"/>
      <c r="W9" s="660"/>
      <c r="X9" s="660"/>
      <c r="Y9" s="661"/>
      <c r="Z9" s="662">
        <v>0</v>
      </c>
      <c r="AA9" s="662"/>
      <c r="AB9" s="662"/>
      <c r="AC9" s="662"/>
      <c r="AD9" s="663">
        <v>6582</v>
      </c>
      <c r="AE9" s="663"/>
      <c r="AF9" s="663"/>
      <c r="AG9" s="663"/>
      <c r="AH9" s="663"/>
      <c r="AI9" s="663"/>
      <c r="AJ9" s="663"/>
      <c r="AK9" s="663"/>
      <c r="AL9" s="664">
        <v>0.1</v>
      </c>
      <c r="AM9" s="665"/>
      <c r="AN9" s="665"/>
      <c r="AO9" s="666"/>
      <c r="AP9" s="656" t="s">
        <v>246</v>
      </c>
      <c r="AQ9" s="657"/>
      <c r="AR9" s="657"/>
      <c r="AS9" s="657"/>
      <c r="AT9" s="657"/>
      <c r="AU9" s="657"/>
      <c r="AV9" s="657"/>
      <c r="AW9" s="657"/>
      <c r="AX9" s="657"/>
      <c r="AY9" s="657"/>
      <c r="AZ9" s="657"/>
      <c r="BA9" s="657"/>
      <c r="BB9" s="657"/>
      <c r="BC9" s="657"/>
      <c r="BD9" s="657"/>
      <c r="BE9" s="657"/>
      <c r="BF9" s="658"/>
      <c r="BG9" s="659">
        <v>837364</v>
      </c>
      <c r="BH9" s="660"/>
      <c r="BI9" s="660"/>
      <c r="BJ9" s="660"/>
      <c r="BK9" s="660"/>
      <c r="BL9" s="660"/>
      <c r="BM9" s="660"/>
      <c r="BN9" s="661"/>
      <c r="BO9" s="662">
        <v>37.299999999999997</v>
      </c>
      <c r="BP9" s="662"/>
      <c r="BQ9" s="662"/>
      <c r="BR9" s="662"/>
      <c r="BS9" s="663" t="s">
        <v>237</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1333022</v>
      </c>
      <c r="CS9" s="660"/>
      <c r="CT9" s="660"/>
      <c r="CU9" s="660"/>
      <c r="CV9" s="660"/>
      <c r="CW9" s="660"/>
      <c r="CX9" s="660"/>
      <c r="CY9" s="661"/>
      <c r="CZ9" s="662">
        <v>8</v>
      </c>
      <c r="DA9" s="662"/>
      <c r="DB9" s="662"/>
      <c r="DC9" s="662"/>
      <c r="DD9" s="668">
        <v>35387</v>
      </c>
      <c r="DE9" s="660"/>
      <c r="DF9" s="660"/>
      <c r="DG9" s="660"/>
      <c r="DH9" s="660"/>
      <c r="DI9" s="660"/>
      <c r="DJ9" s="660"/>
      <c r="DK9" s="660"/>
      <c r="DL9" s="660"/>
      <c r="DM9" s="660"/>
      <c r="DN9" s="660"/>
      <c r="DO9" s="660"/>
      <c r="DP9" s="661"/>
      <c r="DQ9" s="668">
        <v>774968</v>
      </c>
      <c r="DR9" s="660"/>
      <c r="DS9" s="660"/>
      <c r="DT9" s="660"/>
      <c r="DU9" s="660"/>
      <c r="DV9" s="660"/>
      <c r="DW9" s="660"/>
      <c r="DX9" s="660"/>
      <c r="DY9" s="660"/>
      <c r="DZ9" s="660"/>
      <c r="EA9" s="660"/>
      <c r="EB9" s="660"/>
      <c r="EC9" s="669"/>
    </row>
    <row r="10" spans="2:143" ht="11.25" customHeight="1" x14ac:dyDescent="0.2">
      <c r="B10" s="656" t="s">
        <v>248</v>
      </c>
      <c r="C10" s="657"/>
      <c r="D10" s="657"/>
      <c r="E10" s="657"/>
      <c r="F10" s="657"/>
      <c r="G10" s="657"/>
      <c r="H10" s="657"/>
      <c r="I10" s="657"/>
      <c r="J10" s="657"/>
      <c r="K10" s="657"/>
      <c r="L10" s="657"/>
      <c r="M10" s="657"/>
      <c r="N10" s="657"/>
      <c r="O10" s="657"/>
      <c r="P10" s="657"/>
      <c r="Q10" s="658"/>
      <c r="R10" s="659" t="s">
        <v>237</v>
      </c>
      <c r="S10" s="660"/>
      <c r="T10" s="660"/>
      <c r="U10" s="660"/>
      <c r="V10" s="660"/>
      <c r="W10" s="660"/>
      <c r="X10" s="660"/>
      <c r="Y10" s="661"/>
      <c r="Z10" s="662" t="s">
        <v>237</v>
      </c>
      <c r="AA10" s="662"/>
      <c r="AB10" s="662"/>
      <c r="AC10" s="662"/>
      <c r="AD10" s="663" t="s">
        <v>237</v>
      </c>
      <c r="AE10" s="663"/>
      <c r="AF10" s="663"/>
      <c r="AG10" s="663"/>
      <c r="AH10" s="663"/>
      <c r="AI10" s="663"/>
      <c r="AJ10" s="663"/>
      <c r="AK10" s="663"/>
      <c r="AL10" s="664" t="s">
        <v>237</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35715</v>
      </c>
      <c r="BH10" s="660"/>
      <c r="BI10" s="660"/>
      <c r="BJ10" s="660"/>
      <c r="BK10" s="660"/>
      <c r="BL10" s="660"/>
      <c r="BM10" s="660"/>
      <c r="BN10" s="661"/>
      <c r="BO10" s="662">
        <v>1.6</v>
      </c>
      <c r="BP10" s="662"/>
      <c r="BQ10" s="662"/>
      <c r="BR10" s="662"/>
      <c r="BS10" s="663" t="s">
        <v>139</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2093</v>
      </c>
      <c r="CS10" s="660"/>
      <c r="CT10" s="660"/>
      <c r="CU10" s="660"/>
      <c r="CV10" s="660"/>
      <c r="CW10" s="660"/>
      <c r="CX10" s="660"/>
      <c r="CY10" s="661"/>
      <c r="CZ10" s="662">
        <v>0</v>
      </c>
      <c r="DA10" s="662"/>
      <c r="DB10" s="662"/>
      <c r="DC10" s="662"/>
      <c r="DD10" s="668" t="s">
        <v>138</v>
      </c>
      <c r="DE10" s="660"/>
      <c r="DF10" s="660"/>
      <c r="DG10" s="660"/>
      <c r="DH10" s="660"/>
      <c r="DI10" s="660"/>
      <c r="DJ10" s="660"/>
      <c r="DK10" s="660"/>
      <c r="DL10" s="660"/>
      <c r="DM10" s="660"/>
      <c r="DN10" s="660"/>
      <c r="DO10" s="660"/>
      <c r="DP10" s="661"/>
      <c r="DQ10" s="668">
        <v>93</v>
      </c>
      <c r="DR10" s="660"/>
      <c r="DS10" s="660"/>
      <c r="DT10" s="660"/>
      <c r="DU10" s="660"/>
      <c r="DV10" s="660"/>
      <c r="DW10" s="660"/>
      <c r="DX10" s="660"/>
      <c r="DY10" s="660"/>
      <c r="DZ10" s="660"/>
      <c r="EA10" s="660"/>
      <c r="EB10" s="660"/>
      <c r="EC10" s="669"/>
    </row>
    <row r="11" spans="2:143" ht="11.25" customHeight="1" x14ac:dyDescent="0.2">
      <c r="B11" s="656" t="s">
        <v>251</v>
      </c>
      <c r="C11" s="657"/>
      <c r="D11" s="657"/>
      <c r="E11" s="657"/>
      <c r="F11" s="657"/>
      <c r="G11" s="657"/>
      <c r="H11" s="657"/>
      <c r="I11" s="657"/>
      <c r="J11" s="657"/>
      <c r="K11" s="657"/>
      <c r="L11" s="657"/>
      <c r="M11" s="657"/>
      <c r="N11" s="657"/>
      <c r="O11" s="657"/>
      <c r="P11" s="657"/>
      <c r="Q11" s="658"/>
      <c r="R11" s="659">
        <v>514396</v>
      </c>
      <c r="S11" s="660"/>
      <c r="T11" s="660"/>
      <c r="U11" s="660"/>
      <c r="V11" s="660"/>
      <c r="W11" s="660"/>
      <c r="X11" s="660"/>
      <c r="Y11" s="661"/>
      <c r="Z11" s="664">
        <v>2.9</v>
      </c>
      <c r="AA11" s="665"/>
      <c r="AB11" s="665"/>
      <c r="AC11" s="671"/>
      <c r="AD11" s="668">
        <v>514396</v>
      </c>
      <c r="AE11" s="660"/>
      <c r="AF11" s="660"/>
      <c r="AG11" s="660"/>
      <c r="AH11" s="660"/>
      <c r="AI11" s="660"/>
      <c r="AJ11" s="660"/>
      <c r="AK11" s="661"/>
      <c r="AL11" s="664">
        <v>6.6</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33777</v>
      </c>
      <c r="BH11" s="660"/>
      <c r="BI11" s="660"/>
      <c r="BJ11" s="660"/>
      <c r="BK11" s="660"/>
      <c r="BL11" s="660"/>
      <c r="BM11" s="660"/>
      <c r="BN11" s="661"/>
      <c r="BO11" s="662">
        <v>1.5</v>
      </c>
      <c r="BP11" s="662"/>
      <c r="BQ11" s="662"/>
      <c r="BR11" s="662"/>
      <c r="BS11" s="663" t="s">
        <v>237</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2101799</v>
      </c>
      <c r="CS11" s="660"/>
      <c r="CT11" s="660"/>
      <c r="CU11" s="660"/>
      <c r="CV11" s="660"/>
      <c r="CW11" s="660"/>
      <c r="CX11" s="660"/>
      <c r="CY11" s="661"/>
      <c r="CZ11" s="662">
        <v>12.5</v>
      </c>
      <c r="DA11" s="662"/>
      <c r="DB11" s="662"/>
      <c r="DC11" s="662"/>
      <c r="DD11" s="668">
        <v>1219150</v>
      </c>
      <c r="DE11" s="660"/>
      <c r="DF11" s="660"/>
      <c r="DG11" s="660"/>
      <c r="DH11" s="660"/>
      <c r="DI11" s="660"/>
      <c r="DJ11" s="660"/>
      <c r="DK11" s="660"/>
      <c r="DL11" s="660"/>
      <c r="DM11" s="660"/>
      <c r="DN11" s="660"/>
      <c r="DO11" s="660"/>
      <c r="DP11" s="661"/>
      <c r="DQ11" s="668">
        <v>640033</v>
      </c>
      <c r="DR11" s="660"/>
      <c r="DS11" s="660"/>
      <c r="DT11" s="660"/>
      <c r="DU11" s="660"/>
      <c r="DV11" s="660"/>
      <c r="DW11" s="660"/>
      <c r="DX11" s="660"/>
      <c r="DY11" s="660"/>
      <c r="DZ11" s="660"/>
      <c r="EA11" s="660"/>
      <c r="EB11" s="660"/>
      <c r="EC11" s="669"/>
    </row>
    <row r="12" spans="2:143" ht="11.25" customHeight="1" x14ac:dyDescent="0.2">
      <c r="B12" s="656" t="s">
        <v>254</v>
      </c>
      <c r="C12" s="657"/>
      <c r="D12" s="657"/>
      <c r="E12" s="657"/>
      <c r="F12" s="657"/>
      <c r="G12" s="657"/>
      <c r="H12" s="657"/>
      <c r="I12" s="657"/>
      <c r="J12" s="657"/>
      <c r="K12" s="657"/>
      <c r="L12" s="657"/>
      <c r="M12" s="657"/>
      <c r="N12" s="657"/>
      <c r="O12" s="657"/>
      <c r="P12" s="657"/>
      <c r="Q12" s="658"/>
      <c r="R12" s="659">
        <v>1259</v>
      </c>
      <c r="S12" s="660"/>
      <c r="T12" s="660"/>
      <c r="U12" s="660"/>
      <c r="V12" s="660"/>
      <c r="W12" s="660"/>
      <c r="X12" s="660"/>
      <c r="Y12" s="661"/>
      <c r="Z12" s="662">
        <v>0</v>
      </c>
      <c r="AA12" s="662"/>
      <c r="AB12" s="662"/>
      <c r="AC12" s="662"/>
      <c r="AD12" s="663">
        <v>1259</v>
      </c>
      <c r="AE12" s="663"/>
      <c r="AF12" s="663"/>
      <c r="AG12" s="663"/>
      <c r="AH12" s="663"/>
      <c r="AI12" s="663"/>
      <c r="AJ12" s="663"/>
      <c r="AK12" s="663"/>
      <c r="AL12" s="664">
        <v>0</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998171</v>
      </c>
      <c r="BH12" s="660"/>
      <c r="BI12" s="660"/>
      <c r="BJ12" s="660"/>
      <c r="BK12" s="660"/>
      <c r="BL12" s="660"/>
      <c r="BM12" s="660"/>
      <c r="BN12" s="661"/>
      <c r="BO12" s="662">
        <v>44.4</v>
      </c>
      <c r="BP12" s="662"/>
      <c r="BQ12" s="662"/>
      <c r="BR12" s="662"/>
      <c r="BS12" s="663" t="s">
        <v>138</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174836</v>
      </c>
      <c r="CS12" s="660"/>
      <c r="CT12" s="660"/>
      <c r="CU12" s="660"/>
      <c r="CV12" s="660"/>
      <c r="CW12" s="660"/>
      <c r="CX12" s="660"/>
      <c r="CY12" s="661"/>
      <c r="CZ12" s="662">
        <v>1</v>
      </c>
      <c r="DA12" s="662"/>
      <c r="DB12" s="662"/>
      <c r="DC12" s="662"/>
      <c r="DD12" s="668">
        <v>1351</v>
      </c>
      <c r="DE12" s="660"/>
      <c r="DF12" s="660"/>
      <c r="DG12" s="660"/>
      <c r="DH12" s="660"/>
      <c r="DI12" s="660"/>
      <c r="DJ12" s="660"/>
      <c r="DK12" s="660"/>
      <c r="DL12" s="660"/>
      <c r="DM12" s="660"/>
      <c r="DN12" s="660"/>
      <c r="DO12" s="660"/>
      <c r="DP12" s="661"/>
      <c r="DQ12" s="668">
        <v>112652</v>
      </c>
      <c r="DR12" s="660"/>
      <c r="DS12" s="660"/>
      <c r="DT12" s="660"/>
      <c r="DU12" s="660"/>
      <c r="DV12" s="660"/>
      <c r="DW12" s="660"/>
      <c r="DX12" s="660"/>
      <c r="DY12" s="660"/>
      <c r="DZ12" s="660"/>
      <c r="EA12" s="660"/>
      <c r="EB12" s="660"/>
      <c r="EC12" s="669"/>
    </row>
    <row r="13" spans="2:143" ht="11.25" customHeight="1" x14ac:dyDescent="0.2">
      <c r="B13" s="656" t="s">
        <v>257</v>
      </c>
      <c r="C13" s="657"/>
      <c r="D13" s="657"/>
      <c r="E13" s="657"/>
      <c r="F13" s="657"/>
      <c r="G13" s="657"/>
      <c r="H13" s="657"/>
      <c r="I13" s="657"/>
      <c r="J13" s="657"/>
      <c r="K13" s="657"/>
      <c r="L13" s="657"/>
      <c r="M13" s="657"/>
      <c r="N13" s="657"/>
      <c r="O13" s="657"/>
      <c r="P13" s="657"/>
      <c r="Q13" s="658"/>
      <c r="R13" s="659" t="s">
        <v>237</v>
      </c>
      <c r="S13" s="660"/>
      <c r="T13" s="660"/>
      <c r="U13" s="660"/>
      <c r="V13" s="660"/>
      <c r="W13" s="660"/>
      <c r="X13" s="660"/>
      <c r="Y13" s="661"/>
      <c r="Z13" s="662" t="s">
        <v>237</v>
      </c>
      <c r="AA13" s="662"/>
      <c r="AB13" s="662"/>
      <c r="AC13" s="662"/>
      <c r="AD13" s="663" t="s">
        <v>237</v>
      </c>
      <c r="AE13" s="663"/>
      <c r="AF13" s="663"/>
      <c r="AG13" s="663"/>
      <c r="AH13" s="663"/>
      <c r="AI13" s="663"/>
      <c r="AJ13" s="663"/>
      <c r="AK13" s="663"/>
      <c r="AL13" s="664" t="s">
        <v>237</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997683</v>
      </c>
      <c r="BH13" s="660"/>
      <c r="BI13" s="660"/>
      <c r="BJ13" s="660"/>
      <c r="BK13" s="660"/>
      <c r="BL13" s="660"/>
      <c r="BM13" s="660"/>
      <c r="BN13" s="661"/>
      <c r="BO13" s="662">
        <v>44.4</v>
      </c>
      <c r="BP13" s="662"/>
      <c r="BQ13" s="662"/>
      <c r="BR13" s="662"/>
      <c r="BS13" s="663" t="s">
        <v>138</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1134241</v>
      </c>
      <c r="CS13" s="660"/>
      <c r="CT13" s="660"/>
      <c r="CU13" s="660"/>
      <c r="CV13" s="660"/>
      <c r="CW13" s="660"/>
      <c r="CX13" s="660"/>
      <c r="CY13" s="661"/>
      <c r="CZ13" s="662">
        <v>6.8</v>
      </c>
      <c r="DA13" s="662"/>
      <c r="DB13" s="662"/>
      <c r="DC13" s="662"/>
      <c r="DD13" s="668">
        <v>427659</v>
      </c>
      <c r="DE13" s="660"/>
      <c r="DF13" s="660"/>
      <c r="DG13" s="660"/>
      <c r="DH13" s="660"/>
      <c r="DI13" s="660"/>
      <c r="DJ13" s="660"/>
      <c r="DK13" s="660"/>
      <c r="DL13" s="660"/>
      <c r="DM13" s="660"/>
      <c r="DN13" s="660"/>
      <c r="DO13" s="660"/>
      <c r="DP13" s="661"/>
      <c r="DQ13" s="668">
        <v>673419</v>
      </c>
      <c r="DR13" s="660"/>
      <c r="DS13" s="660"/>
      <c r="DT13" s="660"/>
      <c r="DU13" s="660"/>
      <c r="DV13" s="660"/>
      <c r="DW13" s="660"/>
      <c r="DX13" s="660"/>
      <c r="DY13" s="660"/>
      <c r="DZ13" s="660"/>
      <c r="EA13" s="660"/>
      <c r="EB13" s="660"/>
      <c r="EC13" s="669"/>
    </row>
    <row r="14" spans="2:143" ht="11.25" customHeight="1" x14ac:dyDescent="0.2">
      <c r="B14" s="656" t="s">
        <v>260</v>
      </c>
      <c r="C14" s="657"/>
      <c r="D14" s="657"/>
      <c r="E14" s="657"/>
      <c r="F14" s="657"/>
      <c r="G14" s="657"/>
      <c r="H14" s="657"/>
      <c r="I14" s="657"/>
      <c r="J14" s="657"/>
      <c r="K14" s="657"/>
      <c r="L14" s="657"/>
      <c r="M14" s="657"/>
      <c r="N14" s="657"/>
      <c r="O14" s="657"/>
      <c r="P14" s="657"/>
      <c r="Q14" s="658"/>
      <c r="R14" s="659">
        <v>266</v>
      </c>
      <c r="S14" s="660"/>
      <c r="T14" s="660"/>
      <c r="U14" s="660"/>
      <c r="V14" s="660"/>
      <c r="W14" s="660"/>
      <c r="X14" s="660"/>
      <c r="Y14" s="661"/>
      <c r="Z14" s="662">
        <v>0</v>
      </c>
      <c r="AA14" s="662"/>
      <c r="AB14" s="662"/>
      <c r="AC14" s="662"/>
      <c r="AD14" s="663">
        <v>266</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111226</v>
      </c>
      <c r="BH14" s="660"/>
      <c r="BI14" s="660"/>
      <c r="BJ14" s="660"/>
      <c r="BK14" s="660"/>
      <c r="BL14" s="660"/>
      <c r="BM14" s="660"/>
      <c r="BN14" s="661"/>
      <c r="BO14" s="662">
        <v>4.9000000000000004</v>
      </c>
      <c r="BP14" s="662"/>
      <c r="BQ14" s="662"/>
      <c r="BR14" s="662"/>
      <c r="BS14" s="663" t="s">
        <v>237</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485883</v>
      </c>
      <c r="CS14" s="660"/>
      <c r="CT14" s="660"/>
      <c r="CU14" s="660"/>
      <c r="CV14" s="660"/>
      <c r="CW14" s="660"/>
      <c r="CX14" s="660"/>
      <c r="CY14" s="661"/>
      <c r="CZ14" s="662">
        <v>2.9</v>
      </c>
      <c r="DA14" s="662"/>
      <c r="DB14" s="662"/>
      <c r="DC14" s="662"/>
      <c r="DD14" s="668">
        <v>10642</v>
      </c>
      <c r="DE14" s="660"/>
      <c r="DF14" s="660"/>
      <c r="DG14" s="660"/>
      <c r="DH14" s="660"/>
      <c r="DI14" s="660"/>
      <c r="DJ14" s="660"/>
      <c r="DK14" s="660"/>
      <c r="DL14" s="660"/>
      <c r="DM14" s="660"/>
      <c r="DN14" s="660"/>
      <c r="DO14" s="660"/>
      <c r="DP14" s="661"/>
      <c r="DQ14" s="668">
        <v>439708</v>
      </c>
      <c r="DR14" s="660"/>
      <c r="DS14" s="660"/>
      <c r="DT14" s="660"/>
      <c r="DU14" s="660"/>
      <c r="DV14" s="660"/>
      <c r="DW14" s="660"/>
      <c r="DX14" s="660"/>
      <c r="DY14" s="660"/>
      <c r="DZ14" s="660"/>
      <c r="EA14" s="660"/>
      <c r="EB14" s="660"/>
      <c r="EC14" s="669"/>
    </row>
    <row r="15" spans="2:143" ht="11.25" customHeight="1" x14ac:dyDescent="0.2">
      <c r="B15" s="656" t="s">
        <v>263</v>
      </c>
      <c r="C15" s="657"/>
      <c r="D15" s="657"/>
      <c r="E15" s="657"/>
      <c r="F15" s="657"/>
      <c r="G15" s="657"/>
      <c r="H15" s="657"/>
      <c r="I15" s="657"/>
      <c r="J15" s="657"/>
      <c r="K15" s="657"/>
      <c r="L15" s="657"/>
      <c r="M15" s="657"/>
      <c r="N15" s="657"/>
      <c r="O15" s="657"/>
      <c r="P15" s="657"/>
      <c r="Q15" s="658"/>
      <c r="R15" s="659" t="s">
        <v>237</v>
      </c>
      <c r="S15" s="660"/>
      <c r="T15" s="660"/>
      <c r="U15" s="660"/>
      <c r="V15" s="660"/>
      <c r="W15" s="660"/>
      <c r="X15" s="660"/>
      <c r="Y15" s="661"/>
      <c r="Z15" s="662" t="s">
        <v>237</v>
      </c>
      <c r="AA15" s="662"/>
      <c r="AB15" s="662"/>
      <c r="AC15" s="662"/>
      <c r="AD15" s="663" t="s">
        <v>237</v>
      </c>
      <c r="AE15" s="663"/>
      <c r="AF15" s="663"/>
      <c r="AG15" s="663"/>
      <c r="AH15" s="663"/>
      <c r="AI15" s="663"/>
      <c r="AJ15" s="663"/>
      <c r="AK15" s="663"/>
      <c r="AL15" s="664" t="s">
        <v>237</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191218</v>
      </c>
      <c r="BH15" s="660"/>
      <c r="BI15" s="660"/>
      <c r="BJ15" s="660"/>
      <c r="BK15" s="660"/>
      <c r="BL15" s="660"/>
      <c r="BM15" s="660"/>
      <c r="BN15" s="661"/>
      <c r="BO15" s="662">
        <v>8.5</v>
      </c>
      <c r="BP15" s="662"/>
      <c r="BQ15" s="662"/>
      <c r="BR15" s="662"/>
      <c r="BS15" s="663" t="s">
        <v>237</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2513074</v>
      </c>
      <c r="CS15" s="660"/>
      <c r="CT15" s="660"/>
      <c r="CU15" s="660"/>
      <c r="CV15" s="660"/>
      <c r="CW15" s="660"/>
      <c r="CX15" s="660"/>
      <c r="CY15" s="661"/>
      <c r="CZ15" s="662">
        <v>15</v>
      </c>
      <c r="DA15" s="662"/>
      <c r="DB15" s="662"/>
      <c r="DC15" s="662"/>
      <c r="DD15" s="668">
        <v>1223288</v>
      </c>
      <c r="DE15" s="660"/>
      <c r="DF15" s="660"/>
      <c r="DG15" s="660"/>
      <c r="DH15" s="660"/>
      <c r="DI15" s="660"/>
      <c r="DJ15" s="660"/>
      <c r="DK15" s="660"/>
      <c r="DL15" s="660"/>
      <c r="DM15" s="660"/>
      <c r="DN15" s="660"/>
      <c r="DO15" s="660"/>
      <c r="DP15" s="661"/>
      <c r="DQ15" s="668">
        <v>1046782</v>
      </c>
      <c r="DR15" s="660"/>
      <c r="DS15" s="660"/>
      <c r="DT15" s="660"/>
      <c r="DU15" s="660"/>
      <c r="DV15" s="660"/>
      <c r="DW15" s="660"/>
      <c r="DX15" s="660"/>
      <c r="DY15" s="660"/>
      <c r="DZ15" s="660"/>
      <c r="EA15" s="660"/>
      <c r="EB15" s="660"/>
      <c r="EC15" s="669"/>
    </row>
    <row r="16" spans="2:143" ht="11.25" customHeight="1" x14ac:dyDescent="0.2">
      <c r="B16" s="656" t="s">
        <v>266</v>
      </c>
      <c r="C16" s="657"/>
      <c r="D16" s="657"/>
      <c r="E16" s="657"/>
      <c r="F16" s="657"/>
      <c r="G16" s="657"/>
      <c r="H16" s="657"/>
      <c r="I16" s="657"/>
      <c r="J16" s="657"/>
      <c r="K16" s="657"/>
      <c r="L16" s="657"/>
      <c r="M16" s="657"/>
      <c r="N16" s="657"/>
      <c r="O16" s="657"/>
      <c r="P16" s="657"/>
      <c r="Q16" s="658"/>
      <c r="R16" s="659">
        <v>10236</v>
      </c>
      <c r="S16" s="660"/>
      <c r="T16" s="660"/>
      <c r="U16" s="660"/>
      <c r="V16" s="660"/>
      <c r="W16" s="660"/>
      <c r="X16" s="660"/>
      <c r="Y16" s="661"/>
      <c r="Z16" s="662">
        <v>0.1</v>
      </c>
      <c r="AA16" s="662"/>
      <c r="AB16" s="662"/>
      <c r="AC16" s="662"/>
      <c r="AD16" s="663">
        <v>10236</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237</v>
      </c>
      <c r="BH16" s="660"/>
      <c r="BI16" s="660"/>
      <c r="BJ16" s="660"/>
      <c r="BK16" s="660"/>
      <c r="BL16" s="660"/>
      <c r="BM16" s="660"/>
      <c r="BN16" s="661"/>
      <c r="BO16" s="662" t="s">
        <v>237</v>
      </c>
      <c r="BP16" s="662"/>
      <c r="BQ16" s="662"/>
      <c r="BR16" s="662"/>
      <c r="BS16" s="663" t="s">
        <v>237</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11073</v>
      </c>
      <c r="CS16" s="660"/>
      <c r="CT16" s="660"/>
      <c r="CU16" s="660"/>
      <c r="CV16" s="660"/>
      <c r="CW16" s="660"/>
      <c r="CX16" s="660"/>
      <c r="CY16" s="661"/>
      <c r="CZ16" s="662">
        <v>0.1</v>
      </c>
      <c r="DA16" s="662"/>
      <c r="DB16" s="662"/>
      <c r="DC16" s="662"/>
      <c r="DD16" s="668" t="s">
        <v>237</v>
      </c>
      <c r="DE16" s="660"/>
      <c r="DF16" s="660"/>
      <c r="DG16" s="660"/>
      <c r="DH16" s="660"/>
      <c r="DI16" s="660"/>
      <c r="DJ16" s="660"/>
      <c r="DK16" s="660"/>
      <c r="DL16" s="660"/>
      <c r="DM16" s="660"/>
      <c r="DN16" s="660"/>
      <c r="DO16" s="660"/>
      <c r="DP16" s="661"/>
      <c r="DQ16" s="668">
        <v>1638</v>
      </c>
      <c r="DR16" s="660"/>
      <c r="DS16" s="660"/>
      <c r="DT16" s="660"/>
      <c r="DU16" s="660"/>
      <c r="DV16" s="660"/>
      <c r="DW16" s="660"/>
      <c r="DX16" s="660"/>
      <c r="DY16" s="660"/>
      <c r="DZ16" s="660"/>
      <c r="EA16" s="660"/>
      <c r="EB16" s="660"/>
      <c r="EC16" s="669"/>
    </row>
    <row r="17" spans="2:133" ht="11.25" customHeight="1" x14ac:dyDescent="0.2">
      <c r="B17" s="656" t="s">
        <v>269</v>
      </c>
      <c r="C17" s="657"/>
      <c r="D17" s="657"/>
      <c r="E17" s="657"/>
      <c r="F17" s="657"/>
      <c r="G17" s="657"/>
      <c r="H17" s="657"/>
      <c r="I17" s="657"/>
      <c r="J17" s="657"/>
      <c r="K17" s="657"/>
      <c r="L17" s="657"/>
      <c r="M17" s="657"/>
      <c r="N17" s="657"/>
      <c r="O17" s="657"/>
      <c r="P17" s="657"/>
      <c r="Q17" s="658"/>
      <c r="R17" s="659">
        <v>25147</v>
      </c>
      <c r="S17" s="660"/>
      <c r="T17" s="660"/>
      <c r="U17" s="660"/>
      <c r="V17" s="660"/>
      <c r="W17" s="660"/>
      <c r="X17" s="660"/>
      <c r="Y17" s="661"/>
      <c r="Z17" s="662">
        <v>0.1</v>
      </c>
      <c r="AA17" s="662"/>
      <c r="AB17" s="662"/>
      <c r="AC17" s="662"/>
      <c r="AD17" s="663">
        <v>25147</v>
      </c>
      <c r="AE17" s="663"/>
      <c r="AF17" s="663"/>
      <c r="AG17" s="663"/>
      <c r="AH17" s="663"/>
      <c r="AI17" s="663"/>
      <c r="AJ17" s="663"/>
      <c r="AK17" s="663"/>
      <c r="AL17" s="664">
        <v>0.3</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237</v>
      </c>
      <c r="BH17" s="660"/>
      <c r="BI17" s="660"/>
      <c r="BJ17" s="660"/>
      <c r="BK17" s="660"/>
      <c r="BL17" s="660"/>
      <c r="BM17" s="660"/>
      <c r="BN17" s="661"/>
      <c r="BO17" s="662" t="s">
        <v>139</v>
      </c>
      <c r="BP17" s="662"/>
      <c r="BQ17" s="662"/>
      <c r="BR17" s="662"/>
      <c r="BS17" s="663" t="s">
        <v>139</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1741461</v>
      </c>
      <c r="CS17" s="660"/>
      <c r="CT17" s="660"/>
      <c r="CU17" s="660"/>
      <c r="CV17" s="660"/>
      <c r="CW17" s="660"/>
      <c r="CX17" s="660"/>
      <c r="CY17" s="661"/>
      <c r="CZ17" s="662">
        <v>10.4</v>
      </c>
      <c r="DA17" s="662"/>
      <c r="DB17" s="662"/>
      <c r="DC17" s="662"/>
      <c r="DD17" s="668" t="s">
        <v>139</v>
      </c>
      <c r="DE17" s="660"/>
      <c r="DF17" s="660"/>
      <c r="DG17" s="660"/>
      <c r="DH17" s="660"/>
      <c r="DI17" s="660"/>
      <c r="DJ17" s="660"/>
      <c r="DK17" s="660"/>
      <c r="DL17" s="660"/>
      <c r="DM17" s="660"/>
      <c r="DN17" s="660"/>
      <c r="DO17" s="660"/>
      <c r="DP17" s="661"/>
      <c r="DQ17" s="668">
        <v>1732045</v>
      </c>
      <c r="DR17" s="660"/>
      <c r="DS17" s="660"/>
      <c r="DT17" s="660"/>
      <c r="DU17" s="660"/>
      <c r="DV17" s="660"/>
      <c r="DW17" s="660"/>
      <c r="DX17" s="660"/>
      <c r="DY17" s="660"/>
      <c r="DZ17" s="660"/>
      <c r="EA17" s="660"/>
      <c r="EB17" s="660"/>
      <c r="EC17" s="669"/>
    </row>
    <row r="18" spans="2:133" ht="11.25" customHeight="1" x14ac:dyDescent="0.2">
      <c r="B18" s="656" t="s">
        <v>272</v>
      </c>
      <c r="C18" s="657"/>
      <c r="D18" s="657"/>
      <c r="E18" s="657"/>
      <c r="F18" s="657"/>
      <c r="G18" s="657"/>
      <c r="H18" s="657"/>
      <c r="I18" s="657"/>
      <c r="J18" s="657"/>
      <c r="K18" s="657"/>
      <c r="L18" s="657"/>
      <c r="M18" s="657"/>
      <c r="N18" s="657"/>
      <c r="O18" s="657"/>
      <c r="P18" s="657"/>
      <c r="Q18" s="658"/>
      <c r="R18" s="659">
        <v>12823</v>
      </c>
      <c r="S18" s="660"/>
      <c r="T18" s="660"/>
      <c r="U18" s="660"/>
      <c r="V18" s="660"/>
      <c r="W18" s="660"/>
      <c r="X18" s="660"/>
      <c r="Y18" s="661"/>
      <c r="Z18" s="662">
        <v>0.1</v>
      </c>
      <c r="AA18" s="662"/>
      <c r="AB18" s="662"/>
      <c r="AC18" s="662"/>
      <c r="AD18" s="663">
        <v>12823</v>
      </c>
      <c r="AE18" s="663"/>
      <c r="AF18" s="663"/>
      <c r="AG18" s="663"/>
      <c r="AH18" s="663"/>
      <c r="AI18" s="663"/>
      <c r="AJ18" s="663"/>
      <c r="AK18" s="663"/>
      <c r="AL18" s="664">
        <v>0.2</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237</v>
      </c>
      <c r="BP18" s="662"/>
      <c r="BQ18" s="662"/>
      <c r="BR18" s="662"/>
      <c r="BS18" s="663" t="s">
        <v>139</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237</v>
      </c>
      <c r="CS18" s="660"/>
      <c r="CT18" s="660"/>
      <c r="CU18" s="660"/>
      <c r="CV18" s="660"/>
      <c r="CW18" s="660"/>
      <c r="CX18" s="660"/>
      <c r="CY18" s="661"/>
      <c r="CZ18" s="662" t="s">
        <v>237</v>
      </c>
      <c r="DA18" s="662"/>
      <c r="DB18" s="662"/>
      <c r="DC18" s="662"/>
      <c r="DD18" s="668" t="s">
        <v>237</v>
      </c>
      <c r="DE18" s="660"/>
      <c r="DF18" s="660"/>
      <c r="DG18" s="660"/>
      <c r="DH18" s="660"/>
      <c r="DI18" s="660"/>
      <c r="DJ18" s="660"/>
      <c r="DK18" s="660"/>
      <c r="DL18" s="660"/>
      <c r="DM18" s="660"/>
      <c r="DN18" s="660"/>
      <c r="DO18" s="660"/>
      <c r="DP18" s="661"/>
      <c r="DQ18" s="668" t="s">
        <v>139</v>
      </c>
      <c r="DR18" s="660"/>
      <c r="DS18" s="660"/>
      <c r="DT18" s="660"/>
      <c r="DU18" s="660"/>
      <c r="DV18" s="660"/>
      <c r="DW18" s="660"/>
      <c r="DX18" s="660"/>
      <c r="DY18" s="660"/>
      <c r="DZ18" s="660"/>
      <c r="EA18" s="660"/>
      <c r="EB18" s="660"/>
      <c r="EC18" s="669"/>
    </row>
    <row r="19" spans="2:133" ht="11.25" customHeight="1" x14ac:dyDescent="0.2">
      <c r="B19" s="656" t="s">
        <v>275</v>
      </c>
      <c r="C19" s="657"/>
      <c r="D19" s="657"/>
      <c r="E19" s="657"/>
      <c r="F19" s="657"/>
      <c r="G19" s="657"/>
      <c r="H19" s="657"/>
      <c r="I19" s="657"/>
      <c r="J19" s="657"/>
      <c r="K19" s="657"/>
      <c r="L19" s="657"/>
      <c r="M19" s="657"/>
      <c r="N19" s="657"/>
      <c r="O19" s="657"/>
      <c r="P19" s="657"/>
      <c r="Q19" s="658"/>
      <c r="R19" s="659">
        <v>11957</v>
      </c>
      <c r="S19" s="660"/>
      <c r="T19" s="660"/>
      <c r="U19" s="660"/>
      <c r="V19" s="660"/>
      <c r="W19" s="660"/>
      <c r="X19" s="660"/>
      <c r="Y19" s="661"/>
      <c r="Z19" s="662">
        <v>0.1</v>
      </c>
      <c r="AA19" s="662"/>
      <c r="AB19" s="662"/>
      <c r="AC19" s="662"/>
      <c r="AD19" s="663">
        <v>11957</v>
      </c>
      <c r="AE19" s="663"/>
      <c r="AF19" s="663"/>
      <c r="AG19" s="663"/>
      <c r="AH19" s="663"/>
      <c r="AI19" s="663"/>
      <c r="AJ19" s="663"/>
      <c r="AK19" s="663"/>
      <c r="AL19" s="664">
        <v>0.2</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t="s">
        <v>237</v>
      </c>
      <c r="BH19" s="660"/>
      <c r="BI19" s="660"/>
      <c r="BJ19" s="660"/>
      <c r="BK19" s="660"/>
      <c r="BL19" s="660"/>
      <c r="BM19" s="660"/>
      <c r="BN19" s="661"/>
      <c r="BO19" s="662" t="s">
        <v>237</v>
      </c>
      <c r="BP19" s="662"/>
      <c r="BQ19" s="662"/>
      <c r="BR19" s="662"/>
      <c r="BS19" s="663" t="s">
        <v>237</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237</v>
      </c>
      <c r="CS19" s="660"/>
      <c r="CT19" s="660"/>
      <c r="CU19" s="660"/>
      <c r="CV19" s="660"/>
      <c r="CW19" s="660"/>
      <c r="CX19" s="660"/>
      <c r="CY19" s="661"/>
      <c r="CZ19" s="662" t="s">
        <v>237</v>
      </c>
      <c r="DA19" s="662"/>
      <c r="DB19" s="662"/>
      <c r="DC19" s="662"/>
      <c r="DD19" s="668" t="s">
        <v>237</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x14ac:dyDescent="0.2">
      <c r="B20" s="672" t="s">
        <v>278</v>
      </c>
      <c r="C20" s="673"/>
      <c r="D20" s="673"/>
      <c r="E20" s="673"/>
      <c r="F20" s="673"/>
      <c r="G20" s="673"/>
      <c r="H20" s="673"/>
      <c r="I20" s="673"/>
      <c r="J20" s="673"/>
      <c r="K20" s="673"/>
      <c r="L20" s="673"/>
      <c r="M20" s="673"/>
      <c r="N20" s="673"/>
      <c r="O20" s="673"/>
      <c r="P20" s="673"/>
      <c r="Q20" s="674"/>
      <c r="R20" s="659">
        <v>866</v>
      </c>
      <c r="S20" s="660"/>
      <c r="T20" s="660"/>
      <c r="U20" s="660"/>
      <c r="V20" s="660"/>
      <c r="W20" s="660"/>
      <c r="X20" s="660"/>
      <c r="Y20" s="661"/>
      <c r="Z20" s="662">
        <v>0</v>
      </c>
      <c r="AA20" s="662"/>
      <c r="AB20" s="662"/>
      <c r="AC20" s="662"/>
      <c r="AD20" s="663">
        <v>866</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t="s">
        <v>237</v>
      </c>
      <c r="BH20" s="660"/>
      <c r="BI20" s="660"/>
      <c r="BJ20" s="660"/>
      <c r="BK20" s="660"/>
      <c r="BL20" s="660"/>
      <c r="BM20" s="660"/>
      <c r="BN20" s="661"/>
      <c r="BO20" s="662" t="s">
        <v>237</v>
      </c>
      <c r="BP20" s="662"/>
      <c r="BQ20" s="662"/>
      <c r="BR20" s="662"/>
      <c r="BS20" s="663" t="s">
        <v>237</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16755644</v>
      </c>
      <c r="CS20" s="660"/>
      <c r="CT20" s="660"/>
      <c r="CU20" s="660"/>
      <c r="CV20" s="660"/>
      <c r="CW20" s="660"/>
      <c r="CX20" s="660"/>
      <c r="CY20" s="661"/>
      <c r="CZ20" s="662">
        <v>100</v>
      </c>
      <c r="DA20" s="662"/>
      <c r="DB20" s="662"/>
      <c r="DC20" s="662"/>
      <c r="DD20" s="668">
        <v>2952952</v>
      </c>
      <c r="DE20" s="660"/>
      <c r="DF20" s="660"/>
      <c r="DG20" s="660"/>
      <c r="DH20" s="660"/>
      <c r="DI20" s="660"/>
      <c r="DJ20" s="660"/>
      <c r="DK20" s="660"/>
      <c r="DL20" s="660"/>
      <c r="DM20" s="660"/>
      <c r="DN20" s="660"/>
      <c r="DO20" s="660"/>
      <c r="DP20" s="661"/>
      <c r="DQ20" s="668">
        <v>8922914</v>
      </c>
      <c r="DR20" s="660"/>
      <c r="DS20" s="660"/>
      <c r="DT20" s="660"/>
      <c r="DU20" s="660"/>
      <c r="DV20" s="660"/>
      <c r="DW20" s="660"/>
      <c r="DX20" s="660"/>
      <c r="DY20" s="660"/>
      <c r="DZ20" s="660"/>
      <c r="EA20" s="660"/>
      <c r="EB20" s="660"/>
      <c r="EC20" s="669"/>
    </row>
    <row r="21" spans="2:133" ht="11.25" customHeight="1" x14ac:dyDescent="0.2">
      <c r="B21" s="656" t="s">
        <v>281</v>
      </c>
      <c r="C21" s="657"/>
      <c r="D21" s="657"/>
      <c r="E21" s="657"/>
      <c r="F21" s="657"/>
      <c r="G21" s="657"/>
      <c r="H21" s="657"/>
      <c r="I21" s="657"/>
      <c r="J21" s="657"/>
      <c r="K21" s="657"/>
      <c r="L21" s="657"/>
      <c r="M21" s="657"/>
      <c r="N21" s="657"/>
      <c r="O21" s="657"/>
      <c r="P21" s="657"/>
      <c r="Q21" s="658"/>
      <c r="R21" s="659">
        <v>5261015</v>
      </c>
      <c r="S21" s="660"/>
      <c r="T21" s="660"/>
      <c r="U21" s="660"/>
      <c r="V21" s="660"/>
      <c r="W21" s="660"/>
      <c r="X21" s="660"/>
      <c r="Y21" s="661"/>
      <c r="Z21" s="662">
        <v>30.2</v>
      </c>
      <c r="AA21" s="662"/>
      <c r="AB21" s="662"/>
      <c r="AC21" s="662"/>
      <c r="AD21" s="663">
        <v>4749378</v>
      </c>
      <c r="AE21" s="663"/>
      <c r="AF21" s="663"/>
      <c r="AG21" s="663"/>
      <c r="AH21" s="663"/>
      <c r="AI21" s="663"/>
      <c r="AJ21" s="663"/>
      <c r="AK21" s="663"/>
      <c r="AL21" s="664">
        <v>61.4</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t="s">
        <v>237</v>
      </c>
      <c r="BH21" s="660"/>
      <c r="BI21" s="660"/>
      <c r="BJ21" s="660"/>
      <c r="BK21" s="660"/>
      <c r="BL21" s="660"/>
      <c r="BM21" s="660"/>
      <c r="BN21" s="661"/>
      <c r="BO21" s="662" t="s">
        <v>138</v>
      </c>
      <c r="BP21" s="662"/>
      <c r="BQ21" s="662"/>
      <c r="BR21" s="662"/>
      <c r="BS21" s="663" t="s">
        <v>138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283</v>
      </c>
      <c r="C22" s="657"/>
      <c r="D22" s="657"/>
      <c r="E22" s="657"/>
      <c r="F22" s="657"/>
      <c r="G22" s="657"/>
      <c r="H22" s="657"/>
      <c r="I22" s="657"/>
      <c r="J22" s="657"/>
      <c r="K22" s="657"/>
      <c r="L22" s="657"/>
      <c r="M22" s="657"/>
      <c r="N22" s="657"/>
      <c r="O22" s="657"/>
      <c r="P22" s="657"/>
      <c r="Q22" s="658"/>
      <c r="R22" s="659">
        <v>4749378</v>
      </c>
      <c r="S22" s="660"/>
      <c r="T22" s="660"/>
      <c r="U22" s="660"/>
      <c r="V22" s="660"/>
      <c r="W22" s="660"/>
      <c r="X22" s="660"/>
      <c r="Y22" s="661"/>
      <c r="Z22" s="662">
        <v>27.2</v>
      </c>
      <c r="AA22" s="662"/>
      <c r="AB22" s="662"/>
      <c r="AC22" s="662"/>
      <c r="AD22" s="663">
        <v>4749378</v>
      </c>
      <c r="AE22" s="663"/>
      <c r="AF22" s="663"/>
      <c r="AG22" s="663"/>
      <c r="AH22" s="663"/>
      <c r="AI22" s="663"/>
      <c r="AJ22" s="663"/>
      <c r="AK22" s="663"/>
      <c r="AL22" s="664">
        <v>61.4</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237</v>
      </c>
      <c r="BH22" s="660"/>
      <c r="BI22" s="660"/>
      <c r="BJ22" s="660"/>
      <c r="BK22" s="660"/>
      <c r="BL22" s="660"/>
      <c r="BM22" s="660"/>
      <c r="BN22" s="661"/>
      <c r="BO22" s="662" t="s">
        <v>237</v>
      </c>
      <c r="BP22" s="662"/>
      <c r="BQ22" s="662"/>
      <c r="BR22" s="662"/>
      <c r="BS22" s="663" t="s">
        <v>237</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286</v>
      </c>
      <c r="C23" s="657"/>
      <c r="D23" s="657"/>
      <c r="E23" s="657"/>
      <c r="F23" s="657"/>
      <c r="G23" s="657"/>
      <c r="H23" s="657"/>
      <c r="I23" s="657"/>
      <c r="J23" s="657"/>
      <c r="K23" s="657"/>
      <c r="L23" s="657"/>
      <c r="M23" s="657"/>
      <c r="N23" s="657"/>
      <c r="O23" s="657"/>
      <c r="P23" s="657"/>
      <c r="Q23" s="658"/>
      <c r="R23" s="659">
        <v>511637</v>
      </c>
      <c r="S23" s="660"/>
      <c r="T23" s="660"/>
      <c r="U23" s="660"/>
      <c r="V23" s="660"/>
      <c r="W23" s="660"/>
      <c r="X23" s="660"/>
      <c r="Y23" s="661"/>
      <c r="Z23" s="662">
        <v>2.9</v>
      </c>
      <c r="AA23" s="662"/>
      <c r="AB23" s="662"/>
      <c r="AC23" s="662"/>
      <c r="AD23" s="663" t="s">
        <v>237</v>
      </c>
      <c r="AE23" s="663"/>
      <c r="AF23" s="663"/>
      <c r="AG23" s="663"/>
      <c r="AH23" s="663"/>
      <c r="AI23" s="663"/>
      <c r="AJ23" s="663"/>
      <c r="AK23" s="663"/>
      <c r="AL23" s="664" t="s">
        <v>138</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139</v>
      </c>
      <c r="BH23" s="660"/>
      <c r="BI23" s="660"/>
      <c r="BJ23" s="660"/>
      <c r="BK23" s="660"/>
      <c r="BL23" s="660"/>
      <c r="BM23" s="660"/>
      <c r="BN23" s="661"/>
      <c r="BO23" s="662" t="s">
        <v>237</v>
      </c>
      <c r="BP23" s="662"/>
      <c r="BQ23" s="662"/>
      <c r="BR23" s="662"/>
      <c r="BS23" s="663" t="s">
        <v>237</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2">
      <c r="B24" s="656" t="s">
        <v>293</v>
      </c>
      <c r="C24" s="657"/>
      <c r="D24" s="657"/>
      <c r="E24" s="657"/>
      <c r="F24" s="657"/>
      <c r="G24" s="657"/>
      <c r="H24" s="657"/>
      <c r="I24" s="657"/>
      <c r="J24" s="657"/>
      <c r="K24" s="657"/>
      <c r="L24" s="657"/>
      <c r="M24" s="657"/>
      <c r="N24" s="657"/>
      <c r="O24" s="657"/>
      <c r="P24" s="657"/>
      <c r="Q24" s="658"/>
      <c r="R24" s="659" t="s">
        <v>237</v>
      </c>
      <c r="S24" s="660"/>
      <c r="T24" s="660"/>
      <c r="U24" s="660"/>
      <c r="V24" s="660"/>
      <c r="W24" s="660"/>
      <c r="X24" s="660"/>
      <c r="Y24" s="661"/>
      <c r="Z24" s="662" t="s">
        <v>237</v>
      </c>
      <c r="AA24" s="662"/>
      <c r="AB24" s="662"/>
      <c r="AC24" s="662"/>
      <c r="AD24" s="663" t="s">
        <v>139</v>
      </c>
      <c r="AE24" s="663"/>
      <c r="AF24" s="663"/>
      <c r="AG24" s="663"/>
      <c r="AH24" s="663"/>
      <c r="AI24" s="663"/>
      <c r="AJ24" s="663"/>
      <c r="AK24" s="663"/>
      <c r="AL24" s="664" t="s">
        <v>237</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237</v>
      </c>
      <c r="BH24" s="660"/>
      <c r="BI24" s="660"/>
      <c r="BJ24" s="660"/>
      <c r="BK24" s="660"/>
      <c r="BL24" s="660"/>
      <c r="BM24" s="660"/>
      <c r="BN24" s="661"/>
      <c r="BO24" s="662" t="s">
        <v>237</v>
      </c>
      <c r="BP24" s="662"/>
      <c r="BQ24" s="662"/>
      <c r="BR24" s="662"/>
      <c r="BS24" s="663" t="s">
        <v>237</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6276821</v>
      </c>
      <c r="CS24" s="649"/>
      <c r="CT24" s="649"/>
      <c r="CU24" s="649"/>
      <c r="CV24" s="649"/>
      <c r="CW24" s="649"/>
      <c r="CX24" s="649"/>
      <c r="CY24" s="650"/>
      <c r="CZ24" s="653">
        <v>37.5</v>
      </c>
      <c r="DA24" s="654"/>
      <c r="DB24" s="654"/>
      <c r="DC24" s="670"/>
      <c r="DD24" s="694">
        <v>3957500</v>
      </c>
      <c r="DE24" s="649"/>
      <c r="DF24" s="649"/>
      <c r="DG24" s="649"/>
      <c r="DH24" s="649"/>
      <c r="DI24" s="649"/>
      <c r="DJ24" s="649"/>
      <c r="DK24" s="650"/>
      <c r="DL24" s="694">
        <v>3937169</v>
      </c>
      <c r="DM24" s="649"/>
      <c r="DN24" s="649"/>
      <c r="DO24" s="649"/>
      <c r="DP24" s="649"/>
      <c r="DQ24" s="649"/>
      <c r="DR24" s="649"/>
      <c r="DS24" s="649"/>
      <c r="DT24" s="649"/>
      <c r="DU24" s="649"/>
      <c r="DV24" s="650"/>
      <c r="DW24" s="653">
        <v>50.3</v>
      </c>
      <c r="DX24" s="654"/>
      <c r="DY24" s="654"/>
      <c r="DZ24" s="654"/>
      <c r="EA24" s="654"/>
      <c r="EB24" s="654"/>
      <c r="EC24" s="655"/>
    </row>
    <row r="25" spans="2:133" ht="11.25" customHeight="1" x14ac:dyDescent="0.2">
      <c r="B25" s="656" t="s">
        <v>296</v>
      </c>
      <c r="C25" s="657"/>
      <c r="D25" s="657"/>
      <c r="E25" s="657"/>
      <c r="F25" s="657"/>
      <c r="G25" s="657"/>
      <c r="H25" s="657"/>
      <c r="I25" s="657"/>
      <c r="J25" s="657"/>
      <c r="K25" s="657"/>
      <c r="L25" s="657"/>
      <c r="M25" s="657"/>
      <c r="N25" s="657"/>
      <c r="O25" s="657"/>
      <c r="P25" s="657"/>
      <c r="Q25" s="658"/>
      <c r="R25" s="659">
        <v>8223783</v>
      </c>
      <c r="S25" s="660"/>
      <c r="T25" s="660"/>
      <c r="U25" s="660"/>
      <c r="V25" s="660"/>
      <c r="W25" s="660"/>
      <c r="X25" s="660"/>
      <c r="Y25" s="661"/>
      <c r="Z25" s="662">
        <v>47.2</v>
      </c>
      <c r="AA25" s="662"/>
      <c r="AB25" s="662"/>
      <c r="AC25" s="662"/>
      <c r="AD25" s="663">
        <v>7712146</v>
      </c>
      <c r="AE25" s="663"/>
      <c r="AF25" s="663"/>
      <c r="AG25" s="663"/>
      <c r="AH25" s="663"/>
      <c r="AI25" s="663"/>
      <c r="AJ25" s="663"/>
      <c r="AK25" s="663"/>
      <c r="AL25" s="664">
        <v>99.7</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138</v>
      </c>
      <c r="BH25" s="660"/>
      <c r="BI25" s="660"/>
      <c r="BJ25" s="660"/>
      <c r="BK25" s="660"/>
      <c r="BL25" s="660"/>
      <c r="BM25" s="660"/>
      <c r="BN25" s="661"/>
      <c r="BO25" s="662" t="s">
        <v>237</v>
      </c>
      <c r="BP25" s="662"/>
      <c r="BQ25" s="662"/>
      <c r="BR25" s="662"/>
      <c r="BS25" s="663" t="s">
        <v>237</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2393373</v>
      </c>
      <c r="CS25" s="691"/>
      <c r="CT25" s="691"/>
      <c r="CU25" s="691"/>
      <c r="CV25" s="691"/>
      <c r="CW25" s="691"/>
      <c r="CX25" s="691"/>
      <c r="CY25" s="692"/>
      <c r="CZ25" s="664">
        <v>14.3</v>
      </c>
      <c r="DA25" s="689"/>
      <c r="DB25" s="689"/>
      <c r="DC25" s="693"/>
      <c r="DD25" s="668">
        <v>2078438</v>
      </c>
      <c r="DE25" s="691"/>
      <c r="DF25" s="691"/>
      <c r="DG25" s="691"/>
      <c r="DH25" s="691"/>
      <c r="DI25" s="691"/>
      <c r="DJ25" s="691"/>
      <c r="DK25" s="692"/>
      <c r="DL25" s="668">
        <v>2058107</v>
      </c>
      <c r="DM25" s="691"/>
      <c r="DN25" s="691"/>
      <c r="DO25" s="691"/>
      <c r="DP25" s="691"/>
      <c r="DQ25" s="691"/>
      <c r="DR25" s="691"/>
      <c r="DS25" s="691"/>
      <c r="DT25" s="691"/>
      <c r="DU25" s="691"/>
      <c r="DV25" s="692"/>
      <c r="DW25" s="664">
        <v>26.3</v>
      </c>
      <c r="DX25" s="689"/>
      <c r="DY25" s="689"/>
      <c r="DZ25" s="689"/>
      <c r="EA25" s="689"/>
      <c r="EB25" s="689"/>
      <c r="EC25" s="690"/>
    </row>
    <row r="26" spans="2:133" ht="11.25" customHeight="1" x14ac:dyDescent="0.2">
      <c r="B26" s="656" t="s">
        <v>299</v>
      </c>
      <c r="C26" s="657"/>
      <c r="D26" s="657"/>
      <c r="E26" s="657"/>
      <c r="F26" s="657"/>
      <c r="G26" s="657"/>
      <c r="H26" s="657"/>
      <c r="I26" s="657"/>
      <c r="J26" s="657"/>
      <c r="K26" s="657"/>
      <c r="L26" s="657"/>
      <c r="M26" s="657"/>
      <c r="N26" s="657"/>
      <c r="O26" s="657"/>
      <c r="P26" s="657"/>
      <c r="Q26" s="658"/>
      <c r="R26" s="659">
        <v>3664</v>
      </c>
      <c r="S26" s="660"/>
      <c r="T26" s="660"/>
      <c r="U26" s="660"/>
      <c r="V26" s="660"/>
      <c r="W26" s="660"/>
      <c r="X26" s="660"/>
      <c r="Y26" s="661"/>
      <c r="Z26" s="662">
        <v>0</v>
      </c>
      <c r="AA26" s="662"/>
      <c r="AB26" s="662"/>
      <c r="AC26" s="662"/>
      <c r="AD26" s="663">
        <v>3664</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237</v>
      </c>
      <c r="BH26" s="660"/>
      <c r="BI26" s="660"/>
      <c r="BJ26" s="660"/>
      <c r="BK26" s="660"/>
      <c r="BL26" s="660"/>
      <c r="BM26" s="660"/>
      <c r="BN26" s="661"/>
      <c r="BO26" s="662" t="s">
        <v>237</v>
      </c>
      <c r="BP26" s="662"/>
      <c r="BQ26" s="662"/>
      <c r="BR26" s="662"/>
      <c r="BS26" s="663" t="s">
        <v>237</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1467980</v>
      </c>
      <c r="CS26" s="660"/>
      <c r="CT26" s="660"/>
      <c r="CU26" s="660"/>
      <c r="CV26" s="660"/>
      <c r="CW26" s="660"/>
      <c r="CX26" s="660"/>
      <c r="CY26" s="661"/>
      <c r="CZ26" s="664">
        <v>8.8000000000000007</v>
      </c>
      <c r="DA26" s="689"/>
      <c r="DB26" s="689"/>
      <c r="DC26" s="693"/>
      <c r="DD26" s="668">
        <v>1268345</v>
      </c>
      <c r="DE26" s="660"/>
      <c r="DF26" s="660"/>
      <c r="DG26" s="660"/>
      <c r="DH26" s="660"/>
      <c r="DI26" s="660"/>
      <c r="DJ26" s="660"/>
      <c r="DK26" s="661"/>
      <c r="DL26" s="668" t="s">
        <v>237</v>
      </c>
      <c r="DM26" s="660"/>
      <c r="DN26" s="660"/>
      <c r="DO26" s="660"/>
      <c r="DP26" s="660"/>
      <c r="DQ26" s="660"/>
      <c r="DR26" s="660"/>
      <c r="DS26" s="660"/>
      <c r="DT26" s="660"/>
      <c r="DU26" s="660"/>
      <c r="DV26" s="661"/>
      <c r="DW26" s="664" t="s">
        <v>138</v>
      </c>
      <c r="DX26" s="689"/>
      <c r="DY26" s="689"/>
      <c r="DZ26" s="689"/>
      <c r="EA26" s="689"/>
      <c r="EB26" s="689"/>
      <c r="EC26" s="690"/>
    </row>
    <row r="27" spans="2:133" ht="11.25" customHeight="1" x14ac:dyDescent="0.2">
      <c r="B27" s="656" t="s">
        <v>302</v>
      </c>
      <c r="C27" s="657"/>
      <c r="D27" s="657"/>
      <c r="E27" s="657"/>
      <c r="F27" s="657"/>
      <c r="G27" s="657"/>
      <c r="H27" s="657"/>
      <c r="I27" s="657"/>
      <c r="J27" s="657"/>
      <c r="K27" s="657"/>
      <c r="L27" s="657"/>
      <c r="M27" s="657"/>
      <c r="N27" s="657"/>
      <c r="O27" s="657"/>
      <c r="P27" s="657"/>
      <c r="Q27" s="658"/>
      <c r="R27" s="659">
        <v>252679</v>
      </c>
      <c r="S27" s="660"/>
      <c r="T27" s="660"/>
      <c r="U27" s="660"/>
      <c r="V27" s="660"/>
      <c r="W27" s="660"/>
      <c r="X27" s="660"/>
      <c r="Y27" s="661"/>
      <c r="Z27" s="662">
        <v>1.4</v>
      </c>
      <c r="AA27" s="662"/>
      <c r="AB27" s="662"/>
      <c r="AC27" s="662"/>
      <c r="AD27" s="663" t="s">
        <v>237</v>
      </c>
      <c r="AE27" s="663"/>
      <c r="AF27" s="663"/>
      <c r="AG27" s="663"/>
      <c r="AH27" s="663"/>
      <c r="AI27" s="663"/>
      <c r="AJ27" s="663"/>
      <c r="AK27" s="663"/>
      <c r="AL27" s="664" t="s">
        <v>237</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2247723</v>
      </c>
      <c r="BH27" s="660"/>
      <c r="BI27" s="660"/>
      <c r="BJ27" s="660"/>
      <c r="BK27" s="660"/>
      <c r="BL27" s="660"/>
      <c r="BM27" s="660"/>
      <c r="BN27" s="661"/>
      <c r="BO27" s="662">
        <v>100</v>
      </c>
      <c r="BP27" s="662"/>
      <c r="BQ27" s="662"/>
      <c r="BR27" s="662"/>
      <c r="BS27" s="663" t="s">
        <v>237</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2141987</v>
      </c>
      <c r="CS27" s="691"/>
      <c r="CT27" s="691"/>
      <c r="CU27" s="691"/>
      <c r="CV27" s="691"/>
      <c r="CW27" s="691"/>
      <c r="CX27" s="691"/>
      <c r="CY27" s="692"/>
      <c r="CZ27" s="664">
        <v>12.8</v>
      </c>
      <c r="DA27" s="689"/>
      <c r="DB27" s="689"/>
      <c r="DC27" s="693"/>
      <c r="DD27" s="668">
        <v>147017</v>
      </c>
      <c r="DE27" s="691"/>
      <c r="DF27" s="691"/>
      <c r="DG27" s="691"/>
      <c r="DH27" s="691"/>
      <c r="DI27" s="691"/>
      <c r="DJ27" s="691"/>
      <c r="DK27" s="692"/>
      <c r="DL27" s="668">
        <v>147017</v>
      </c>
      <c r="DM27" s="691"/>
      <c r="DN27" s="691"/>
      <c r="DO27" s="691"/>
      <c r="DP27" s="691"/>
      <c r="DQ27" s="691"/>
      <c r="DR27" s="691"/>
      <c r="DS27" s="691"/>
      <c r="DT27" s="691"/>
      <c r="DU27" s="691"/>
      <c r="DV27" s="692"/>
      <c r="DW27" s="664">
        <v>1.9</v>
      </c>
      <c r="DX27" s="689"/>
      <c r="DY27" s="689"/>
      <c r="DZ27" s="689"/>
      <c r="EA27" s="689"/>
      <c r="EB27" s="689"/>
      <c r="EC27" s="690"/>
    </row>
    <row r="28" spans="2:133" ht="11.25" customHeight="1" x14ac:dyDescent="0.2">
      <c r="B28" s="656" t="s">
        <v>305</v>
      </c>
      <c r="C28" s="657"/>
      <c r="D28" s="657"/>
      <c r="E28" s="657"/>
      <c r="F28" s="657"/>
      <c r="G28" s="657"/>
      <c r="H28" s="657"/>
      <c r="I28" s="657"/>
      <c r="J28" s="657"/>
      <c r="K28" s="657"/>
      <c r="L28" s="657"/>
      <c r="M28" s="657"/>
      <c r="N28" s="657"/>
      <c r="O28" s="657"/>
      <c r="P28" s="657"/>
      <c r="Q28" s="658"/>
      <c r="R28" s="659">
        <v>66385</v>
      </c>
      <c r="S28" s="660"/>
      <c r="T28" s="660"/>
      <c r="U28" s="660"/>
      <c r="V28" s="660"/>
      <c r="W28" s="660"/>
      <c r="X28" s="660"/>
      <c r="Y28" s="661"/>
      <c r="Z28" s="662">
        <v>0.4</v>
      </c>
      <c r="AA28" s="662"/>
      <c r="AB28" s="662"/>
      <c r="AC28" s="662"/>
      <c r="AD28" s="663">
        <v>14711</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1741461</v>
      </c>
      <c r="CS28" s="660"/>
      <c r="CT28" s="660"/>
      <c r="CU28" s="660"/>
      <c r="CV28" s="660"/>
      <c r="CW28" s="660"/>
      <c r="CX28" s="660"/>
      <c r="CY28" s="661"/>
      <c r="CZ28" s="664">
        <v>10.4</v>
      </c>
      <c r="DA28" s="689"/>
      <c r="DB28" s="689"/>
      <c r="DC28" s="693"/>
      <c r="DD28" s="668">
        <v>1732045</v>
      </c>
      <c r="DE28" s="660"/>
      <c r="DF28" s="660"/>
      <c r="DG28" s="660"/>
      <c r="DH28" s="660"/>
      <c r="DI28" s="660"/>
      <c r="DJ28" s="660"/>
      <c r="DK28" s="661"/>
      <c r="DL28" s="668">
        <v>1732045</v>
      </c>
      <c r="DM28" s="660"/>
      <c r="DN28" s="660"/>
      <c r="DO28" s="660"/>
      <c r="DP28" s="660"/>
      <c r="DQ28" s="660"/>
      <c r="DR28" s="660"/>
      <c r="DS28" s="660"/>
      <c r="DT28" s="660"/>
      <c r="DU28" s="660"/>
      <c r="DV28" s="661"/>
      <c r="DW28" s="664">
        <v>22.1</v>
      </c>
      <c r="DX28" s="689"/>
      <c r="DY28" s="689"/>
      <c r="DZ28" s="689"/>
      <c r="EA28" s="689"/>
      <c r="EB28" s="689"/>
      <c r="EC28" s="690"/>
    </row>
    <row r="29" spans="2:133" ht="11.25" customHeight="1" x14ac:dyDescent="0.2">
      <c r="B29" s="656" t="s">
        <v>307</v>
      </c>
      <c r="C29" s="657"/>
      <c r="D29" s="657"/>
      <c r="E29" s="657"/>
      <c r="F29" s="657"/>
      <c r="G29" s="657"/>
      <c r="H29" s="657"/>
      <c r="I29" s="657"/>
      <c r="J29" s="657"/>
      <c r="K29" s="657"/>
      <c r="L29" s="657"/>
      <c r="M29" s="657"/>
      <c r="N29" s="657"/>
      <c r="O29" s="657"/>
      <c r="P29" s="657"/>
      <c r="Q29" s="658"/>
      <c r="R29" s="659">
        <v>52854</v>
      </c>
      <c r="S29" s="660"/>
      <c r="T29" s="660"/>
      <c r="U29" s="660"/>
      <c r="V29" s="660"/>
      <c r="W29" s="660"/>
      <c r="X29" s="660"/>
      <c r="Y29" s="661"/>
      <c r="Z29" s="662">
        <v>0.3</v>
      </c>
      <c r="AA29" s="662"/>
      <c r="AB29" s="662"/>
      <c r="AC29" s="662"/>
      <c r="AD29" s="663" t="s">
        <v>237</v>
      </c>
      <c r="AE29" s="663"/>
      <c r="AF29" s="663"/>
      <c r="AG29" s="663"/>
      <c r="AH29" s="663"/>
      <c r="AI29" s="663"/>
      <c r="AJ29" s="663"/>
      <c r="AK29" s="663"/>
      <c r="AL29" s="664" t="s">
        <v>237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1741353</v>
      </c>
      <c r="CS29" s="691"/>
      <c r="CT29" s="691"/>
      <c r="CU29" s="691"/>
      <c r="CV29" s="691"/>
      <c r="CW29" s="691"/>
      <c r="CX29" s="691"/>
      <c r="CY29" s="692"/>
      <c r="CZ29" s="664">
        <v>10.4</v>
      </c>
      <c r="DA29" s="689"/>
      <c r="DB29" s="689"/>
      <c r="DC29" s="693"/>
      <c r="DD29" s="668">
        <v>1731937</v>
      </c>
      <c r="DE29" s="691"/>
      <c r="DF29" s="691"/>
      <c r="DG29" s="691"/>
      <c r="DH29" s="691"/>
      <c r="DI29" s="691"/>
      <c r="DJ29" s="691"/>
      <c r="DK29" s="692"/>
      <c r="DL29" s="668">
        <v>1731937</v>
      </c>
      <c r="DM29" s="691"/>
      <c r="DN29" s="691"/>
      <c r="DO29" s="691"/>
      <c r="DP29" s="691"/>
      <c r="DQ29" s="691"/>
      <c r="DR29" s="691"/>
      <c r="DS29" s="691"/>
      <c r="DT29" s="691"/>
      <c r="DU29" s="691"/>
      <c r="DV29" s="692"/>
      <c r="DW29" s="664">
        <v>22.1</v>
      </c>
      <c r="DX29" s="689"/>
      <c r="DY29" s="689"/>
      <c r="DZ29" s="689"/>
      <c r="EA29" s="689"/>
      <c r="EB29" s="689"/>
      <c r="EC29" s="690"/>
    </row>
    <row r="30" spans="2:133" ht="11.25" customHeight="1" x14ac:dyDescent="0.2">
      <c r="B30" s="656" t="s">
        <v>310</v>
      </c>
      <c r="C30" s="657"/>
      <c r="D30" s="657"/>
      <c r="E30" s="657"/>
      <c r="F30" s="657"/>
      <c r="G30" s="657"/>
      <c r="H30" s="657"/>
      <c r="I30" s="657"/>
      <c r="J30" s="657"/>
      <c r="K30" s="657"/>
      <c r="L30" s="657"/>
      <c r="M30" s="657"/>
      <c r="N30" s="657"/>
      <c r="O30" s="657"/>
      <c r="P30" s="657"/>
      <c r="Q30" s="658"/>
      <c r="R30" s="659">
        <v>2040930</v>
      </c>
      <c r="S30" s="660"/>
      <c r="T30" s="660"/>
      <c r="U30" s="660"/>
      <c r="V30" s="660"/>
      <c r="W30" s="660"/>
      <c r="X30" s="660"/>
      <c r="Y30" s="661"/>
      <c r="Z30" s="662">
        <v>11.7</v>
      </c>
      <c r="AA30" s="662"/>
      <c r="AB30" s="662"/>
      <c r="AC30" s="662"/>
      <c r="AD30" s="663" t="s">
        <v>237</v>
      </c>
      <c r="AE30" s="663"/>
      <c r="AF30" s="663"/>
      <c r="AG30" s="663"/>
      <c r="AH30" s="663"/>
      <c r="AI30" s="663"/>
      <c r="AJ30" s="663"/>
      <c r="AK30" s="663"/>
      <c r="AL30" s="664" t="s">
        <v>139</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1681247</v>
      </c>
      <c r="CS30" s="660"/>
      <c r="CT30" s="660"/>
      <c r="CU30" s="660"/>
      <c r="CV30" s="660"/>
      <c r="CW30" s="660"/>
      <c r="CX30" s="660"/>
      <c r="CY30" s="661"/>
      <c r="CZ30" s="664">
        <v>10</v>
      </c>
      <c r="DA30" s="689"/>
      <c r="DB30" s="689"/>
      <c r="DC30" s="693"/>
      <c r="DD30" s="668">
        <v>1671831</v>
      </c>
      <c r="DE30" s="660"/>
      <c r="DF30" s="660"/>
      <c r="DG30" s="660"/>
      <c r="DH30" s="660"/>
      <c r="DI30" s="660"/>
      <c r="DJ30" s="660"/>
      <c r="DK30" s="661"/>
      <c r="DL30" s="668">
        <v>1671831</v>
      </c>
      <c r="DM30" s="660"/>
      <c r="DN30" s="660"/>
      <c r="DO30" s="660"/>
      <c r="DP30" s="660"/>
      <c r="DQ30" s="660"/>
      <c r="DR30" s="660"/>
      <c r="DS30" s="660"/>
      <c r="DT30" s="660"/>
      <c r="DU30" s="660"/>
      <c r="DV30" s="661"/>
      <c r="DW30" s="664">
        <v>21.4</v>
      </c>
      <c r="DX30" s="689"/>
      <c r="DY30" s="689"/>
      <c r="DZ30" s="689"/>
      <c r="EA30" s="689"/>
      <c r="EB30" s="689"/>
      <c r="EC30" s="690"/>
    </row>
    <row r="31" spans="2:133" ht="11.25" customHeight="1" x14ac:dyDescent="0.2">
      <c r="B31" s="672" t="s">
        <v>314</v>
      </c>
      <c r="C31" s="673"/>
      <c r="D31" s="673"/>
      <c r="E31" s="673"/>
      <c r="F31" s="673"/>
      <c r="G31" s="673"/>
      <c r="H31" s="673"/>
      <c r="I31" s="673"/>
      <c r="J31" s="673"/>
      <c r="K31" s="673"/>
      <c r="L31" s="673"/>
      <c r="M31" s="673"/>
      <c r="N31" s="673"/>
      <c r="O31" s="673"/>
      <c r="P31" s="673"/>
      <c r="Q31" s="674"/>
      <c r="R31" s="659" t="s">
        <v>139</v>
      </c>
      <c r="S31" s="660"/>
      <c r="T31" s="660"/>
      <c r="U31" s="660"/>
      <c r="V31" s="660"/>
      <c r="W31" s="660"/>
      <c r="X31" s="660"/>
      <c r="Y31" s="661"/>
      <c r="Z31" s="662" t="s">
        <v>138</v>
      </c>
      <c r="AA31" s="662"/>
      <c r="AB31" s="662"/>
      <c r="AC31" s="662"/>
      <c r="AD31" s="663" t="s">
        <v>237</v>
      </c>
      <c r="AE31" s="663"/>
      <c r="AF31" s="663"/>
      <c r="AG31" s="663"/>
      <c r="AH31" s="663"/>
      <c r="AI31" s="663"/>
      <c r="AJ31" s="663"/>
      <c r="AK31" s="663"/>
      <c r="AL31" s="664" t="s">
        <v>138</v>
      </c>
      <c r="AM31" s="665"/>
      <c r="AN31" s="665"/>
      <c r="AO31" s="666"/>
      <c r="AP31" s="705" t="s">
        <v>315</v>
      </c>
      <c r="AQ31" s="706"/>
      <c r="AR31" s="706"/>
      <c r="AS31" s="706"/>
      <c r="AT31" s="711" t="s">
        <v>316</v>
      </c>
      <c r="AU31" s="218"/>
      <c r="AV31" s="218"/>
      <c r="AW31" s="218"/>
      <c r="AX31" s="645" t="s">
        <v>192</v>
      </c>
      <c r="AY31" s="646"/>
      <c r="AZ31" s="646"/>
      <c r="BA31" s="646"/>
      <c r="BB31" s="646"/>
      <c r="BC31" s="646"/>
      <c r="BD31" s="646"/>
      <c r="BE31" s="646"/>
      <c r="BF31" s="647"/>
      <c r="BG31" s="715">
        <v>99.3</v>
      </c>
      <c r="BH31" s="703"/>
      <c r="BI31" s="703"/>
      <c r="BJ31" s="703"/>
      <c r="BK31" s="703"/>
      <c r="BL31" s="703"/>
      <c r="BM31" s="654">
        <v>98</v>
      </c>
      <c r="BN31" s="703"/>
      <c r="BO31" s="703"/>
      <c r="BP31" s="703"/>
      <c r="BQ31" s="704"/>
      <c r="BR31" s="715">
        <v>99.3</v>
      </c>
      <c r="BS31" s="703"/>
      <c r="BT31" s="703"/>
      <c r="BU31" s="703"/>
      <c r="BV31" s="703"/>
      <c r="BW31" s="703"/>
      <c r="BX31" s="654">
        <v>97.6</v>
      </c>
      <c r="BY31" s="703"/>
      <c r="BZ31" s="703"/>
      <c r="CA31" s="703"/>
      <c r="CB31" s="704"/>
      <c r="CD31" s="697"/>
      <c r="CE31" s="698"/>
      <c r="CF31" s="656" t="s">
        <v>317</v>
      </c>
      <c r="CG31" s="657"/>
      <c r="CH31" s="657"/>
      <c r="CI31" s="657"/>
      <c r="CJ31" s="657"/>
      <c r="CK31" s="657"/>
      <c r="CL31" s="657"/>
      <c r="CM31" s="657"/>
      <c r="CN31" s="657"/>
      <c r="CO31" s="657"/>
      <c r="CP31" s="657"/>
      <c r="CQ31" s="658"/>
      <c r="CR31" s="659">
        <v>60106</v>
      </c>
      <c r="CS31" s="691"/>
      <c r="CT31" s="691"/>
      <c r="CU31" s="691"/>
      <c r="CV31" s="691"/>
      <c r="CW31" s="691"/>
      <c r="CX31" s="691"/>
      <c r="CY31" s="692"/>
      <c r="CZ31" s="664">
        <v>0.4</v>
      </c>
      <c r="DA31" s="689"/>
      <c r="DB31" s="689"/>
      <c r="DC31" s="693"/>
      <c r="DD31" s="668">
        <v>60106</v>
      </c>
      <c r="DE31" s="691"/>
      <c r="DF31" s="691"/>
      <c r="DG31" s="691"/>
      <c r="DH31" s="691"/>
      <c r="DI31" s="691"/>
      <c r="DJ31" s="691"/>
      <c r="DK31" s="692"/>
      <c r="DL31" s="668">
        <v>60106</v>
      </c>
      <c r="DM31" s="691"/>
      <c r="DN31" s="691"/>
      <c r="DO31" s="691"/>
      <c r="DP31" s="691"/>
      <c r="DQ31" s="691"/>
      <c r="DR31" s="691"/>
      <c r="DS31" s="691"/>
      <c r="DT31" s="691"/>
      <c r="DU31" s="691"/>
      <c r="DV31" s="692"/>
      <c r="DW31" s="664">
        <v>0.8</v>
      </c>
      <c r="DX31" s="689"/>
      <c r="DY31" s="689"/>
      <c r="DZ31" s="689"/>
      <c r="EA31" s="689"/>
      <c r="EB31" s="689"/>
      <c r="EC31" s="690"/>
    </row>
    <row r="32" spans="2:133" ht="11.25" customHeight="1" x14ac:dyDescent="0.2">
      <c r="B32" s="656" t="s">
        <v>318</v>
      </c>
      <c r="C32" s="657"/>
      <c r="D32" s="657"/>
      <c r="E32" s="657"/>
      <c r="F32" s="657"/>
      <c r="G32" s="657"/>
      <c r="H32" s="657"/>
      <c r="I32" s="657"/>
      <c r="J32" s="657"/>
      <c r="K32" s="657"/>
      <c r="L32" s="657"/>
      <c r="M32" s="657"/>
      <c r="N32" s="657"/>
      <c r="O32" s="657"/>
      <c r="P32" s="657"/>
      <c r="Q32" s="658"/>
      <c r="R32" s="659">
        <v>1949363</v>
      </c>
      <c r="S32" s="660"/>
      <c r="T32" s="660"/>
      <c r="U32" s="660"/>
      <c r="V32" s="660"/>
      <c r="W32" s="660"/>
      <c r="X32" s="660"/>
      <c r="Y32" s="661"/>
      <c r="Z32" s="662">
        <v>11.2</v>
      </c>
      <c r="AA32" s="662"/>
      <c r="AB32" s="662"/>
      <c r="AC32" s="662"/>
      <c r="AD32" s="663" t="s">
        <v>237</v>
      </c>
      <c r="AE32" s="663"/>
      <c r="AF32" s="663"/>
      <c r="AG32" s="663"/>
      <c r="AH32" s="663"/>
      <c r="AI32" s="663"/>
      <c r="AJ32" s="663"/>
      <c r="AK32" s="663"/>
      <c r="AL32" s="664" t="s">
        <v>237</v>
      </c>
      <c r="AM32" s="665"/>
      <c r="AN32" s="665"/>
      <c r="AO32" s="666"/>
      <c r="AP32" s="707"/>
      <c r="AQ32" s="708"/>
      <c r="AR32" s="708"/>
      <c r="AS32" s="708"/>
      <c r="AT32" s="712"/>
      <c r="AU32" s="214" t="s">
        <v>319</v>
      </c>
      <c r="AX32" s="656" t="s">
        <v>320</v>
      </c>
      <c r="AY32" s="657"/>
      <c r="AZ32" s="657"/>
      <c r="BA32" s="657"/>
      <c r="BB32" s="657"/>
      <c r="BC32" s="657"/>
      <c r="BD32" s="657"/>
      <c r="BE32" s="657"/>
      <c r="BF32" s="658"/>
      <c r="BG32" s="716">
        <v>99.3</v>
      </c>
      <c r="BH32" s="691"/>
      <c r="BI32" s="691"/>
      <c r="BJ32" s="691"/>
      <c r="BK32" s="691"/>
      <c r="BL32" s="691"/>
      <c r="BM32" s="665">
        <v>98.3</v>
      </c>
      <c r="BN32" s="691"/>
      <c r="BO32" s="691"/>
      <c r="BP32" s="691"/>
      <c r="BQ32" s="714"/>
      <c r="BR32" s="716">
        <v>99.2</v>
      </c>
      <c r="BS32" s="691"/>
      <c r="BT32" s="691"/>
      <c r="BU32" s="691"/>
      <c r="BV32" s="691"/>
      <c r="BW32" s="691"/>
      <c r="BX32" s="665">
        <v>98</v>
      </c>
      <c r="BY32" s="691"/>
      <c r="BZ32" s="691"/>
      <c r="CA32" s="691"/>
      <c r="CB32" s="714"/>
      <c r="CD32" s="699"/>
      <c r="CE32" s="700"/>
      <c r="CF32" s="656" t="s">
        <v>321</v>
      </c>
      <c r="CG32" s="657"/>
      <c r="CH32" s="657"/>
      <c r="CI32" s="657"/>
      <c r="CJ32" s="657"/>
      <c r="CK32" s="657"/>
      <c r="CL32" s="657"/>
      <c r="CM32" s="657"/>
      <c r="CN32" s="657"/>
      <c r="CO32" s="657"/>
      <c r="CP32" s="657"/>
      <c r="CQ32" s="658"/>
      <c r="CR32" s="659">
        <v>108</v>
      </c>
      <c r="CS32" s="660"/>
      <c r="CT32" s="660"/>
      <c r="CU32" s="660"/>
      <c r="CV32" s="660"/>
      <c r="CW32" s="660"/>
      <c r="CX32" s="660"/>
      <c r="CY32" s="661"/>
      <c r="CZ32" s="664">
        <v>0</v>
      </c>
      <c r="DA32" s="689"/>
      <c r="DB32" s="689"/>
      <c r="DC32" s="693"/>
      <c r="DD32" s="668">
        <v>108</v>
      </c>
      <c r="DE32" s="660"/>
      <c r="DF32" s="660"/>
      <c r="DG32" s="660"/>
      <c r="DH32" s="660"/>
      <c r="DI32" s="660"/>
      <c r="DJ32" s="660"/>
      <c r="DK32" s="661"/>
      <c r="DL32" s="668">
        <v>108</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322</v>
      </c>
      <c r="C33" s="657"/>
      <c r="D33" s="657"/>
      <c r="E33" s="657"/>
      <c r="F33" s="657"/>
      <c r="G33" s="657"/>
      <c r="H33" s="657"/>
      <c r="I33" s="657"/>
      <c r="J33" s="657"/>
      <c r="K33" s="657"/>
      <c r="L33" s="657"/>
      <c r="M33" s="657"/>
      <c r="N33" s="657"/>
      <c r="O33" s="657"/>
      <c r="P33" s="657"/>
      <c r="Q33" s="658"/>
      <c r="R33" s="659">
        <v>29841</v>
      </c>
      <c r="S33" s="660"/>
      <c r="T33" s="660"/>
      <c r="U33" s="660"/>
      <c r="V33" s="660"/>
      <c r="W33" s="660"/>
      <c r="X33" s="660"/>
      <c r="Y33" s="661"/>
      <c r="Z33" s="662">
        <v>0.2</v>
      </c>
      <c r="AA33" s="662"/>
      <c r="AB33" s="662"/>
      <c r="AC33" s="662"/>
      <c r="AD33" s="663">
        <v>5813</v>
      </c>
      <c r="AE33" s="663"/>
      <c r="AF33" s="663"/>
      <c r="AG33" s="663"/>
      <c r="AH33" s="663"/>
      <c r="AI33" s="663"/>
      <c r="AJ33" s="663"/>
      <c r="AK33" s="663"/>
      <c r="AL33" s="664">
        <v>0.1</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99.2</v>
      </c>
      <c r="BH33" s="718"/>
      <c r="BI33" s="718"/>
      <c r="BJ33" s="718"/>
      <c r="BK33" s="718"/>
      <c r="BL33" s="718"/>
      <c r="BM33" s="719">
        <v>97.2</v>
      </c>
      <c r="BN33" s="718"/>
      <c r="BO33" s="718"/>
      <c r="BP33" s="718"/>
      <c r="BQ33" s="720"/>
      <c r="BR33" s="717">
        <v>99.2</v>
      </c>
      <c r="BS33" s="718"/>
      <c r="BT33" s="718"/>
      <c r="BU33" s="718"/>
      <c r="BV33" s="718"/>
      <c r="BW33" s="718"/>
      <c r="BX33" s="719">
        <v>96.7</v>
      </c>
      <c r="BY33" s="718"/>
      <c r="BZ33" s="718"/>
      <c r="CA33" s="718"/>
      <c r="CB33" s="720"/>
      <c r="CD33" s="656" t="s">
        <v>324</v>
      </c>
      <c r="CE33" s="657"/>
      <c r="CF33" s="657"/>
      <c r="CG33" s="657"/>
      <c r="CH33" s="657"/>
      <c r="CI33" s="657"/>
      <c r="CJ33" s="657"/>
      <c r="CK33" s="657"/>
      <c r="CL33" s="657"/>
      <c r="CM33" s="657"/>
      <c r="CN33" s="657"/>
      <c r="CO33" s="657"/>
      <c r="CP33" s="657"/>
      <c r="CQ33" s="658"/>
      <c r="CR33" s="659">
        <v>7514798</v>
      </c>
      <c r="CS33" s="691"/>
      <c r="CT33" s="691"/>
      <c r="CU33" s="691"/>
      <c r="CV33" s="691"/>
      <c r="CW33" s="691"/>
      <c r="CX33" s="691"/>
      <c r="CY33" s="692"/>
      <c r="CZ33" s="664">
        <v>44.8</v>
      </c>
      <c r="DA33" s="689"/>
      <c r="DB33" s="689"/>
      <c r="DC33" s="693"/>
      <c r="DD33" s="668">
        <v>4632238</v>
      </c>
      <c r="DE33" s="691"/>
      <c r="DF33" s="691"/>
      <c r="DG33" s="691"/>
      <c r="DH33" s="691"/>
      <c r="DI33" s="691"/>
      <c r="DJ33" s="691"/>
      <c r="DK33" s="692"/>
      <c r="DL33" s="668">
        <v>3091254</v>
      </c>
      <c r="DM33" s="691"/>
      <c r="DN33" s="691"/>
      <c r="DO33" s="691"/>
      <c r="DP33" s="691"/>
      <c r="DQ33" s="691"/>
      <c r="DR33" s="691"/>
      <c r="DS33" s="691"/>
      <c r="DT33" s="691"/>
      <c r="DU33" s="691"/>
      <c r="DV33" s="692"/>
      <c r="DW33" s="664">
        <v>39.5</v>
      </c>
      <c r="DX33" s="689"/>
      <c r="DY33" s="689"/>
      <c r="DZ33" s="689"/>
      <c r="EA33" s="689"/>
      <c r="EB33" s="689"/>
      <c r="EC33" s="690"/>
    </row>
    <row r="34" spans="2:133" ht="11.25" customHeight="1" x14ac:dyDescent="0.2">
      <c r="B34" s="656" t="s">
        <v>325</v>
      </c>
      <c r="C34" s="657"/>
      <c r="D34" s="657"/>
      <c r="E34" s="657"/>
      <c r="F34" s="657"/>
      <c r="G34" s="657"/>
      <c r="H34" s="657"/>
      <c r="I34" s="657"/>
      <c r="J34" s="657"/>
      <c r="K34" s="657"/>
      <c r="L34" s="657"/>
      <c r="M34" s="657"/>
      <c r="N34" s="657"/>
      <c r="O34" s="657"/>
      <c r="P34" s="657"/>
      <c r="Q34" s="658"/>
      <c r="R34" s="659">
        <v>1304362</v>
      </c>
      <c r="S34" s="660"/>
      <c r="T34" s="660"/>
      <c r="U34" s="660"/>
      <c r="V34" s="660"/>
      <c r="W34" s="660"/>
      <c r="X34" s="660"/>
      <c r="Y34" s="661"/>
      <c r="Z34" s="662">
        <v>7.5</v>
      </c>
      <c r="AA34" s="662"/>
      <c r="AB34" s="662"/>
      <c r="AC34" s="662"/>
      <c r="AD34" s="663" t="s">
        <v>139</v>
      </c>
      <c r="AE34" s="663"/>
      <c r="AF34" s="663"/>
      <c r="AG34" s="663"/>
      <c r="AH34" s="663"/>
      <c r="AI34" s="663"/>
      <c r="AJ34" s="663"/>
      <c r="AK34" s="663"/>
      <c r="AL34" s="664" t="s">
        <v>139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2204767</v>
      </c>
      <c r="CS34" s="660"/>
      <c r="CT34" s="660"/>
      <c r="CU34" s="660"/>
      <c r="CV34" s="660"/>
      <c r="CW34" s="660"/>
      <c r="CX34" s="660"/>
      <c r="CY34" s="661"/>
      <c r="CZ34" s="664">
        <v>13.2</v>
      </c>
      <c r="DA34" s="689"/>
      <c r="DB34" s="689"/>
      <c r="DC34" s="693"/>
      <c r="DD34" s="668">
        <v>1005026</v>
      </c>
      <c r="DE34" s="660"/>
      <c r="DF34" s="660"/>
      <c r="DG34" s="660"/>
      <c r="DH34" s="660"/>
      <c r="DI34" s="660"/>
      <c r="DJ34" s="660"/>
      <c r="DK34" s="661"/>
      <c r="DL34" s="668">
        <v>808330</v>
      </c>
      <c r="DM34" s="660"/>
      <c r="DN34" s="660"/>
      <c r="DO34" s="660"/>
      <c r="DP34" s="660"/>
      <c r="DQ34" s="660"/>
      <c r="DR34" s="660"/>
      <c r="DS34" s="660"/>
      <c r="DT34" s="660"/>
      <c r="DU34" s="660"/>
      <c r="DV34" s="661"/>
      <c r="DW34" s="664">
        <v>10.3</v>
      </c>
      <c r="DX34" s="689"/>
      <c r="DY34" s="689"/>
      <c r="DZ34" s="689"/>
      <c r="EA34" s="689"/>
      <c r="EB34" s="689"/>
      <c r="EC34" s="690"/>
    </row>
    <row r="35" spans="2:133" ht="11.25" customHeight="1" x14ac:dyDescent="0.2">
      <c r="B35" s="656" t="s">
        <v>327</v>
      </c>
      <c r="C35" s="657"/>
      <c r="D35" s="657"/>
      <c r="E35" s="657"/>
      <c r="F35" s="657"/>
      <c r="G35" s="657"/>
      <c r="H35" s="657"/>
      <c r="I35" s="657"/>
      <c r="J35" s="657"/>
      <c r="K35" s="657"/>
      <c r="L35" s="657"/>
      <c r="M35" s="657"/>
      <c r="N35" s="657"/>
      <c r="O35" s="657"/>
      <c r="P35" s="657"/>
      <c r="Q35" s="658"/>
      <c r="R35" s="659">
        <v>1010522</v>
      </c>
      <c r="S35" s="660"/>
      <c r="T35" s="660"/>
      <c r="U35" s="660"/>
      <c r="V35" s="660"/>
      <c r="W35" s="660"/>
      <c r="X35" s="660"/>
      <c r="Y35" s="661"/>
      <c r="Z35" s="662">
        <v>5.8</v>
      </c>
      <c r="AA35" s="662"/>
      <c r="AB35" s="662"/>
      <c r="AC35" s="662"/>
      <c r="AD35" s="663" t="s">
        <v>237</v>
      </c>
      <c r="AE35" s="663"/>
      <c r="AF35" s="663"/>
      <c r="AG35" s="663"/>
      <c r="AH35" s="663"/>
      <c r="AI35" s="663"/>
      <c r="AJ35" s="663"/>
      <c r="AK35" s="663"/>
      <c r="AL35" s="664" t="s">
        <v>237</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136266</v>
      </c>
      <c r="CS35" s="691"/>
      <c r="CT35" s="691"/>
      <c r="CU35" s="691"/>
      <c r="CV35" s="691"/>
      <c r="CW35" s="691"/>
      <c r="CX35" s="691"/>
      <c r="CY35" s="692"/>
      <c r="CZ35" s="664">
        <v>0.8</v>
      </c>
      <c r="DA35" s="689"/>
      <c r="DB35" s="689"/>
      <c r="DC35" s="693"/>
      <c r="DD35" s="668">
        <v>64413</v>
      </c>
      <c r="DE35" s="691"/>
      <c r="DF35" s="691"/>
      <c r="DG35" s="691"/>
      <c r="DH35" s="691"/>
      <c r="DI35" s="691"/>
      <c r="DJ35" s="691"/>
      <c r="DK35" s="692"/>
      <c r="DL35" s="668">
        <v>54512</v>
      </c>
      <c r="DM35" s="691"/>
      <c r="DN35" s="691"/>
      <c r="DO35" s="691"/>
      <c r="DP35" s="691"/>
      <c r="DQ35" s="691"/>
      <c r="DR35" s="691"/>
      <c r="DS35" s="691"/>
      <c r="DT35" s="691"/>
      <c r="DU35" s="691"/>
      <c r="DV35" s="692"/>
      <c r="DW35" s="664">
        <v>0.7</v>
      </c>
      <c r="DX35" s="689"/>
      <c r="DY35" s="689"/>
      <c r="DZ35" s="689"/>
      <c r="EA35" s="689"/>
      <c r="EB35" s="689"/>
      <c r="EC35" s="690"/>
    </row>
    <row r="36" spans="2:133" ht="11.25" customHeight="1" x14ac:dyDescent="0.2">
      <c r="B36" s="656" t="s">
        <v>331</v>
      </c>
      <c r="C36" s="657"/>
      <c r="D36" s="657"/>
      <c r="E36" s="657"/>
      <c r="F36" s="657"/>
      <c r="G36" s="657"/>
      <c r="H36" s="657"/>
      <c r="I36" s="657"/>
      <c r="J36" s="657"/>
      <c r="K36" s="657"/>
      <c r="L36" s="657"/>
      <c r="M36" s="657"/>
      <c r="N36" s="657"/>
      <c r="O36" s="657"/>
      <c r="P36" s="657"/>
      <c r="Q36" s="658"/>
      <c r="R36" s="659">
        <v>660795</v>
      </c>
      <c r="S36" s="660"/>
      <c r="T36" s="660"/>
      <c r="U36" s="660"/>
      <c r="V36" s="660"/>
      <c r="W36" s="660"/>
      <c r="X36" s="660"/>
      <c r="Y36" s="661"/>
      <c r="Z36" s="662">
        <v>3.8</v>
      </c>
      <c r="AA36" s="662"/>
      <c r="AB36" s="662"/>
      <c r="AC36" s="662"/>
      <c r="AD36" s="663" t="s">
        <v>237</v>
      </c>
      <c r="AE36" s="663"/>
      <c r="AF36" s="663"/>
      <c r="AG36" s="663"/>
      <c r="AH36" s="663"/>
      <c r="AI36" s="663"/>
      <c r="AJ36" s="663"/>
      <c r="AK36" s="663"/>
      <c r="AL36" s="664" t="s">
        <v>237</v>
      </c>
      <c r="AM36" s="665"/>
      <c r="AN36" s="665"/>
      <c r="AO36" s="666"/>
      <c r="AP36" s="222"/>
      <c r="AQ36" s="725" t="s">
        <v>332</v>
      </c>
      <c r="AR36" s="726"/>
      <c r="AS36" s="726"/>
      <c r="AT36" s="726"/>
      <c r="AU36" s="726"/>
      <c r="AV36" s="726"/>
      <c r="AW36" s="726"/>
      <c r="AX36" s="726"/>
      <c r="AY36" s="727"/>
      <c r="AZ36" s="648">
        <v>1695721</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295128</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2417497</v>
      </c>
      <c r="CS36" s="660"/>
      <c r="CT36" s="660"/>
      <c r="CU36" s="660"/>
      <c r="CV36" s="660"/>
      <c r="CW36" s="660"/>
      <c r="CX36" s="660"/>
      <c r="CY36" s="661"/>
      <c r="CZ36" s="664">
        <v>14.4</v>
      </c>
      <c r="DA36" s="689"/>
      <c r="DB36" s="689"/>
      <c r="DC36" s="693"/>
      <c r="DD36" s="668">
        <v>1736219</v>
      </c>
      <c r="DE36" s="660"/>
      <c r="DF36" s="660"/>
      <c r="DG36" s="660"/>
      <c r="DH36" s="660"/>
      <c r="DI36" s="660"/>
      <c r="DJ36" s="660"/>
      <c r="DK36" s="661"/>
      <c r="DL36" s="668">
        <v>1183448</v>
      </c>
      <c r="DM36" s="660"/>
      <c r="DN36" s="660"/>
      <c r="DO36" s="660"/>
      <c r="DP36" s="660"/>
      <c r="DQ36" s="660"/>
      <c r="DR36" s="660"/>
      <c r="DS36" s="660"/>
      <c r="DT36" s="660"/>
      <c r="DU36" s="660"/>
      <c r="DV36" s="661"/>
      <c r="DW36" s="664">
        <v>15.1</v>
      </c>
      <c r="DX36" s="689"/>
      <c r="DY36" s="689"/>
      <c r="DZ36" s="689"/>
      <c r="EA36" s="689"/>
      <c r="EB36" s="689"/>
      <c r="EC36" s="690"/>
    </row>
    <row r="37" spans="2:133" ht="11.25" customHeight="1" x14ac:dyDescent="0.2">
      <c r="B37" s="656" t="s">
        <v>335</v>
      </c>
      <c r="C37" s="657"/>
      <c r="D37" s="657"/>
      <c r="E37" s="657"/>
      <c r="F37" s="657"/>
      <c r="G37" s="657"/>
      <c r="H37" s="657"/>
      <c r="I37" s="657"/>
      <c r="J37" s="657"/>
      <c r="K37" s="657"/>
      <c r="L37" s="657"/>
      <c r="M37" s="657"/>
      <c r="N37" s="657"/>
      <c r="O37" s="657"/>
      <c r="P37" s="657"/>
      <c r="Q37" s="658"/>
      <c r="R37" s="659">
        <v>187676</v>
      </c>
      <c r="S37" s="660"/>
      <c r="T37" s="660"/>
      <c r="U37" s="660"/>
      <c r="V37" s="660"/>
      <c r="W37" s="660"/>
      <c r="X37" s="660"/>
      <c r="Y37" s="661"/>
      <c r="Z37" s="662">
        <v>1.1000000000000001</v>
      </c>
      <c r="AA37" s="662"/>
      <c r="AB37" s="662"/>
      <c r="AC37" s="662"/>
      <c r="AD37" s="663">
        <v>19</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504378</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288572</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954814</v>
      </c>
      <c r="CS37" s="691"/>
      <c r="CT37" s="691"/>
      <c r="CU37" s="691"/>
      <c r="CV37" s="691"/>
      <c r="CW37" s="691"/>
      <c r="CX37" s="691"/>
      <c r="CY37" s="692"/>
      <c r="CZ37" s="664">
        <v>5.7</v>
      </c>
      <c r="DA37" s="689"/>
      <c r="DB37" s="689"/>
      <c r="DC37" s="693"/>
      <c r="DD37" s="668">
        <v>734622</v>
      </c>
      <c r="DE37" s="691"/>
      <c r="DF37" s="691"/>
      <c r="DG37" s="691"/>
      <c r="DH37" s="691"/>
      <c r="DI37" s="691"/>
      <c r="DJ37" s="691"/>
      <c r="DK37" s="692"/>
      <c r="DL37" s="668">
        <v>599911</v>
      </c>
      <c r="DM37" s="691"/>
      <c r="DN37" s="691"/>
      <c r="DO37" s="691"/>
      <c r="DP37" s="691"/>
      <c r="DQ37" s="691"/>
      <c r="DR37" s="691"/>
      <c r="DS37" s="691"/>
      <c r="DT37" s="691"/>
      <c r="DU37" s="691"/>
      <c r="DV37" s="692"/>
      <c r="DW37" s="664">
        <v>7.7</v>
      </c>
      <c r="DX37" s="689"/>
      <c r="DY37" s="689"/>
      <c r="DZ37" s="689"/>
      <c r="EA37" s="689"/>
      <c r="EB37" s="689"/>
      <c r="EC37" s="690"/>
    </row>
    <row r="38" spans="2:133" ht="11.25" customHeight="1" x14ac:dyDescent="0.2">
      <c r="B38" s="656" t="s">
        <v>339</v>
      </c>
      <c r="C38" s="657"/>
      <c r="D38" s="657"/>
      <c r="E38" s="657"/>
      <c r="F38" s="657"/>
      <c r="G38" s="657"/>
      <c r="H38" s="657"/>
      <c r="I38" s="657"/>
      <c r="J38" s="657"/>
      <c r="K38" s="657"/>
      <c r="L38" s="657"/>
      <c r="M38" s="657"/>
      <c r="N38" s="657"/>
      <c r="O38" s="657"/>
      <c r="P38" s="657"/>
      <c r="Q38" s="658"/>
      <c r="R38" s="659">
        <v>1656200</v>
      </c>
      <c r="S38" s="660"/>
      <c r="T38" s="660"/>
      <c r="U38" s="660"/>
      <c r="V38" s="660"/>
      <c r="W38" s="660"/>
      <c r="X38" s="660"/>
      <c r="Y38" s="661"/>
      <c r="Z38" s="662">
        <v>9.5</v>
      </c>
      <c r="AA38" s="662"/>
      <c r="AB38" s="662"/>
      <c r="AC38" s="662"/>
      <c r="AD38" s="663" t="s">
        <v>237</v>
      </c>
      <c r="AE38" s="663"/>
      <c r="AF38" s="663"/>
      <c r="AG38" s="663"/>
      <c r="AH38" s="663"/>
      <c r="AI38" s="663"/>
      <c r="AJ38" s="663"/>
      <c r="AK38" s="663"/>
      <c r="AL38" s="664" t="s">
        <v>237</v>
      </c>
      <c r="AM38" s="665"/>
      <c r="AN38" s="665"/>
      <c r="AO38" s="666"/>
      <c r="AQ38" s="722" t="s">
        <v>340</v>
      </c>
      <c r="AR38" s="723"/>
      <c r="AS38" s="723"/>
      <c r="AT38" s="723"/>
      <c r="AU38" s="723"/>
      <c r="AV38" s="723"/>
      <c r="AW38" s="723"/>
      <c r="AX38" s="723"/>
      <c r="AY38" s="724"/>
      <c r="AZ38" s="659">
        <v>117905</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3126</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1073438</v>
      </c>
      <c r="CS38" s="660"/>
      <c r="CT38" s="660"/>
      <c r="CU38" s="660"/>
      <c r="CV38" s="660"/>
      <c r="CW38" s="660"/>
      <c r="CX38" s="660"/>
      <c r="CY38" s="661"/>
      <c r="CZ38" s="664">
        <v>6.4</v>
      </c>
      <c r="DA38" s="689"/>
      <c r="DB38" s="689"/>
      <c r="DC38" s="693"/>
      <c r="DD38" s="668">
        <v>890479</v>
      </c>
      <c r="DE38" s="660"/>
      <c r="DF38" s="660"/>
      <c r="DG38" s="660"/>
      <c r="DH38" s="660"/>
      <c r="DI38" s="660"/>
      <c r="DJ38" s="660"/>
      <c r="DK38" s="661"/>
      <c r="DL38" s="668">
        <v>879409</v>
      </c>
      <c r="DM38" s="660"/>
      <c r="DN38" s="660"/>
      <c r="DO38" s="660"/>
      <c r="DP38" s="660"/>
      <c r="DQ38" s="660"/>
      <c r="DR38" s="660"/>
      <c r="DS38" s="660"/>
      <c r="DT38" s="660"/>
      <c r="DU38" s="660"/>
      <c r="DV38" s="661"/>
      <c r="DW38" s="664">
        <v>11.2</v>
      </c>
      <c r="DX38" s="689"/>
      <c r="DY38" s="689"/>
      <c r="DZ38" s="689"/>
      <c r="EA38" s="689"/>
      <c r="EB38" s="689"/>
      <c r="EC38" s="690"/>
    </row>
    <row r="39" spans="2:133" ht="11.25" customHeight="1" x14ac:dyDescent="0.2">
      <c r="B39" s="656" t="s">
        <v>343</v>
      </c>
      <c r="C39" s="657"/>
      <c r="D39" s="657"/>
      <c r="E39" s="657"/>
      <c r="F39" s="657"/>
      <c r="G39" s="657"/>
      <c r="H39" s="657"/>
      <c r="I39" s="657"/>
      <c r="J39" s="657"/>
      <c r="K39" s="657"/>
      <c r="L39" s="657"/>
      <c r="M39" s="657"/>
      <c r="N39" s="657"/>
      <c r="O39" s="657"/>
      <c r="P39" s="657"/>
      <c r="Q39" s="658"/>
      <c r="R39" s="659" t="s">
        <v>139</v>
      </c>
      <c r="S39" s="660"/>
      <c r="T39" s="660"/>
      <c r="U39" s="660"/>
      <c r="V39" s="660"/>
      <c r="W39" s="660"/>
      <c r="X39" s="660"/>
      <c r="Y39" s="661"/>
      <c r="Z39" s="662" t="s">
        <v>237</v>
      </c>
      <c r="AA39" s="662"/>
      <c r="AB39" s="662"/>
      <c r="AC39" s="662"/>
      <c r="AD39" s="663" t="s">
        <v>237</v>
      </c>
      <c r="AE39" s="663"/>
      <c r="AF39" s="663"/>
      <c r="AG39" s="663"/>
      <c r="AH39" s="663"/>
      <c r="AI39" s="663"/>
      <c r="AJ39" s="663"/>
      <c r="AK39" s="663"/>
      <c r="AL39" s="664" t="s">
        <v>237</v>
      </c>
      <c r="AM39" s="665"/>
      <c r="AN39" s="665"/>
      <c r="AO39" s="666"/>
      <c r="AQ39" s="722" t="s">
        <v>344</v>
      </c>
      <c r="AR39" s="723"/>
      <c r="AS39" s="723"/>
      <c r="AT39" s="723"/>
      <c r="AU39" s="723"/>
      <c r="AV39" s="723"/>
      <c r="AW39" s="723"/>
      <c r="AX39" s="723"/>
      <c r="AY39" s="724"/>
      <c r="AZ39" s="659" t="s">
        <v>237</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5752</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1432675</v>
      </c>
      <c r="CS39" s="691"/>
      <c r="CT39" s="691"/>
      <c r="CU39" s="691"/>
      <c r="CV39" s="691"/>
      <c r="CW39" s="691"/>
      <c r="CX39" s="691"/>
      <c r="CY39" s="692"/>
      <c r="CZ39" s="664">
        <v>8.6</v>
      </c>
      <c r="DA39" s="689"/>
      <c r="DB39" s="689"/>
      <c r="DC39" s="693"/>
      <c r="DD39" s="668">
        <v>770546</v>
      </c>
      <c r="DE39" s="691"/>
      <c r="DF39" s="691"/>
      <c r="DG39" s="691"/>
      <c r="DH39" s="691"/>
      <c r="DI39" s="691"/>
      <c r="DJ39" s="691"/>
      <c r="DK39" s="692"/>
      <c r="DL39" s="668" t="s">
        <v>237</v>
      </c>
      <c r="DM39" s="691"/>
      <c r="DN39" s="691"/>
      <c r="DO39" s="691"/>
      <c r="DP39" s="691"/>
      <c r="DQ39" s="691"/>
      <c r="DR39" s="691"/>
      <c r="DS39" s="691"/>
      <c r="DT39" s="691"/>
      <c r="DU39" s="691"/>
      <c r="DV39" s="692"/>
      <c r="DW39" s="664" t="s">
        <v>237</v>
      </c>
      <c r="DX39" s="689"/>
      <c r="DY39" s="689"/>
      <c r="DZ39" s="689"/>
      <c r="EA39" s="689"/>
      <c r="EB39" s="689"/>
      <c r="EC39" s="690"/>
    </row>
    <row r="40" spans="2:133" ht="11.25" customHeight="1" x14ac:dyDescent="0.2">
      <c r="B40" s="656" t="s">
        <v>347</v>
      </c>
      <c r="C40" s="657"/>
      <c r="D40" s="657"/>
      <c r="E40" s="657"/>
      <c r="F40" s="657"/>
      <c r="G40" s="657"/>
      <c r="H40" s="657"/>
      <c r="I40" s="657"/>
      <c r="J40" s="657"/>
      <c r="K40" s="657"/>
      <c r="L40" s="657"/>
      <c r="M40" s="657"/>
      <c r="N40" s="657"/>
      <c r="O40" s="657"/>
      <c r="P40" s="657"/>
      <c r="Q40" s="658"/>
      <c r="R40" s="659">
        <v>86000</v>
      </c>
      <c r="S40" s="660"/>
      <c r="T40" s="660"/>
      <c r="U40" s="660"/>
      <c r="V40" s="660"/>
      <c r="W40" s="660"/>
      <c r="X40" s="660"/>
      <c r="Y40" s="661"/>
      <c r="Z40" s="662">
        <v>0.5</v>
      </c>
      <c r="AA40" s="662"/>
      <c r="AB40" s="662"/>
      <c r="AC40" s="662"/>
      <c r="AD40" s="663" t="s">
        <v>237</v>
      </c>
      <c r="AE40" s="663"/>
      <c r="AF40" s="663"/>
      <c r="AG40" s="663"/>
      <c r="AH40" s="663"/>
      <c r="AI40" s="663"/>
      <c r="AJ40" s="663"/>
      <c r="AK40" s="663"/>
      <c r="AL40" s="664" t="s">
        <v>237</v>
      </c>
      <c r="AM40" s="665"/>
      <c r="AN40" s="665"/>
      <c r="AO40" s="666"/>
      <c r="AQ40" s="722" t="s">
        <v>348</v>
      </c>
      <c r="AR40" s="723"/>
      <c r="AS40" s="723"/>
      <c r="AT40" s="723"/>
      <c r="AU40" s="723"/>
      <c r="AV40" s="723"/>
      <c r="AW40" s="723"/>
      <c r="AX40" s="723"/>
      <c r="AY40" s="724"/>
      <c r="AZ40" s="659" t="s">
        <v>237</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138</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250155</v>
      </c>
      <c r="CS40" s="660"/>
      <c r="CT40" s="660"/>
      <c r="CU40" s="660"/>
      <c r="CV40" s="660"/>
      <c r="CW40" s="660"/>
      <c r="CX40" s="660"/>
      <c r="CY40" s="661"/>
      <c r="CZ40" s="664">
        <v>1.5</v>
      </c>
      <c r="DA40" s="689"/>
      <c r="DB40" s="689"/>
      <c r="DC40" s="693"/>
      <c r="DD40" s="668">
        <v>165555</v>
      </c>
      <c r="DE40" s="660"/>
      <c r="DF40" s="660"/>
      <c r="DG40" s="660"/>
      <c r="DH40" s="660"/>
      <c r="DI40" s="660"/>
      <c r="DJ40" s="660"/>
      <c r="DK40" s="661"/>
      <c r="DL40" s="668">
        <v>165555</v>
      </c>
      <c r="DM40" s="660"/>
      <c r="DN40" s="660"/>
      <c r="DO40" s="660"/>
      <c r="DP40" s="660"/>
      <c r="DQ40" s="660"/>
      <c r="DR40" s="660"/>
      <c r="DS40" s="660"/>
      <c r="DT40" s="660"/>
      <c r="DU40" s="660"/>
      <c r="DV40" s="661"/>
      <c r="DW40" s="664">
        <v>2.1</v>
      </c>
      <c r="DX40" s="689"/>
      <c r="DY40" s="689"/>
      <c r="DZ40" s="689"/>
      <c r="EA40" s="689"/>
      <c r="EB40" s="689"/>
      <c r="EC40" s="690"/>
    </row>
    <row r="41" spans="2:133" ht="11.25" customHeight="1" x14ac:dyDescent="0.2">
      <c r="B41" s="680" t="s">
        <v>352</v>
      </c>
      <c r="C41" s="681"/>
      <c r="D41" s="681"/>
      <c r="E41" s="681"/>
      <c r="F41" s="681"/>
      <c r="G41" s="681"/>
      <c r="H41" s="681"/>
      <c r="I41" s="681"/>
      <c r="J41" s="681"/>
      <c r="K41" s="681"/>
      <c r="L41" s="681"/>
      <c r="M41" s="681"/>
      <c r="N41" s="681"/>
      <c r="O41" s="681"/>
      <c r="P41" s="681"/>
      <c r="Q41" s="682"/>
      <c r="R41" s="731">
        <v>17439054</v>
      </c>
      <c r="S41" s="732"/>
      <c r="T41" s="732"/>
      <c r="U41" s="732"/>
      <c r="V41" s="732"/>
      <c r="W41" s="732"/>
      <c r="X41" s="732"/>
      <c r="Y41" s="736"/>
      <c r="Z41" s="737">
        <v>100</v>
      </c>
      <c r="AA41" s="737"/>
      <c r="AB41" s="737"/>
      <c r="AC41" s="737"/>
      <c r="AD41" s="738">
        <v>7736353</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190229</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138</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237</v>
      </c>
      <c r="CS41" s="691"/>
      <c r="CT41" s="691"/>
      <c r="CU41" s="691"/>
      <c r="CV41" s="691"/>
      <c r="CW41" s="691"/>
      <c r="CX41" s="691"/>
      <c r="CY41" s="692"/>
      <c r="CZ41" s="664" t="s">
        <v>237</v>
      </c>
      <c r="DA41" s="689"/>
      <c r="DB41" s="689"/>
      <c r="DC41" s="693"/>
      <c r="DD41" s="668" t="s">
        <v>237</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356</v>
      </c>
      <c r="AR42" s="729"/>
      <c r="AS42" s="729"/>
      <c r="AT42" s="729"/>
      <c r="AU42" s="729"/>
      <c r="AV42" s="729"/>
      <c r="AW42" s="729"/>
      <c r="AX42" s="729"/>
      <c r="AY42" s="730"/>
      <c r="AZ42" s="731">
        <v>883209</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464</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2964025</v>
      </c>
      <c r="CS42" s="691"/>
      <c r="CT42" s="691"/>
      <c r="CU42" s="691"/>
      <c r="CV42" s="691"/>
      <c r="CW42" s="691"/>
      <c r="CX42" s="691"/>
      <c r="CY42" s="692"/>
      <c r="CZ42" s="664">
        <v>17.7</v>
      </c>
      <c r="DA42" s="689"/>
      <c r="DB42" s="689"/>
      <c r="DC42" s="693"/>
      <c r="DD42" s="668">
        <v>333176</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359</v>
      </c>
      <c r="CD43" s="656" t="s">
        <v>360</v>
      </c>
      <c r="CE43" s="657"/>
      <c r="CF43" s="657"/>
      <c r="CG43" s="657"/>
      <c r="CH43" s="657"/>
      <c r="CI43" s="657"/>
      <c r="CJ43" s="657"/>
      <c r="CK43" s="657"/>
      <c r="CL43" s="657"/>
      <c r="CM43" s="657"/>
      <c r="CN43" s="657"/>
      <c r="CO43" s="657"/>
      <c r="CP43" s="657"/>
      <c r="CQ43" s="658"/>
      <c r="CR43" s="659">
        <v>48212</v>
      </c>
      <c r="CS43" s="691"/>
      <c r="CT43" s="691"/>
      <c r="CU43" s="691"/>
      <c r="CV43" s="691"/>
      <c r="CW43" s="691"/>
      <c r="CX43" s="691"/>
      <c r="CY43" s="692"/>
      <c r="CZ43" s="664">
        <v>0.3</v>
      </c>
      <c r="DA43" s="689"/>
      <c r="DB43" s="689"/>
      <c r="DC43" s="693"/>
      <c r="DD43" s="668">
        <v>48212</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2952952</v>
      </c>
      <c r="CS44" s="660"/>
      <c r="CT44" s="660"/>
      <c r="CU44" s="660"/>
      <c r="CV44" s="660"/>
      <c r="CW44" s="660"/>
      <c r="CX44" s="660"/>
      <c r="CY44" s="661"/>
      <c r="CZ44" s="664">
        <v>17.600000000000001</v>
      </c>
      <c r="DA44" s="665"/>
      <c r="DB44" s="665"/>
      <c r="DC44" s="671"/>
      <c r="DD44" s="668">
        <v>331538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1736326</v>
      </c>
      <c r="CS45" s="691"/>
      <c r="CT45" s="691"/>
      <c r="CU45" s="691"/>
      <c r="CV45" s="691"/>
      <c r="CW45" s="691"/>
      <c r="CX45" s="691"/>
      <c r="CY45" s="692"/>
      <c r="CZ45" s="664">
        <v>10.4</v>
      </c>
      <c r="DA45" s="689"/>
      <c r="DB45" s="689"/>
      <c r="DC45" s="693"/>
      <c r="DD45" s="668">
        <v>100486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365</v>
      </c>
      <c r="CG46" s="657"/>
      <c r="CH46" s="657"/>
      <c r="CI46" s="657"/>
      <c r="CJ46" s="657"/>
      <c r="CK46" s="657"/>
      <c r="CL46" s="657"/>
      <c r="CM46" s="657"/>
      <c r="CN46" s="657"/>
      <c r="CO46" s="657"/>
      <c r="CP46" s="657"/>
      <c r="CQ46" s="658"/>
      <c r="CR46" s="659">
        <v>1181963</v>
      </c>
      <c r="CS46" s="660"/>
      <c r="CT46" s="660"/>
      <c r="CU46" s="660"/>
      <c r="CV46" s="660"/>
      <c r="CW46" s="660"/>
      <c r="CX46" s="660"/>
      <c r="CY46" s="661"/>
      <c r="CZ46" s="664">
        <v>7.1</v>
      </c>
      <c r="DA46" s="665"/>
      <c r="DB46" s="665"/>
      <c r="DC46" s="671"/>
      <c r="DD46" s="668">
        <v>217314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366</v>
      </c>
      <c r="CG47" s="657"/>
      <c r="CH47" s="657"/>
      <c r="CI47" s="657"/>
      <c r="CJ47" s="657"/>
      <c r="CK47" s="657"/>
      <c r="CL47" s="657"/>
      <c r="CM47" s="657"/>
      <c r="CN47" s="657"/>
      <c r="CO47" s="657"/>
      <c r="CP47" s="657"/>
      <c r="CQ47" s="658"/>
      <c r="CR47" s="659">
        <v>11073</v>
      </c>
      <c r="CS47" s="691"/>
      <c r="CT47" s="691"/>
      <c r="CU47" s="691"/>
      <c r="CV47" s="691"/>
      <c r="CW47" s="691"/>
      <c r="CX47" s="691"/>
      <c r="CY47" s="692"/>
      <c r="CZ47" s="664">
        <v>0.1</v>
      </c>
      <c r="DA47" s="689"/>
      <c r="DB47" s="689"/>
      <c r="DC47" s="693"/>
      <c r="DD47" s="668">
        <v>1638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367</v>
      </c>
      <c r="CG48" s="657"/>
      <c r="CH48" s="657"/>
      <c r="CI48" s="657"/>
      <c r="CJ48" s="657"/>
      <c r="CK48" s="657"/>
      <c r="CL48" s="657"/>
      <c r="CM48" s="657"/>
      <c r="CN48" s="657"/>
      <c r="CO48" s="657"/>
      <c r="CP48" s="657"/>
      <c r="CQ48" s="658"/>
      <c r="CR48" s="659" t="s">
        <v>237</v>
      </c>
      <c r="CS48" s="660"/>
      <c r="CT48" s="660"/>
      <c r="CU48" s="660"/>
      <c r="CV48" s="660"/>
      <c r="CW48" s="660"/>
      <c r="CX48" s="660"/>
      <c r="CY48" s="661"/>
      <c r="CZ48" s="664" t="s">
        <v>237</v>
      </c>
      <c r="DA48" s="665"/>
      <c r="DB48" s="665"/>
      <c r="DC48" s="671"/>
      <c r="DD48" s="668" t="s">
        <v>237</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368</v>
      </c>
      <c r="CE49" s="681"/>
      <c r="CF49" s="681"/>
      <c r="CG49" s="681"/>
      <c r="CH49" s="681"/>
      <c r="CI49" s="681"/>
      <c r="CJ49" s="681"/>
      <c r="CK49" s="681"/>
      <c r="CL49" s="681"/>
      <c r="CM49" s="681"/>
      <c r="CN49" s="681"/>
      <c r="CO49" s="681"/>
      <c r="CP49" s="681"/>
      <c r="CQ49" s="682"/>
      <c r="CR49" s="731">
        <v>16755644</v>
      </c>
      <c r="CS49" s="718"/>
      <c r="CT49" s="718"/>
      <c r="CU49" s="718"/>
      <c r="CV49" s="718"/>
      <c r="CW49" s="718"/>
      <c r="CX49" s="718"/>
      <c r="CY49" s="747"/>
      <c r="CZ49" s="739">
        <v>100</v>
      </c>
      <c r="DA49" s="748"/>
      <c r="DB49" s="748"/>
      <c r="DC49" s="749"/>
      <c r="DD49" s="750">
        <v>8922914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SrQbpFd6DDuFGlCBhpS2BQEAHFNoVYnEKIJOSXy0t43xhEPpXh+mzRbSGggZjLOURlHAowtWQdoEkE9Y4V+pA==" saltValue="opo2xmkBjZ+DLYgMzHhgx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391</v>
      </c>
      <c r="C7" s="786"/>
      <c r="D7" s="786"/>
      <c r="E7" s="786"/>
      <c r="F7" s="786"/>
      <c r="G7" s="786"/>
      <c r="H7" s="786"/>
      <c r="I7" s="786"/>
      <c r="J7" s="786"/>
      <c r="K7" s="786"/>
      <c r="L7" s="786"/>
      <c r="M7" s="786"/>
      <c r="N7" s="786"/>
      <c r="O7" s="786"/>
      <c r="P7" s="787"/>
      <c r="Q7" s="788">
        <v>17454</v>
      </c>
      <c r="R7" s="789"/>
      <c r="S7" s="789"/>
      <c r="T7" s="789"/>
      <c r="U7" s="789"/>
      <c r="V7" s="789">
        <v>16771</v>
      </c>
      <c r="W7" s="789"/>
      <c r="X7" s="789"/>
      <c r="Y7" s="789"/>
      <c r="Z7" s="789"/>
      <c r="AA7" s="789">
        <v>683</v>
      </c>
      <c r="AB7" s="789"/>
      <c r="AC7" s="789"/>
      <c r="AD7" s="789"/>
      <c r="AE7" s="790"/>
      <c r="AF7" s="791">
        <v>585</v>
      </c>
      <c r="AG7" s="792"/>
      <c r="AH7" s="792"/>
      <c r="AI7" s="792"/>
      <c r="AJ7" s="793"/>
      <c r="AK7" s="794">
        <v>1011</v>
      </c>
      <c r="AL7" s="795"/>
      <c r="AM7" s="795"/>
      <c r="AN7" s="795"/>
      <c r="AO7" s="795"/>
      <c r="AP7" s="795">
        <v>14020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580</v>
      </c>
      <c r="BT7" s="783"/>
      <c r="BU7" s="783"/>
      <c r="BV7" s="783"/>
      <c r="BW7" s="783"/>
      <c r="BX7" s="783"/>
      <c r="BY7" s="783"/>
      <c r="BZ7" s="783"/>
      <c r="CA7" s="783"/>
      <c r="CB7" s="783"/>
      <c r="CC7" s="783"/>
      <c r="CD7" s="783"/>
      <c r="CE7" s="783"/>
      <c r="CF7" s="783"/>
      <c r="CG7" s="798"/>
      <c r="CH7" s="779">
        <v>1</v>
      </c>
      <c r="CI7" s="780"/>
      <c r="CJ7" s="780"/>
      <c r="CK7" s="780"/>
      <c r="CL7" s="781"/>
      <c r="CM7" s="779">
        <v>48</v>
      </c>
      <c r="CN7" s="780"/>
      <c r="CO7" s="780"/>
      <c r="CP7" s="780"/>
      <c r="CQ7" s="781"/>
      <c r="CR7" s="779">
        <v>30</v>
      </c>
      <c r="CS7" s="780"/>
      <c r="CT7" s="780"/>
      <c r="CU7" s="780"/>
      <c r="CV7" s="781"/>
      <c r="CW7" s="779">
        <v>1</v>
      </c>
      <c r="CX7" s="780"/>
      <c r="CY7" s="780"/>
      <c r="CZ7" s="780"/>
      <c r="DA7" s="781"/>
      <c r="DB7" s="779" t="s">
        <v>569</v>
      </c>
      <c r="DC7" s="780"/>
      <c r="DD7" s="780"/>
      <c r="DE7" s="780"/>
      <c r="DF7" s="781"/>
      <c r="DG7" s="779" t="s">
        <v>569</v>
      </c>
      <c r="DH7" s="780"/>
      <c r="DI7" s="780"/>
      <c r="DJ7" s="780"/>
      <c r="DK7" s="781"/>
      <c r="DL7" s="779" t="s">
        <v>569</v>
      </c>
      <c r="DM7" s="780"/>
      <c r="DN7" s="780"/>
      <c r="DO7" s="780"/>
      <c r="DP7" s="781"/>
      <c r="DQ7" s="779" t="s">
        <v>569</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581</v>
      </c>
      <c r="BT8" s="810"/>
      <c r="BU8" s="810"/>
      <c r="BV8" s="810"/>
      <c r="BW8" s="810"/>
      <c r="BX8" s="810"/>
      <c r="BY8" s="810"/>
      <c r="BZ8" s="810"/>
      <c r="CA8" s="810"/>
      <c r="CB8" s="810"/>
      <c r="CC8" s="810"/>
      <c r="CD8" s="810"/>
      <c r="CE8" s="810"/>
      <c r="CF8" s="810"/>
      <c r="CG8" s="811"/>
      <c r="CH8" s="812">
        <v>-9</v>
      </c>
      <c r="CI8" s="813"/>
      <c r="CJ8" s="813"/>
      <c r="CK8" s="813"/>
      <c r="CL8" s="814"/>
      <c r="CM8" s="812">
        <v>318</v>
      </c>
      <c r="CN8" s="813"/>
      <c r="CO8" s="813"/>
      <c r="CP8" s="813"/>
      <c r="CQ8" s="814"/>
      <c r="CR8" s="812">
        <v>233</v>
      </c>
      <c r="CS8" s="813"/>
      <c r="CT8" s="813"/>
      <c r="CU8" s="813"/>
      <c r="CV8" s="814"/>
      <c r="CW8" s="812" t="s">
        <v>569</v>
      </c>
      <c r="CX8" s="813"/>
      <c r="CY8" s="813"/>
      <c r="CZ8" s="813"/>
      <c r="DA8" s="814"/>
      <c r="DB8" s="812" t="s">
        <v>569</v>
      </c>
      <c r="DC8" s="813"/>
      <c r="DD8" s="813"/>
      <c r="DE8" s="813"/>
      <c r="DF8" s="814"/>
      <c r="DG8" s="812" t="s">
        <v>569</v>
      </c>
      <c r="DH8" s="813"/>
      <c r="DI8" s="813"/>
      <c r="DJ8" s="813"/>
      <c r="DK8" s="814"/>
      <c r="DL8" s="812" t="s">
        <v>569</v>
      </c>
      <c r="DM8" s="813"/>
      <c r="DN8" s="813"/>
      <c r="DO8" s="813"/>
      <c r="DP8" s="814"/>
      <c r="DQ8" s="812" t="s">
        <v>569</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393</v>
      </c>
      <c r="B23" s="825" t="s">
        <v>394</v>
      </c>
      <c r="C23" s="826"/>
      <c r="D23" s="826"/>
      <c r="E23" s="826"/>
      <c r="F23" s="826"/>
      <c r="G23" s="826"/>
      <c r="H23" s="826"/>
      <c r="I23" s="826"/>
      <c r="J23" s="826"/>
      <c r="K23" s="826"/>
      <c r="L23" s="826"/>
      <c r="M23" s="826"/>
      <c r="N23" s="826"/>
      <c r="O23" s="826"/>
      <c r="P23" s="827"/>
      <c r="Q23" s="828">
        <v>17454</v>
      </c>
      <c r="R23" s="829"/>
      <c r="S23" s="829"/>
      <c r="T23" s="829"/>
      <c r="U23" s="829"/>
      <c r="V23" s="829">
        <v>16771</v>
      </c>
      <c r="W23" s="829"/>
      <c r="X23" s="829"/>
      <c r="Y23" s="829"/>
      <c r="Z23" s="829"/>
      <c r="AA23" s="829">
        <v>683</v>
      </c>
      <c r="AB23" s="829"/>
      <c r="AC23" s="829"/>
      <c r="AD23" s="829"/>
      <c r="AE23" s="830"/>
      <c r="AF23" s="831">
        <v>585</v>
      </c>
      <c r="AG23" s="829"/>
      <c r="AH23" s="829"/>
      <c r="AI23" s="829"/>
      <c r="AJ23" s="832"/>
      <c r="AK23" s="833"/>
      <c r="AL23" s="834"/>
      <c r="AM23" s="834"/>
      <c r="AN23" s="834"/>
      <c r="AO23" s="834"/>
      <c r="AP23" s="829">
        <v>14020</v>
      </c>
      <c r="AQ23" s="829"/>
      <c r="AR23" s="829"/>
      <c r="AS23" s="829"/>
      <c r="AT23" s="829"/>
      <c r="AU23" s="845"/>
      <c r="AV23" s="845"/>
      <c r="AW23" s="845"/>
      <c r="AX23" s="845"/>
      <c r="AY23" s="846"/>
      <c r="AZ23" s="847" t="s">
        <v>138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374</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405</v>
      </c>
      <c r="C28" s="786"/>
      <c r="D28" s="786"/>
      <c r="E28" s="786"/>
      <c r="F28" s="786"/>
      <c r="G28" s="786"/>
      <c r="H28" s="786"/>
      <c r="I28" s="786"/>
      <c r="J28" s="786"/>
      <c r="K28" s="786"/>
      <c r="L28" s="786"/>
      <c r="M28" s="786"/>
      <c r="N28" s="786"/>
      <c r="O28" s="786"/>
      <c r="P28" s="787"/>
      <c r="Q28" s="858">
        <v>3992</v>
      </c>
      <c r="R28" s="859"/>
      <c r="S28" s="859"/>
      <c r="T28" s="859"/>
      <c r="U28" s="859"/>
      <c r="V28" s="859">
        <v>3697</v>
      </c>
      <c r="W28" s="859"/>
      <c r="X28" s="859"/>
      <c r="Y28" s="859"/>
      <c r="Z28" s="859"/>
      <c r="AA28" s="859">
        <v>295</v>
      </c>
      <c r="AB28" s="859"/>
      <c r="AC28" s="859"/>
      <c r="AD28" s="859"/>
      <c r="AE28" s="860"/>
      <c r="AF28" s="861">
        <v>295</v>
      </c>
      <c r="AG28" s="859"/>
      <c r="AH28" s="859"/>
      <c r="AI28" s="859"/>
      <c r="AJ28" s="862"/>
      <c r="AK28" s="863">
        <v>190</v>
      </c>
      <c r="AL28" s="864"/>
      <c r="AM28" s="864"/>
      <c r="AN28" s="864"/>
      <c r="AO28" s="864"/>
      <c r="AP28" s="864" t="s">
        <v>569</v>
      </c>
      <c r="AQ28" s="864"/>
      <c r="AR28" s="864"/>
      <c r="AS28" s="864"/>
      <c r="AT28" s="864"/>
      <c r="AU28" s="864" t="s">
        <v>569</v>
      </c>
      <c r="AV28" s="864"/>
      <c r="AW28" s="864"/>
      <c r="AX28" s="864"/>
      <c r="AY28" s="864"/>
      <c r="AZ28" s="865" t="s">
        <v>569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406</v>
      </c>
      <c r="C29" s="817"/>
      <c r="D29" s="817"/>
      <c r="E29" s="817"/>
      <c r="F29" s="817"/>
      <c r="G29" s="817"/>
      <c r="H29" s="817"/>
      <c r="I29" s="817"/>
      <c r="J29" s="817"/>
      <c r="K29" s="817"/>
      <c r="L29" s="817"/>
      <c r="M29" s="817"/>
      <c r="N29" s="817"/>
      <c r="O29" s="817"/>
      <c r="P29" s="818"/>
      <c r="Q29" s="819">
        <v>371</v>
      </c>
      <c r="R29" s="820"/>
      <c r="S29" s="820"/>
      <c r="T29" s="820"/>
      <c r="U29" s="820"/>
      <c r="V29" s="820">
        <v>370</v>
      </c>
      <c r="W29" s="820"/>
      <c r="X29" s="820"/>
      <c r="Y29" s="820"/>
      <c r="Z29" s="820"/>
      <c r="AA29" s="820">
        <v>1</v>
      </c>
      <c r="AB29" s="820"/>
      <c r="AC29" s="820"/>
      <c r="AD29" s="820"/>
      <c r="AE29" s="821"/>
      <c r="AF29" s="822">
        <v>1</v>
      </c>
      <c r="AG29" s="823"/>
      <c r="AH29" s="823"/>
      <c r="AI29" s="823"/>
      <c r="AJ29" s="824"/>
      <c r="AK29" s="870">
        <v>118</v>
      </c>
      <c r="AL29" s="866"/>
      <c r="AM29" s="866"/>
      <c r="AN29" s="866"/>
      <c r="AO29" s="866"/>
      <c r="AP29" s="866" t="s">
        <v>569</v>
      </c>
      <c r="AQ29" s="866"/>
      <c r="AR29" s="866"/>
      <c r="AS29" s="866"/>
      <c r="AT29" s="866"/>
      <c r="AU29" s="866" t="s">
        <v>569</v>
      </c>
      <c r="AV29" s="866"/>
      <c r="AW29" s="866"/>
      <c r="AX29" s="866"/>
      <c r="AY29" s="866"/>
      <c r="AZ29" s="867" t="s">
        <v>569</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407</v>
      </c>
      <c r="C30" s="817"/>
      <c r="D30" s="817"/>
      <c r="E30" s="817"/>
      <c r="F30" s="817"/>
      <c r="G30" s="817"/>
      <c r="H30" s="817"/>
      <c r="I30" s="817"/>
      <c r="J30" s="817"/>
      <c r="K30" s="817"/>
      <c r="L30" s="817"/>
      <c r="M30" s="817"/>
      <c r="N30" s="817"/>
      <c r="O30" s="817"/>
      <c r="P30" s="818"/>
      <c r="Q30" s="819">
        <v>615</v>
      </c>
      <c r="R30" s="820"/>
      <c r="S30" s="820"/>
      <c r="T30" s="820"/>
      <c r="U30" s="820"/>
      <c r="V30" s="820">
        <v>604</v>
      </c>
      <c r="W30" s="820"/>
      <c r="X30" s="820"/>
      <c r="Y30" s="820"/>
      <c r="Z30" s="820"/>
      <c r="AA30" s="820">
        <v>11</v>
      </c>
      <c r="AB30" s="820"/>
      <c r="AC30" s="820"/>
      <c r="AD30" s="820"/>
      <c r="AE30" s="821"/>
      <c r="AF30" s="822">
        <v>571</v>
      </c>
      <c r="AG30" s="823"/>
      <c r="AH30" s="823"/>
      <c r="AI30" s="823"/>
      <c r="AJ30" s="824"/>
      <c r="AK30" s="870">
        <v>319</v>
      </c>
      <c r="AL30" s="866"/>
      <c r="AM30" s="866"/>
      <c r="AN30" s="866"/>
      <c r="AO30" s="866"/>
      <c r="AP30" s="866">
        <v>5746</v>
      </c>
      <c r="AQ30" s="866"/>
      <c r="AR30" s="866"/>
      <c r="AS30" s="866"/>
      <c r="AT30" s="866"/>
      <c r="AU30" s="866">
        <v>4016</v>
      </c>
      <c r="AV30" s="866"/>
      <c r="AW30" s="866"/>
      <c r="AX30" s="866"/>
      <c r="AY30" s="866"/>
      <c r="AZ30" s="867" t="s">
        <v>569</v>
      </c>
      <c r="BA30" s="867"/>
      <c r="BB30" s="867"/>
      <c r="BC30" s="867"/>
      <c r="BD30" s="867"/>
      <c r="BE30" s="868" t="s">
        <v>408</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c r="C31" s="817"/>
      <c r="D31" s="817"/>
      <c r="E31" s="817"/>
      <c r="F31" s="817"/>
      <c r="G31" s="817"/>
      <c r="H31" s="817"/>
      <c r="I31" s="817"/>
      <c r="J31" s="817"/>
      <c r="K31" s="817"/>
      <c r="L31" s="817"/>
      <c r="M31" s="817"/>
      <c r="N31" s="817"/>
      <c r="O31" s="817"/>
      <c r="P31" s="818"/>
      <c r="Q31" s="819"/>
      <c r="R31" s="820"/>
      <c r="S31" s="820"/>
      <c r="T31" s="820"/>
      <c r="U31" s="820"/>
      <c r="V31" s="820"/>
      <c r="W31" s="820"/>
      <c r="X31" s="820"/>
      <c r="Y31" s="820"/>
      <c r="Z31" s="820"/>
      <c r="AA31" s="820"/>
      <c r="AB31" s="820"/>
      <c r="AC31" s="820"/>
      <c r="AD31" s="820"/>
      <c r="AE31" s="821"/>
      <c r="AF31" s="822"/>
      <c r="AG31" s="823"/>
      <c r="AH31" s="823"/>
      <c r="AI31" s="823"/>
      <c r="AJ31" s="824"/>
      <c r="AK31" s="870"/>
      <c r="AL31" s="866"/>
      <c r="AM31" s="866"/>
      <c r="AN31" s="866"/>
      <c r="AO31" s="866"/>
      <c r="AP31" s="866"/>
      <c r="AQ31" s="866"/>
      <c r="AR31" s="866"/>
      <c r="AS31" s="866"/>
      <c r="AT31" s="866"/>
      <c r="AU31" s="866"/>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409</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393</v>
      </c>
      <c r="B63" s="825" t="s">
        <v>410</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867</v>
      </c>
      <c r="AG63" s="880"/>
      <c r="AH63" s="880"/>
      <c r="AI63" s="880"/>
      <c r="AJ63" s="881"/>
      <c r="AK63" s="882"/>
      <c r="AL63" s="877"/>
      <c r="AM63" s="877"/>
      <c r="AN63" s="877"/>
      <c r="AO63" s="877"/>
      <c r="AP63" s="880">
        <v>5746</v>
      </c>
      <c r="AQ63" s="880"/>
      <c r="AR63" s="880"/>
      <c r="AS63" s="880"/>
      <c r="AT63" s="880"/>
      <c r="AU63" s="880">
        <v>4016</v>
      </c>
      <c r="AV63" s="880"/>
      <c r="AW63" s="880"/>
      <c r="AX63" s="880"/>
      <c r="AY63" s="880"/>
      <c r="AZ63" s="884"/>
      <c r="BA63" s="884"/>
      <c r="BB63" s="884"/>
      <c r="BC63" s="884"/>
      <c r="BD63" s="884"/>
      <c r="BE63" s="885"/>
      <c r="BF63" s="885"/>
      <c r="BG63" s="885"/>
      <c r="BH63" s="885"/>
      <c r="BI63" s="886"/>
      <c r="BJ63" s="887" t="s">
        <v>138</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412</v>
      </c>
      <c r="B66" s="764"/>
      <c r="C66" s="764"/>
      <c r="D66" s="764"/>
      <c r="E66" s="764"/>
      <c r="F66" s="764"/>
      <c r="G66" s="764"/>
      <c r="H66" s="764"/>
      <c r="I66" s="764"/>
      <c r="J66" s="764"/>
      <c r="K66" s="764"/>
      <c r="L66" s="764"/>
      <c r="M66" s="764"/>
      <c r="N66" s="764"/>
      <c r="O66" s="764"/>
      <c r="P66" s="765"/>
      <c r="Q66" s="769" t="s">
        <v>413</v>
      </c>
      <c r="R66" s="770"/>
      <c r="S66" s="770"/>
      <c r="T66" s="770"/>
      <c r="U66" s="771"/>
      <c r="V66" s="769" t="s">
        <v>414</v>
      </c>
      <c r="W66" s="770"/>
      <c r="X66" s="770"/>
      <c r="Y66" s="770"/>
      <c r="Z66" s="771"/>
      <c r="AA66" s="769" t="s">
        <v>399</v>
      </c>
      <c r="AB66" s="770"/>
      <c r="AC66" s="770"/>
      <c r="AD66" s="770"/>
      <c r="AE66" s="771"/>
      <c r="AF66" s="890" t="s">
        <v>415</v>
      </c>
      <c r="AG66" s="851"/>
      <c r="AH66" s="851"/>
      <c r="AI66" s="851"/>
      <c r="AJ66" s="891"/>
      <c r="AK66" s="769" t="s">
        <v>416</v>
      </c>
      <c r="AL66" s="764"/>
      <c r="AM66" s="764"/>
      <c r="AN66" s="764"/>
      <c r="AO66" s="765"/>
      <c r="AP66" s="769" t="s">
        <v>417</v>
      </c>
      <c r="AQ66" s="770"/>
      <c r="AR66" s="770"/>
      <c r="AS66" s="770"/>
      <c r="AT66" s="771"/>
      <c r="AU66" s="769" t="s">
        <v>418</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570</v>
      </c>
      <c r="C68" s="906"/>
      <c r="D68" s="906"/>
      <c r="E68" s="906"/>
      <c r="F68" s="906"/>
      <c r="G68" s="906"/>
      <c r="H68" s="906"/>
      <c r="I68" s="906"/>
      <c r="J68" s="906"/>
      <c r="K68" s="906"/>
      <c r="L68" s="906"/>
      <c r="M68" s="906"/>
      <c r="N68" s="906"/>
      <c r="O68" s="906"/>
      <c r="P68" s="907"/>
      <c r="Q68" s="908">
        <v>4200</v>
      </c>
      <c r="R68" s="902"/>
      <c r="S68" s="902"/>
      <c r="T68" s="902"/>
      <c r="U68" s="902"/>
      <c r="V68" s="902">
        <v>4093</v>
      </c>
      <c r="W68" s="902"/>
      <c r="X68" s="902"/>
      <c r="Y68" s="902"/>
      <c r="Z68" s="902"/>
      <c r="AA68" s="902">
        <v>107</v>
      </c>
      <c r="AB68" s="902"/>
      <c r="AC68" s="902"/>
      <c r="AD68" s="902"/>
      <c r="AE68" s="902"/>
      <c r="AF68" s="902">
        <v>107</v>
      </c>
      <c r="AG68" s="902"/>
      <c r="AH68" s="902"/>
      <c r="AI68" s="902"/>
      <c r="AJ68" s="902"/>
      <c r="AK68" s="902">
        <v>79</v>
      </c>
      <c r="AL68" s="902"/>
      <c r="AM68" s="902"/>
      <c r="AN68" s="902"/>
      <c r="AO68" s="902"/>
      <c r="AP68" s="902">
        <v>2356</v>
      </c>
      <c r="AQ68" s="902"/>
      <c r="AR68" s="902"/>
      <c r="AS68" s="902"/>
      <c r="AT68" s="902"/>
      <c r="AU68" s="902">
        <v>382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571</v>
      </c>
      <c r="C69" s="910"/>
      <c r="D69" s="910"/>
      <c r="E69" s="910"/>
      <c r="F69" s="910"/>
      <c r="G69" s="910"/>
      <c r="H69" s="910"/>
      <c r="I69" s="910"/>
      <c r="J69" s="910"/>
      <c r="K69" s="910"/>
      <c r="L69" s="910"/>
      <c r="M69" s="910"/>
      <c r="N69" s="910"/>
      <c r="O69" s="910"/>
      <c r="P69" s="911"/>
      <c r="Q69" s="912">
        <v>18202</v>
      </c>
      <c r="R69" s="866"/>
      <c r="S69" s="866"/>
      <c r="T69" s="866"/>
      <c r="U69" s="866"/>
      <c r="V69" s="866">
        <v>17587</v>
      </c>
      <c r="W69" s="866"/>
      <c r="X69" s="866"/>
      <c r="Y69" s="866"/>
      <c r="Z69" s="866"/>
      <c r="AA69" s="866">
        <v>615</v>
      </c>
      <c r="AB69" s="866"/>
      <c r="AC69" s="866"/>
      <c r="AD69" s="866"/>
      <c r="AE69" s="866"/>
      <c r="AF69" s="866">
        <v>615</v>
      </c>
      <c r="AG69" s="866"/>
      <c r="AH69" s="866"/>
      <c r="AI69" s="866"/>
      <c r="AJ69" s="866"/>
      <c r="AK69" s="866">
        <v>2988</v>
      </c>
      <c r="AL69" s="866"/>
      <c r="AM69" s="866"/>
      <c r="AN69" s="866"/>
      <c r="AO69" s="866"/>
      <c r="AP69" s="866" t="s">
        <v>569</v>
      </c>
      <c r="AQ69" s="866"/>
      <c r="AR69" s="866"/>
      <c r="AS69" s="866"/>
      <c r="AT69" s="866"/>
      <c r="AU69" s="866" t="s">
        <v>569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572</v>
      </c>
      <c r="C70" s="910"/>
      <c r="D70" s="910"/>
      <c r="E70" s="910"/>
      <c r="F70" s="910"/>
      <c r="G70" s="910"/>
      <c r="H70" s="910"/>
      <c r="I70" s="910"/>
      <c r="J70" s="910"/>
      <c r="K70" s="910"/>
      <c r="L70" s="910"/>
      <c r="M70" s="910"/>
      <c r="N70" s="910"/>
      <c r="O70" s="910"/>
      <c r="P70" s="911"/>
      <c r="Q70" s="912">
        <v>2843</v>
      </c>
      <c r="R70" s="866"/>
      <c r="S70" s="866"/>
      <c r="T70" s="866"/>
      <c r="U70" s="866"/>
      <c r="V70" s="866">
        <v>2688</v>
      </c>
      <c r="W70" s="866"/>
      <c r="X70" s="866"/>
      <c r="Y70" s="866"/>
      <c r="Z70" s="866"/>
      <c r="AA70" s="866">
        <v>155</v>
      </c>
      <c r="AB70" s="866"/>
      <c r="AC70" s="866"/>
      <c r="AD70" s="866"/>
      <c r="AE70" s="866"/>
      <c r="AF70" s="866">
        <v>155</v>
      </c>
      <c r="AG70" s="866"/>
      <c r="AH70" s="866"/>
      <c r="AI70" s="866"/>
      <c r="AJ70" s="866"/>
      <c r="AK70" s="866">
        <v>13</v>
      </c>
      <c r="AL70" s="866"/>
      <c r="AM70" s="866"/>
      <c r="AN70" s="866"/>
      <c r="AO70" s="866"/>
      <c r="AP70" s="866" t="s">
        <v>569</v>
      </c>
      <c r="AQ70" s="866"/>
      <c r="AR70" s="866"/>
      <c r="AS70" s="866"/>
      <c r="AT70" s="866"/>
      <c r="AU70" s="866" t="s">
        <v>569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573</v>
      </c>
      <c r="C71" s="910"/>
      <c r="D71" s="910"/>
      <c r="E71" s="910"/>
      <c r="F71" s="910"/>
      <c r="G71" s="910"/>
      <c r="H71" s="910"/>
      <c r="I71" s="910"/>
      <c r="J71" s="910"/>
      <c r="K71" s="910"/>
      <c r="L71" s="910"/>
      <c r="M71" s="910"/>
      <c r="N71" s="910"/>
      <c r="O71" s="910"/>
      <c r="P71" s="911"/>
      <c r="Q71" s="912">
        <v>28</v>
      </c>
      <c r="R71" s="866"/>
      <c r="S71" s="866"/>
      <c r="T71" s="866"/>
      <c r="U71" s="866"/>
      <c r="V71" s="866">
        <v>26</v>
      </c>
      <c r="W71" s="866"/>
      <c r="X71" s="866"/>
      <c r="Y71" s="866"/>
      <c r="Z71" s="866"/>
      <c r="AA71" s="866">
        <v>2</v>
      </c>
      <c r="AB71" s="866"/>
      <c r="AC71" s="866"/>
      <c r="AD71" s="866"/>
      <c r="AE71" s="866"/>
      <c r="AF71" s="866">
        <v>2</v>
      </c>
      <c r="AG71" s="866"/>
      <c r="AH71" s="866"/>
      <c r="AI71" s="866"/>
      <c r="AJ71" s="866"/>
      <c r="AK71" s="866">
        <v>4</v>
      </c>
      <c r="AL71" s="866"/>
      <c r="AM71" s="866"/>
      <c r="AN71" s="866"/>
      <c r="AO71" s="866"/>
      <c r="AP71" s="866" t="s">
        <v>569</v>
      </c>
      <c r="AQ71" s="866"/>
      <c r="AR71" s="866"/>
      <c r="AS71" s="866"/>
      <c r="AT71" s="866"/>
      <c r="AU71" s="866" t="s">
        <v>569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574</v>
      </c>
      <c r="C72" s="910"/>
      <c r="D72" s="910"/>
      <c r="E72" s="910"/>
      <c r="F72" s="910"/>
      <c r="G72" s="910"/>
      <c r="H72" s="910"/>
      <c r="I72" s="910"/>
      <c r="J72" s="910"/>
      <c r="K72" s="910"/>
      <c r="L72" s="910"/>
      <c r="M72" s="910"/>
      <c r="N72" s="910"/>
      <c r="O72" s="910"/>
      <c r="P72" s="911"/>
      <c r="Q72" s="912">
        <v>2801</v>
      </c>
      <c r="R72" s="866"/>
      <c r="S72" s="866"/>
      <c r="T72" s="866"/>
      <c r="U72" s="866"/>
      <c r="V72" s="866">
        <v>2696</v>
      </c>
      <c r="W72" s="866"/>
      <c r="X72" s="866"/>
      <c r="Y72" s="866"/>
      <c r="Z72" s="866"/>
      <c r="AA72" s="866">
        <v>105</v>
      </c>
      <c r="AB72" s="866"/>
      <c r="AC72" s="866"/>
      <c r="AD72" s="866"/>
      <c r="AE72" s="866"/>
      <c r="AF72" s="866">
        <v>105</v>
      </c>
      <c r="AG72" s="866"/>
      <c r="AH72" s="866"/>
      <c r="AI72" s="866"/>
      <c r="AJ72" s="866"/>
      <c r="AK72" s="866">
        <v>167</v>
      </c>
      <c r="AL72" s="866"/>
      <c r="AM72" s="866"/>
      <c r="AN72" s="866"/>
      <c r="AO72" s="866"/>
      <c r="AP72" s="866">
        <v>6126</v>
      </c>
      <c r="AQ72" s="866"/>
      <c r="AR72" s="866"/>
      <c r="AS72" s="866"/>
      <c r="AT72" s="866"/>
      <c r="AU72" s="866">
        <v>622</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579</v>
      </c>
      <c r="C73" s="910"/>
      <c r="D73" s="910"/>
      <c r="E73" s="910"/>
      <c r="F73" s="910"/>
      <c r="G73" s="910"/>
      <c r="H73" s="910"/>
      <c r="I73" s="910"/>
      <c r="J73" s="910"/>
      <c r="K73" s="910"/>
      <c r="L73" s="910"/>
      <c r="M73" s="910"/>
      <c r="N73" s="910"/>
      <c r="O73" s="910"/>
      <c r="P73" s="911"/>
      <c r="Q73" s="912">
        <v>1005</v>
      </c>
      <c r="R73" s="866"/>
      <c r="S73" s="866"/>
      <c r="T73" s="866"/>
      <c r="U73" s="866"/>
      <c r="V73" s="866">
        <v>990</v>
      </c>
      <c r="W73" s="866"/>
      <c r="X73" s="866"/>
      <c r="Y73" s="866"/>
      <c r="Z73" s="866"/>
      <c r="AA73" s="866">
        <v>15</v>
      </c>
      <c r="AB73" s="866"/>
      <c r="AC73" s="866"/>
      <c r="AD73" s="866"/>
      <c r="AE73" s="866"/>
      <c r="AF73" s="866">
        <v>15</v>
      </c>
      <c r="AG73" s="866"/>
      <c r="AH73" s="866"/>
      <c r="AI73" s="866"/>
      <c r="AJ73" s="866"/>
      <c r="AK73" s="866">
        <v>163</v>
      </c>
      <c r="AL73" s="866"/>
      <c r="AM73" s="866"/>
      <c r="AN73" s="866"/>
      <c r="AO73" s="866"/>
      <c r="AP73" s="866" t="s">
        <v>569</v>
      </c>
      <c r="AQ73" s="866"/>
      <c r="AR73" s="866"/>
      <c r="AS73" s="866"/>
      <c r="AT73" s="866"/>
      <c r="AU73" s="866" t="s">
        <v>569</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575</v>
      </c>
      <c r="C74" s="910"/>
      <c r="D74" s="910"/>
      <c r="E74" s="910"/>
      <c r="F74" s="910"/>
      <c r="G74" s="910"/>
      <c r="H74" s="910"/>
      <c r="I74" s="910"/>
      <c r="J74" s="910"/>
      <c r="K74" s="910"/>
      <c r="L74" s="910"/>
      <c r="M74" s="910"/>
      <c r="N74" s="910"/>
      <c r="O74" s="910"/>
      <c r="P74" s="911"/>
      <c r="Q74" s="912">
        <v>120</v>
      </c>
      <c r="R74" s="866"/>
      <c r="S74" s="866"/>
      <c r="T74" s="866"/>
      <c r="U74" s="866"/>
      <c r="V74" s="866">
        <v>117</v>
      </c>
      <c r="W74" s="866"/>
      <c r="X74" s="866"/>
      <c r="Y74" s="866"/>
      <c r="Z74" s="866"/>
      <c r="AA74" s="866">
        <v>3</v>
      </c>
      <c r="AB74" s="866"/>
      <c r="AC74" s="866"/>
      <c r="AD74" s="866"/>
      <c r="AE74" s="866"/>
      <c r="AF74" s="866">
        <v>3</v>
      </c>
      <c r="AG74" s="866"/>
      <c r="AH74" s="866"/>
      <c r="AI74" s="866"/>
      <c r="AJ74" s="866"/>
      <c r="AK74" s="866">
        <v>40</v>
      </c>
      <c r="AL74" s="866"/>
      <c r="AM74" s="866"/>
      <c r="AN74" s="866"/>
      <c r="AO74" s="866"/>
      <c r="AP74" s="866" t="s">
        <v>569</v>
      </c>
      <c r="AQ74" s="866"/>
      <c r="AR74" s="866"/>
      <c r="AS74" s="866"/>
      <c r="AT74" s="866"/>
      <c r="AU74" s="866" t="s">
        <v>569</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576</v>
      </c>
      <c r="C75" s="910"/>
      <c r="D75" s="910"/>
      <c r="E75" s="910"/>
      <c r="F75" s="910"/>
      <c r="G75" s="910"/>
      <c r="H75" s="910"/>
      <c r="I75" s="910"/>
      <c r="J75" s="910"/>
      <c r="K75" s="910"/>
      <c r="L75" s="910"/>
      <c r="M75" s="910"/>
      <c r="N75" s="910"/>
      <c r="O75" s="910"/>
      <c r="P75" s="911"/>
      <c r="Q75" s="913">
        <v>136135</v>
      </c>
      <c r="R75" s="914"/>
      <c r="S75" s="914"/>
      <c r="T75" s="914"/>
      <c r="U75" s="870"/>
      <c r="V75" s="915">
        <v>134116</v>
      </c>
      <c r="W75" s="914"/>
      <c r="X75" s="914"/>
      <c r="Y75" s="914"/>
      <c r="Z75" s="870"/>
      <c r="AA75" s="915">
        <v>2019</v>
      </c>
      <c r="AB75" s="914"/>
      <c r="AC75" s="914"/>
      <c r="AD75" s="914"/>
      <c r="AE75" s="870"/>
      <c r="AF75" s="915">
        <v>2019</v>
      </c>
      <c r="AG75" s="914"/>
      <c r="AH75" s="914"/>
      <c r="AI75" s="914"/>
      <c r="AJ75" s="870"/>
      <c r="AK75" s="915">
        <v>1629</v>
      </c>
      <c r="AL75" s="914"/>
      <c r="AM75" s="914"/>
      <c r="AN75" s="914"/>
      <c r="AO75" s="870"/>
      <c r="AP75" s="866" t="s">
        <v>569</v>
      </c>
      <c r="AQ75" s="866"/>
      <c r="AR75" s="866"/>
      <c r="AS75" s="866"/>
      <c r="AT75" s="866"/>
      <c r="AU75" s="866" t="s">
        <v>569</v>
      </c>
      <c r="AV75" s="866"/>
      <c r="AW75" s="866"/>
      <c r="AX75" s="866"/>
      <c r="AY75" s="866"/>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577</v>
      </c>
      <c r="C76" s="910"/>
      <c r="D76" s="910"/>
      <c r="E76" s="910"/>
      <c r="F76" s="910"/>
      <c r="G76" s="910"/>
      <c r="H76" s="910"/>
      <c r="I76" s="910"/>
      <c r="J76" s="910"/>
      <c r="K76" s="910"/>
      <c r="L76" s="910"/>
      <c r="M76" s="910"/>
      <c r="N76" s="910"/>
      <c r="O76" s="910"/>
      <c r="P76" s="911"/>
      <c r="Q76" s="913">
        <v>3738</v>
      </c>
      <c r="R76" s="914"/>
      <c r="S76" s="914"/>
      <c r="T76" s="914"/>
      <c r="U76" s="870"/>
      <c r="V76" s="915">
        <v>3731</v>
      </c>
      <c r="W76" s="914"/>
      <c r="X76" s="914"/>
      <c r="Y76" s="914"/>
      <c r="Z76" s="870"/>
      <c r="AA76" s="915">
        <v>7</v>
      </c>
      <c r="AB76" s="914"/>
      <c r="AC76" s="914"/>
      <c r="AD76" s="914"/>
      <c r="AE76" s="870"/>
      <c r="AF76" s="915">
        <v>4213</v>
      </c>
      <c r="AG76" s="914"/>
      <c r="AH76" s="914"/>
      <c r="AI76" s="914"/>
      <c r="AJ76" s="870"/>
      <c r="AK76" s="915">
        <v>304</v>
      </c>
      <c r="AL76" s="914"/>
      <c r="AM76" s="914"/>
      <c r="AN76" s="914"/>
      <c r="AO76" s="870"/>
      <c r="AP76" s="915">
        <v>4432</v>
      </c>
      <c r="AQ76" s="914"/>
      <c r="AR76" s="914"/>
      <c r="AS76" s="914"/>
      <c r="AT76" s="870"/>
      <c r="AU76" s="915">
        <v>111</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578</v>
      </c>
      <c r="C77" s="910"/>
      <c r="D77" s="910"/>
      <c r="E77" s="910"/>
      <c r="F77" s="910"/>
      <c r="G77" s="910"/>
      <c r="H77" s="910"/>
      <c r="I77" s="910"/>
      <c r="J77" s="910"/>
      <c r="K77" s="910"/>
      <c r="L77" s="910"/>
      <c r="M77" s="910"/>
      <c r="N77" s="910"/>
      <c r="O77" s="910"/>
      <c r="P77" s="911"/>
      <c r="Q77" s="913">
        <v>1532</v>
      </c>
      <c r="R77" s="914"/>
      <c r="S77" s="914"/>
      <c r="T77" s="914"/>
      <c r="U77" s="870"/>
      <c r="V77" s="915">
        <v>1470</v>
      </c>
      <c r="W77" s="914"/>
      <c r="X77" s="914"/>
      <c r="Y77" s="914"/>
      <c r="Z77" s="870"/>
      <c r="AA77" s="915">
        <v>62</v>
      </c>
      <c r="AB77" s="914"/>
      <c r="AC77" s="914"/>
      <c r="AD77" s="914"/>
      <c r="AE77" s="870"/>
      <c r="AF77" s="915">
        <v>4433</v>
      </c>
      <c r="AG77" s="914"/>
      <c r="AH77" s="914"/>
      <c r="AI77" s="914"/>
      <c r="AJ77" s="870"/>
      <c r="AK77" s="915">
        <v>1</v>
      </c>
      <c r="AL77" s="914"/>
      <c r="AM77" s="914"/>
      <c r="AN77" s="914"/>
      <c r="AO77" s="870"/>
      <c r="AP77" s="915">
        <v>2877</v>
      </c>
      <c r="AQ77" s="914"/>
      <c r="AR77" s="914"/>
      <c r="AS77" s="914"/>
      <c r="AT77" s="870"/>
      <c r="AU77" s="915" t="s">
        <v>569</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393</v>
      </c>
      <c r="B88" s="825" t="s">
        <v>419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11667</v>
      </c>
      <c r="AG88" s="880"/>
      <c r="AH88" s="880"/>
      <c r="AI88" s="880"/>
      <c r="AJ88" s="880"/>
      <c r="AK88" s="877"/>
      <c r="AL88" s="877"/>
      <c r="AM88" s="877"/>
      <c r="AN88" s="877"/>
      <c r="AO88" s="877"/>
      <c r="AP88" s="880">
        <v>15791</v>
      </c>
      <c r="AQ88" s="880"/>
      <c r="AR88" s="880"/>
      <c r="AS88" s="880"/>
      <c r="AT88" s="880"/>
      <c r="AU88" s="880">
        <v>1115</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263</v>
      </c>
      <c r="CS102" s="888"/>
      <c r="CT102" s="888"/>
      <c r="CU102" s="888"/>
      <c r="CV102" s="927"/>
      <c r="CW102" s="926">
        <v>1</v>
      </c>
      <c r="CX102" s="888"/>
      <c r="CY102" s="888"/>
      <c r="CZ102" s="888"/>
      <c r="DA102" s="927"/>
      <c r="DB102" s="926" t="s">
        <v>569</v>
      </c>
      <c r="DC102" s="888"/>
      <c r="DD102" s="888"/>
      <c r="DE102" s="888"/>
      <c r="DF102" s="927"/>
      <c r="DG102" s="926" t="s">
        <v>569</v>
      </c>
      <c r="DH102" s="888"/>
      <c r="DI102" s="888"/>
      <c r="DJ102" s="888"/>
      <c r="DK102" s="927"/>
      <c r="DL102" s="926" t="s">
        <v>569</v>
      </c>
      <c r="DM102" s="888"/>
      <c r="DN102" s="888"/>
      <c r="DO102" s="888"/>
      <c r="DP102" s="927"/>
      <c r="DQ102" s="926" t="s">
        <v>569</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427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428</v>
      </c>
      <c r="AB109" s="929"/>
      <c r="AC109" s="929"/>
      <c r="AD109" s="929"/>
      <c r="AE109" s="930"/>
      <c r="AF109" s="928" t="s">
        <v>429</v>
      </c>
      <c r="AG109" s="929"/>
      <c r="AH109" s="929"/>
      <c r="AI109" s="929"/>
      <c r="AJ109" s="930"/>
      <c r="AK109" s="928" t="s">
        <v>311</v>
      </c>
      <c r="AL109" s="929"/>
      <c r="AM109" s="929"/>
      <c r="AN109" s="929"/>
      <c r="AO109" s="930"/>
      <c r="AP109" s="928" t="s">
        <v>430</v>
      </c>
      <c r="AQ109" s="929"/>
      <c r="AR109" s="929"/>
      <c r="AS109" s="929"/>
      <c r="AT109" s="931"/>
      <c r="AU109" s="948" t="s">
        <v>427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428</v>
      </c>
      <c r="BR109" s="929"/>
      <c r="BS109" s="929"/>
      <c r="BT109" s="929"/>
      <c r="BU109" s="930"/>
      <c r="BV109" s="928" t="s">
        <v>429</v>
      </c>
      <c r="BW109" s="929"/>
      <c r="BX109" s="929"/>
      <c r="BY109" s="929"/>
      <c r="BZ109" s="930"/>
      <c r="CA109" s="928" t="s">
        <v>311</v>
      </c>
      <c r="CB109" s="929"/>
      <c r="CC109" s="929"/>
      <c r="CD109" s="929"/>
      <c r="CE109" s="930"/>
      <c r="CF109" s="949" t="s">
        <v>430</v>
      </c>
      <c r="CG109" s="949"/>
      <c r="CH109" s="949"/>
      <c r="CI109" s="949"/>
      <c r="CJ109" s="949"/>
      <c r="CK109" s="928" t="s">
        <v>431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428</v>
      </c>
      <c r="DH109" s="929"/>
      <c r="DI109" s="929"/>
      <c r="DJ109" s="929"/>
      <c r="DK109" s="930"/>
      <c r="DL109" s="928" t="s">
        <v>429</v>
      </c>
      <c r="DM109" s="929"/>
      <c r="DN109" s="929"/>
      <c r="DO109" s="929"/>
      <c r="DP109" s="930"/>
      <c r="DQ109" s="928" t="s">
        <v>311</v>
      </c>
      <c r="DR109" s="929"/>
      <c r="DS109" s="929"/>
      <c r="DT109" s="929"/>
      <c r="DU109" s="930"/>
      <c r="DV109" s="928" t="s">
        <v>430</v>
      </c>
      <c r="DW109" s="929"/>
      <c r="DX109" s="929"/>
      <c r="DY109" s="929"/>
      <c r="DZ109" s="931"/>
    </row>
    <row r="110" spans="1:131" s="230" customFormat="1" ht="26.25" customHeight="1" x14ac:dyDescent="0.2">
      <c r="A110" s="932" t="s">
        <v>432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1665873</v>
      </c>
      <c r="AB110" s="936"/>
      <c r="AC110" s="936"/>
      <c r="AD110" s="936"/>
      <c r="AE110" s="937"/>
      <c r="AF110" s="938">
        <v>1667123</v>
      </c>
      <c r="AG110" s="936"/>
      <c r="AH110" s="936"/>
      <c r="AI110" s="936"/>
      <c r="AJ110" s="937"/>
      <c r="AK110" s="938">
        <v>1741353</v>
      </c>
      <c r="AL110" s="936"/>
      <c r="AM110" s="936"/>
      <c r="AN110" s="936"/>
      <c r="AO110" s="937"/>
      <c r="AP110" s="939">
        <v>27.7</v>
      </c>
      <c r="AQ110" s="940"/>
      <c r="AR110" s="940"/>
      <c r="AS110" s="940"/>
      <c r="AT110" s="941"/>
      <c r="AU110" s="942" t="s">
        <v>75</v>
      </c>
      <c r="AV110" s="943"/>
      <c r="AW110" s="943"/>
      <c r="AX110" s="943"/>
      <c r="AY110" s="943"/>
      <c r="AZ110" s="965" t="s">
        <v>433</v>
      </c>
      <c r="BA110" s="933"/>
      <c r="BB110" s="933"/>
      <c r="BC110" s="933"/>
      <c r="BD110" s="933"/>
      <c r="BE110" s="933"/>
      <c r="BF110" s="933"/>
      <c r="BG110" s="933"/>
      <c r="BH110" s="933"/>
      <c r="BI110" s="933"/>
      <c r="BJ110" s="933"/>
      <c r="BK110" s="933"/>
      <c r="BL110" s="933"/>
      <c r="BM110" s="933"/>
      <c r="BN110" s="933"/>
      <c r="BO110" s="933"/>
      <c r="BP110" s="934"/>
      <c r="BQ110" s="966">
        <v>13775149</v>
      </c>
      <c r="BR110" s="967"/>
      <c r="BS110" s="967"/>
      <c r="BT110" s="967"/>
      <c r="BU110" s="967"/>
      <c r="BV110" s="967">
        <v>14044996</v>
      </c>
      <c r="BW110" s="967"/>
      <c r="BX110" s="967"/>
      <c r="BY110" s="967"/>
      <c r="BZ110" s="967"/>
      <c r="CA110" s="967">
        <v>14019949</v>
      </c>
      <c r="CB110" s="967"/>
      <c r="CC110" s="967"/>
      <c r="CD110" s="967"/>
      <c r="CE110" s="967"/>
      <c r="CF110" s="980">
        <v>222.7</v>
      </c>
      <c r="CG110" s="981"/>
      <c r="CH110" s="981"/>
      <c r="CI110" s="981"/>
      <c r="CJ110" s="981"/>
      <c r="CK110" s="982" t="s">
        <v>434</v>
      </c>
      <c r="CL110" s="983"/>
      <c r="CM110" s="965" t="s">
        <v>435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138</v>
      </c>
      <c r="DH110" s="967"/>
      <c r="DI110" s="967"/>
      <c r="DJ110" s="967"/>
      <c r="DK110" s="967"/>
      <c r="DL110" s="967" t="s">
        <v>138</v>
      </c>
      <c r="DM110" s="967"/>
      <c r="DN110" s="967"/>
      <c r="DO110" s="967"/>
      <c r="DP110" s="967"/>
      <c r="DQ110" s="967" t="s">
        <v>436</v>
      </c>
      <c r="DR110" s="967"/>
      <c r="DS110" s="967"/>
      <c r="DT110" s="967"/>
      <c r="DU110" s="967"/>
      <c r="DV110" s="968" t="s">
        <v>436</v>
      </c>
      <c r="DW110" s="968"/>
      <c r="DX110" s="968"/>
      <c r="DY110" s="968"/>
      <c r="DZ110" s="969"/>
    </row>
    <row r="111" spans="1:131" s="230" customFormat="1" ht="26.25" customHeight="1" x14ac:dyDescent="0.2">
      <c r="A111" s="970" t="s">
        <v>437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138</v>
      </c>
      <c r="AB111" s="974"/>
      <c r="AC111" s="974"/>
      <c r="AD111" s="974"/>
      <c r="AE111" s="975"/>
      <c r="AF111" s="976" t="s">
        <v>436</v>
      </c>
      <c r="AG111" s="974"/>
      <c r="AH111" s="974"/>
      <c r="AI111" s="974"/>
      <c r="AJ111" s="975"/>
      <c r="AK111" s="976" t="s">
        <v>138</v>
      </c>
      <c r="AL111" s="974"/>
      <c r="AM111" s="974"/>
      <c r="AN111" s="974"/>
      <c r="AO111" s="975"/>
      <c r="AP111" s="977" t="s">
        <v>138</v>
      </c>
      <c r="AQ111" s="978"/>
      <c r="AR111" s="978"/>
      <c r="AS111" s="978"/>
      <c r="AT111" s="979"/>
      <c r="AU111" s="944"/>
      <c r="AV111" s="945"/>
      <c r="AW111" s="945"/>
      <c r="AX111" s="945"/>
      <c r="AY111" s="945"/>
      <c r="AZ111" s="958" t="s">
        <v>438</v>
      </c>
      <c r="BA111" s="959"/>
      <c r="BB111" s="959"/>
      <c r="BC111" s="959"/>
      <c r="BD111" s="959"/>
      <c r="BE111" s="959"/>
      <c r="BF111" s="959"/>
      <c r="BG111" s="959"/>
      <c r="BH111" s="959"/>
      <c r="BI111" s="959"/>
      <c r="BJ111" s="959"/>
      <c r="BK111" s="959"/>
      <c r="BL111" s="959"/>
      <c r="BM111" s="959"/>
      <c r="BN111" s="959"/>
      <c r="BO111" s="959"/>
      <c r="BP111" s="960"/>
      <c r="BQ111" s="961" t="s">
        <v>138</v>
      </c>
      <c r="BR111" s="962"/>
      <c r="BS111" s="962"/>
      <c r="BT111" s="962"/>
      <c r="BU111" s="962"/>
      <c r="BV111" s="962" t="s">
        <v>436</v>
      </c>
      <c r="BW111" s="962"/>
      <c r="BX111" s="962"/>
      <c r="BY111" s="962"/>
      <c r="BZ111" s="962"/>
      <c r="CA111" s="962" t="s">
        <v>439</v>
      </c>
      <c r="CB111" s="962"/>
      <c r="CC111" s="962"/>
      <c r="CD111" s="962"/>
      <c r="CE111" s="962"/>
      <c r="CF111" s="956" t="s">
        <v>439</v>
      </c>
      <c r="CG111" s="957"/>
      <c r="CH111" s="957"/>
      <c r="CI111" s="957"/>
      <c r="CJ111" s="957"/>
      <c r="CK111" s="984"/>
      <c r="CL111" s="985"/>
      <c r="CM111" s="958" t="s">
        <v>440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138</v>
      </c>
      <c r="DH111" s="962"/>
      <c r="DI111" s="962"/>
      <c r="DJ111" s="962"/>
      <c r="DK111" s="962"/>
      <c r="DL111" s="962" t="s">
        <v>436</v>
      </c>
      <c r="DM111" s="962"/>
      <c r="DN111" s="962"/>
      <c r="DO111" s="962"/>
      <c r="DP111" s="962"/>
      <c r="DQ111" s="962" t="s">
        <v>436</v>
      </c>
      <c r="DR111" s="962"/>
      <c r="DS111" s="962"/>
      <c r="DT111" s="962"/>
      <c r="DU111" s="962"/>
      <c r="DV111" s="963" t="s">
        <v>436</v>
      </c>
      <c r="DW111" s="963"/>
      <c r="DX111" s="963"/>
      <c r="DY111" s="963"/>
      <c r="DZ111" s="964"/>
    </row>
    <row r="112" spans="1:131" s="230" customFormat="1" ht="26.25" customHeight="1" x14ac:dyDescent="0.2">
      <c r="A112" s="988" t="s">
        <v>441</v>
      </c>
      <c r="B112" s="989"/>
      <c r="C112" s="959" t="s">
        <v>442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138</v>
      </c>
      <c r="AB112" s="995"/>
      <c r="AC112" s="995"/>
      <c r="AD112" s="995"/>
      <c r="AE112" s="996"/>
      <c r="AF112" s="997" t="s">
        <v>138</v>
      </c>
      <c r="AG112" s="995"/>
      <c r="AH112" s="995"/>
      <c r="AI112" s="995"/>
      <c r="AJ112" s="996"/>
      <c r="AK112" s="997" t="s">
        <v>138</v>
      </c>
      <c r="AL112" s="995"/>
      <c r="AM112" s="995"/>
      <c r="AN112" s="995"/>
      <c r="AO112" s="996"/>
      <c r="AP112" s="998" t="s">
        <v>138</v>
      </c>
      <c r="AQ112" s="999"/>
      <c r="AR112" s="999"/>
      <c r="AS112" s="999"/>
      <c r="AT112" s="1000"/>
      <c r="AU112" s="944"/>
      <c r="AV112" s="945"/>
      <c r="AW112" s="945"/>
      <c r="AX112" s="945"/>
      <c r="AY112" s="945"/>
      <c r="AZ112" s="958" t="s">
        <v>443</v>
      </c>
      <c r="BA112" s="959"/>
      <c r="BB112" s="959"/>
      <c r="BC112" s="959"/>
      <c r="BD112" s="959"/>
      <c r="BE112" s="959"/>
      <c r="BF112" s="959"/>
      <c r="BG112" s="959"/>
      <c r="BH112" s="959"/>
      <c r="BI112" s="959"/>
      <c r="BJ112" s="959"/>
      <c r="BK112" s="959"/>
      <c r="BL112" s="959"/>
      <c r="BM112" s="959"/>
      <c r="BN112" s="959"/>
      <c r="BO112" s="959"/>
      <c r="BP112" s="960"/>
      <c r="BQ112" s="961">
        <v>5199943</v>
      </c>
      <c r="BR112" s="962"/>
      <c r="BS112" s="962"/>
      <c r="BT112" s="962"/>
      <c r="BU112" s="962"/>
      <c r="BV112" s="962">
        <v>4516806</v>
      </c>
      <c r="BW112" s="962"/>
      <c r="BX112" s="962"/>
      <c r="BY112" s="962"/>
      <c r="BZ112" s="962"/>
      <c r="CA112" s="962">
        <v>4016148</v>
      </c>
      <c r="CB112" s="962"/>
      <c r="CC112" s="962"/>
      <c r="CD112" s="962"/>
      <c r="CE112" s="962"/>
      <c r="CF112" s="956">
        <v>63.8</v>
      </c>
      <c r="CG112" s="957"/>
      <c r="CH112" s="957"/>
      <c r="CI112" s="957"/>
      <c r="CJ112" s="957"/>
      <c r="CK112" s="984"/>
      <c r="CL112" s="985"/>
      <c r="CM112" s="958" t="s">
        <v>444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436</v>
      </c>
      <c r="DH112" s="962"/>
      <c r="DI112" s="962"/>
      <c r="DJ112" s="962"/>
      <c r="DK112" s="962"/>
      <c r="DL112" s="962" t="s">
        <v>138</v>
      </c>
      <c r="DM112" s="962"/>
      <c r="DN112" s="962"/>
      <c r="DO112" s="962"/>
      <c r="DP112" s="962"/>
      <c r="DQ112" s="962" t="s">
        <v>138</v>
      </c>
      <c r="DR112" s="962"/>
      <c r="DS112" s="962"/>
      <c r="DT112" s="962"/>
      <c r="DU112" s="962"/>
      <c r="DV112" s="963" t="s">
        <v>138</v>
      </c>
      <c r="DW112" s="963"/>
      <c r="DX112" s="963"/>
      <c r="DY112" s="963"/>
      <c r="DZ112" s="964"/>
    </row>
    <row r="113" spans="1:130" s="230" customFormat="1" ht="26.25" customHeight="1" x14ac:dyDescent="0.2">
      <c r="A113" s="990"/>
      <c r="B113" s="991"/>
      <c r="C113" s="959" t="s">
        <v>445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303614</v>
      </c>
      <c r="AB113" s="974"/>
      <c r="AC113" s="974"/>
      <c r="AD113" s="974"/>
      <c r="AE113" s="975"/>
      <c r="AF113" s="976">
        <v>289147</v>
      </c>
      <c r="AG113" s="974"/>
      <c r="AH113" s="974"/>
      <c r="AI113" s="974"/>
      <c r="AJ113" s="975"/>
      <c r="AK113" s="976">
        <v>288845</v>
      </c>
      <c r="AL113" s="974"/>
      <c r="AM113" s="974"/>
      <c r="AN113" s="974"/>
      <c r="AO113" s="975"/>
      <c r="AP113" s="977">
        <v>4.5999999999999996</v>
      </c>
      <c r="AQ113" s="978"/>
      <c r="AR113" s="978"/>
      <c r="AS113" s="978"/>
      <c r="AT113" s="979"/>
      <c r="AU113" s="944"/>
      <c r="AV113" s="945"/>
      <c r="AW113" s="945"/>
      <c r="AX113" s="945"/>
      <c r="AY113" s="945"/>
      <c r="AZ113" s="958" t="s">
        <v>446</v>
      </c>
      <c r="BA113" s="959"/>
      <c r="BB113" s="959"/>
      <c r="BC113" s="959"/>
      <c r="BD113" s="959"/>
      <c r="BE113" s="959"/>
      <c r="BF113" s="959"/>
      <c r="BG113" s="959"/>
      <c r="BH113" s="959"/>
      <c r="BI113" s="959"/>
      <c r="BJ113" s="959"/>
      <c r="BK113" s="959"/>
      <c r="BL113" s="959"/>
      <c r="BM113" s="959"/>
      <c r="BN113" s="959"/>
      <c r="BO113" s="959"/>
      <c r="BP113" s="960"/>
      <c r="BQ113" s="961">
        <v>1161913</v>
      </c>
      <c r="BR113" s="962"/>
      <c r="BS113" s="962"/>
      <c r="BT113" s="962"/>
      <c r="BU113" s="962"/>
      <c r="BV113" s="962">
        <v>1127873</v>
      </c>
      <c r="BW113" s="962"/>
      <c r="BX113" s="962"/>
      <c r="BY113" s="962"/>
      <c r="BZ113" s="962"/>
      <c r="CA113" s="962">
        <v>1115611</v>
      </c>
      <c r="CB113" s="962"/>
      <c r="CC113" s="962"/>
      <c r="CD113" s="962"/>
      <c r="CE113" s="962"/>
      <c r="CF113" s="956">
        <v>17.7</v>
      </c>
      <c r="CG113" s="957"/>
      <c r="CH113" s="957"/>
      <c r="CI113" s="957"/>
      <c r="CJ113" s="957"/>
      <c r="CK113" s="984"/>
      <c r="CL113" s="985"/>
      <c r="CM113" s="958" t="s">
        <v>447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138</v>
      </c>
      <c r="DH113" s="995"/>
      <c r="DI113" s="995"/>
      <c r="DJ113" s="995"/>
      <c r="DK113" s="996"/>
      <c r="DL113" s="997" t="s">
        <v>436</v>
      </c>
      <c r="DM113" s="995"/>
      <c r="DN113" s="995"/>
      <c r="DO113" s="995"/>
      <c r="DP113" s="996"/>
      <c r="DQ113" s="997" t="s">
        <v>436</v>
      </c>
      <c r="DR113" s="995"/>
      <c r="DS113" s="995"/>
      <c r="DT113" s="995"/>
      <c r="DU113" s="996"/>
      <c r="DV113" s="998" t="s">
        <v>138</v>
      </c>
      <c r="DW113" s="999"/>
      <c r="DX113" s="999"/>
      <c r="DY113" s="999"/>
      <c r="DZ113" s="1000"/>
    </row>
    <row r="114" spans="1:130" s="230" customFormat="1" ht="26.25" customHeight="1" x14ac:dyDescent="0.2">
      <c r="A114" s="990"/>
      <c r="B114" s="991"/>
      <c r="C114" s="959" t="s">
        <v>448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96243</v>
      </c>
      <c r="AB114" s="995"/>
      <c r="AC114" s="995"/>
      <c r="AD114" s="995"/>
      <c r="AE114" s="996"/>
      <c r="AF114" s="997">
        <v>96550</v>
      </c>
      <c r="AG114" s="995"/>
      <c r="AH114" s="995"/>
      <c r="AI114" s="995"/>
      <c r="AJ114" s="996"/>
      <c r="AK114" s="997">
        <v>97848</v>
      </c>
      <c r="AL114" s="995"/>
      <c r="AM114" s="995"/>
      <c r="AN114" s="995"/>
      <c r="AO114" s="996"/>
      <c r="AP114" s="998">
        <v>1.6</v>
      </c>
      <c r="AQ114" s="999"/>
      <c r="AR114" s="999"/>
      <c r="AS114" s="999"/>
      <c r="AT114" s="1000"/>
      <c r="AU114" s="944"/>
      <c r="AV114" s="945"/>
      <c r="AW114" s="945"/>
      <c r="AX114" s="945"/>
      <c r="AY114" s="945"/>
      <c r="AZ114" s="958" t="s">
        <v>449</v>
      </c>
      <c r="BA114" s="959"/>
      <c r="BB114" s="959"/>
      <c r="BC114" s="959"/>
      <c r="BD114" s="959"/>
      <c r="BE114" s="959"/>
      <c r="BF114" s="959"/>
      <c r="BG114" s="959"/>
      <c r="BH114" s="959"/>
      <c r="BI114" s="959"/>
      <c r="BJ114" s="959"/>
      <c r="BK114" s="959"/>
      <c r="BL114" s="959"/>
      <c r="BM114" s="959"/>
      <c r="BN114" s="959"/>
      <c r="BO114" s="959"/>
      <c r="BP114" s="960"/>
      <c r="BQ114" s="961">
        <v>1478066</v>
      </c>
      <c r="BR114" s="962"/>
      <c r="BS114" s="962"/>
      <c r="BT114" s="962"/>
      <c r="BU114" s="962"/>
      <c r="BV114" s="962">
        <v>1358188</v>
      </c>
      <c r="BW114" s="962"/>
      <c r="BX114" s="962"/>
      <c r="BY114" s="962"/>
      <c r="BZ114" s="962"/>
      <c r="CA114" s="962">
        <v>1375758</v>
      </c>
      <c r="CB114" s="962"/>
      <c r="CC114" s="962"/>
      <c r="CD114" s="962"/>
      <c r="CE114" s="962"/>
      <c r="CF114" s="956">
        <v>21.9</v>
      </c>
      <c r="CG114" s="957"/>
      <c r="CH114" s="957"/>
      <c r="CI114" s="957"/>
      <c r="CJ114" s="957"/>
      <c r="CK114" s="984"/>
      <c r="CL114" s="985"/>
      <c r="CM114" s="958" t="s">
        <v>450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436</v>
      </c>
      <c r="DH114" s="995"/>
      <c r="DI114" s="995"/>
      <c r="DJ114" s="995"/>
      <c r="DK114" s="996"/>
      <c r="DL114" s="997" t="s">
        <v>138</v>
      </c>
      <c r="DM114" s="995"/>
      <c r="DN114" s="995"/>
      <c r="DO114" s="995"/>
      <c r="DP114" s="996"/>
      <c r="DQ114" s="997" t="s">
        <v>138</v>
      </c>
      <c r="DR114" s="995"/>
      <c r="DS114" s="995"/>
      <c r="DT114" s="995"/>
      <c r="DU114" s="996"/>
      <c r="DV114" s="998" t="s">
        <v>138</v>
      </c>
      <c r="DW114" s="999"/>
      <c r="DX114" s="999"/>
      <c r="DY114" s="999"/>
      <c r="DZ114" s="1000"/>
    </row>
    <row r="115" spans="1:130" s="230" customFormat="1" ht="26.25" customHeight="1" x14ac:dyDescent="0.2">
      <c r="A115" s="990"/>
      <c r="B115" s="991"/>
      <c r="C115" s="959" t="s">
        <v>451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12806</v>
      </c>
      <c r="AB115" s="974"/>
      <c r="AC115" s="974"/>
      <c r="AD115" s="974"/>
      <c r="AE115" s="975"/>
      <c r="AF115" s="976">
        <v>18185</v>
      </c>
      <c r="AG115" s="974"/>
      <c r="AH115" s="974"/>
      <c r="AI115" s="974"/>
      <c r="AJ115" s="975"/>
      <c r="AK115" s="976">
        <v>1730</v>
      </c>
      <c r="AL115" s="974"/>
      <c r="AM115" s="974"/>
      <c r="AN115" s="974"/>
      <c r="AO115" s="975"/>
      <c r="AP115" s="977">
        <v>0</v>
      </c>
      <c r="AQ115" s="978"/>
      <c r="AR115" s="978"/>
      <c r="AS115" s="978"/>
      <c r="AT115" s="979"/>
      <c r="AU115" s="944"/>
      <c r="AV115" s="945"/>
      <c r="AW115" s="945"/>
      <c r="AX115" s="945"/>
      <c r="AY115" s="945"/>
      <c r="AZ115" s="958" t="s">
        <v>452</v>
      </c>
      <c r="BA115" s="959"/>
      <c r="BB115" s="959"/>
      <c r="BC115" s="959"/>
      <c r="BD115" s="959"/>
      <c r="BE115" s="959"/>
      <c r="BF115" s="959"/>
      <c r="BG115" s="959"/>
      <c r="BH115" s="959"/>
      <c r="BI115" s="959"/>
      <c r="BJ115" s="959"/>
      <c r="BK115" s="959"/>
      <c r="BL115" s="959"/>
      <c r="BM115" s="959"/>
      <c r="BN115" s="959"/>
      <c r="BO115" s="959"/>
      <c r="BP115" s="960"/>
      <c r="BQ115" s="961" t="s">
        <v>138</v>
      </c>
      <c r="BR115" s="962"/>
      <c r="BS115" s="962"/>
      <c r="BT115" s="962"/>
      <c r="BU115" s="962"/>
      <c r="BV115" s="962" t="s">
        <v>138</v>
      </c>
      <c r="BW115" s="962"/>
      <c r="BX115" s="962"/>
      <c r="BY115" s="962"/>
      <c r="BZ115" s="962"/>
      <c r="CA115" s="962" t="s">
        <v>436</v>
      </c>
      <c r="CB115" s="962"/>
      <c r="CC115" s="962"/>
      <c r="CD115" s="962"/>
      <c r="CE115" s="962"/>
      <c r="CF115" s="956" t="s">
        <v>138</v>
      </c>
      <c r="CG115" s="957"/>
      <c r="CH115" s="957"/>
      <c r="CI115" s="957"/>
      <c r="CJ115" s="957"/>
      <c r="CK115" s="984"/>
      <c r="CL115" s="985"/>
      <c r="CM115" s="958" t="s">
        <v>453</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138</v>
      </c>
      <c r="DH115" s="995"/>
      <c r="DI115" s="995"/>
      <c r="DJ115" s="995"/>
      <c r="DK115" s="996"/>
      <c r="DL115" s="997" t="s">
        <v>138</v>
      </c>
      <c r="DM115" s="995"/>
      <c r="DN115" s="995"/>
      <c r="DO115" s="995"/>
      <c r="DP115" s="996"/>
      <c r="DQ115" s="997" t="s">
        <v>138</v>
      </c>
      <c r="DR115" s="995"/>
      <c r="DS115" s="995"/>
      <c r="DT115" s="995"/>
      <c r="DU115" s="996"/>
      <c r="DV115" s="998" t="s">
        <v>436</v>
      </c>
      <c r="DW115" s="999"/>
      <c r="DX115" s="999"/>
      <c r="DY115" s="999"/>
      <c r="DZ115" s="1000"/>
    </row>
    <row r="116" spans="1:130" s="230" customFormat="1" ht="26.25" customHeight="1" x14ac:dyDescent="0.2">
      <c r="A116" s="992"/>
      <c r="B116" s="993"/>
      <c r="C116" s="1001" t="s">
        <v>454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135</v>
      </c>
      <c r="AB116" s="995"/>
      <c r="AC116" s="995"/>
      <c r="AD116" s="995"/>
      <c r="AE116" s="996"/>
      <c r="AF116" s="997">
        <v>162</v>
      </c>
      <c r="AG116" s="995"/>
      <c r="AH116" s="995"/>
      <c r="AI116" s="995"/>
      <c r="AJ116" s="996"/>
      <c r="AK116" s="997">
        <v>107</v>
      </c>
      <c r="AL116" s="995"/>
      <c r="AM116" s="995"/>
      <c r="AN116" s="995"/>
      <c r="AO116" s="996"/>
      <c r="AP116" s="998">
        <v>0</v>
      </c>
      <c r="AQ116" s="999"/>
      <c r="AR116" s="999"/>
      <c r="AS116" s="999"/>
      <c r="AT116" s="1000"/>
      <c r="AU116" s="944"/>
      <c r="AV116" s="945"/>
      <c r="AW116" s="945"/>
      <c r="AX116" s="945"/>
      <c r="AY116" s="945"/>
      <c r="AZ116" s="1003" t="s">
        <v>455</v>
      </c>
      <c r="BA116" s="1004"/>
      <c r="BB116" s="1004"/>
      <c r="BC116" s="1004"/>
      <c r="BD116" s="1004"/>
      <c r="BE116" s="1004"/>
      <c r="BF116" s="1004"/>
      <c r="BG116" s="1004"/>
      <c r="BH116" s="1004"/>
      <c r="BI116" s="1004"/>
      <c r="BJ116" s="1004"/>
      <c r="BK116" s="1004"/>
      <c r="BL116" s="1004"/>
      <c r="BM116" s="1004"/>
      <c r="BN116" s="1004"/>
      <c r="BO116" s="1004"/>
      <c r="BP116" s="1005"/>
      <c r="BQ116" s="961" t="s">
        <v>138</v>
      </c>
      <c r="BR116" s="962"/>
      <c r="BS116" s="962"/>
      <c r="BT116" s="962"/>
      <c r="BU116" s="962"/>
      <c r="BV116" s="962" t="s">
        <v>436</v>
      </c>
      <c r="BW116" s="962"/>
      <c r="BX116" s="962"/>
      <c r="BY116" s="962"/>
      <c r="BZ116" s="962"/>
      <c r="CA116" s="962" t="s">
        <v>138</v>
      </c>
      <c r="CB116" s="962"/>
      <c r="CC116" s="962"/>
      <c r="CD116" s="962"/>
      <c r="CE116" s="962"/>
      <c r="CF116" s="956" t="s">
        <v>138</v>
      </c>
      <c r="CG116" s="957"/>
      <c r="CH116" s="957"/>
      <c r="CI116" s="957"/>
      <c r="CJ116" s="957"/>
      <c r="CK116" s="984"/>
      <c r="CL116" s="985"/>
      <c r="CM116" s="958" t="s">
        <v>456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138</v>
      </c>
      <c r="DH116" s="995"/>
      <c r="DI116" s="995"/>
      <c r="DJ116" s="995"/>
      <c r="DK116" s="996"/>
      <c r="DL116" s="997" t="s">
        <v>138</v>
      </c>
      <c r="DM116" s="995"/>
      <c r="DN116" s="995"/>
      <c r="DO116" s="995"/>
      <c r="DP116" s="996"/>
      <c r="DQ116" s="997" t="s">
        <v>138</v>
      </c>
      <c r="DR116" s="995"/>
      <c r="DS116" s="995"/>
      <c r="DT116" s="995"/>
      <c r="DU116" s="996"/>
      <c r="DV116" s="998" t="s">
        <v>436</v>
      </c>
      <c r="DW116" s="999"/>
      <c r="DX116" s="999"/>
      <c r="DY116" s="999"/>
      <c r="DZ116" s="1000"/>
    </row>
    <row r="117" spans="1:130" s="230" customFormat="1" ht="26.25" customHeight="1" x14ac:dyDescent="0.2">
      <c r="A117" s="94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457</v>
      </c>
      <c r="Z117" s="930"/>
      <c r="AA117" s="1014">
        <v>2078671</v>
      </c>
      <c r="AB117" s="1015"/>
      <c r="AC117" s="1015"/>
      <c r="AD117" s="1015"/>
      <c r="AE117" s="1016"/>
      <c r="AF117" s="1017">
        <v>2071167</v>
      </c>
      <c r="AG117" s="1015"/>
      <c r="AH117" s="1015"/>
      <c r="AI117" s="1015"/>
      <c r="AJ117" s="1016"/>
      <c r="AK117" s="1017">
        <v>2129883</v>
      </c>
      <c r="AL117" s="1015"/>
      <c r="AM117" s="1015"/>
      <c r="AN117" s="1015"/>
      <c r="AO117" s="1016"/>
      <c r="AP117" s="1018"/>
      <c r="AQ117" s="1019"/>
      <c r="AR117" s="1019"/>
      <c r="AS117" s="1019"/>
      <c r="AT117" s="1020"/>
      <c r="AU117" s="944"/>
      <c r="AV117" s="945"/>
      <c r="AW117" s="945"/>
      <c r="AX117" s="945"/>
      <c r="AY117" s="945"/>
      <c r="AZ117" s="1010" t="s">
        <v>458</v>
      </c>
      <c r="BA117" s="1011"/>
      <c r="BB117" s="1011"/>
      <c r="BC117" s="1011"/>
      <c r="BD117" s="1011"/>
      <c r="BE117" s="1011"/>
      <c r="BF117" s="1011"/>
      <c r="BG117" s="1011"/>
      <c r="BH117" s="1011"/>
      <c r="BI117" s="1011"/>
      <c r="BJ117" s="1011"/>
      <c r="BK117" s="1011"/>
      <c r="BL117" s="1011"/>
      <c r="BM117" s="1011"/>
      <c r="BN117" s="1011"/>
      <c r="BO117" s="1011"/>
      <c r="BP117" s="1012"/>
      <c r="BQ117" s="961" t="s">
        <v>138</v>
      </c>
      <c r="BR117" s="962"/>
      <c r="BS117" s="962"/>
      <c r="BT117" s="962"/>
      <c r="BU117" s="962"/>
      <c r="BV117" s="962" t="s">
        <v>138</v>
      </c>
      <c r="BW117" s="962"/>
      <c r="BX117" s="962"/>
      <c r="BY117" s="962"/>
      <c r="BZ117" s="962"/>
      <c r="CA117" s="962" t="s">
        <v>436</v>
      </c>
      <c r="CB117" s="962"/>
      <c r="CC117" s="962"/>
      <c r="CD117" s="962"/>
      <c r="CE117" s="962"/>
      <c r="CF117" s="956" t="s">
        <v>138</v>
      </c>
      <c r="CG117" s="957"/>
      <c r="CH117" s="957"/>
      <c r="CI117" s="957"/>
      <c r="CJ117" s="957"/>
      <c r="CK117" s="984"/>
      <c r="CL117" s="985"/>
      <c r="CM117" s="958" t="s">
        <v>459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138</v>
      </c>
      <c r="DH117" s="995"/>
      <c r="DI117" s="995"/>
      <c r="DJ117" s="995"/>
      <c r="DK117" s="996"/>
      <c r="DL117" s="997" t="s">
        <v>138</v>
      </c>
      <c r="DM117" s="995"/>
      <c r="DN117" s="995"/>
      <c r="DO117" s="995"/>
      <c r="DP117" s="996"/>
      <c r="DQ117" s="997" t="s">
        <v>138</v>
      </c>
      <c r="DR117" s="995"/>
      <c r="DS117" s="995"/>
      <c r="DT117" s="995"/>
      <c r="DU117" s="996"/>
      <c r="DV117" s="998" t="s">
        <v>436</v>
      </c>
      <c r="DW117" s="999"/>
      <c r="DX117" s="999"/>
      <c r="DY117" s="999"/>
      <c r="DZ117" s="1000"/>
    </row>
    <row r="118" spans="1:130" s="230" customFormat="1" ht="26.25" customHeight="1" x14ac:dyDescent="0.2">
      <c r="A118" s="948" t="s">
        <v>431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428</v>
      </c>
      <c r="AB118" s="929"/>
      <c r="AC118" s="929"/>
      <c r="AD118" s="929"/>
      <c r="AE118" s="930"/>
      <c r="AF118" s="928" t="s">
        <v>429</v>
      </c>
      <c r="AG118" s="929"/>
      <c r="AH118" s="929"/>
      <c r="AI118" s="929"/>
      <c r="AJ118" s="930"/>
      <c r="AK118" s="928" t="s">
        <v>311</v>
      </c>
      <c r="AL118" s="929"/>
      <c r="AM118" s="929"/>
      <c r="AN118" s="929"/>
      <c r="AO118" s="930"/>
      <c r="AP118" s="1006" t="s">
        <v>430</v>
      </c>
      <c r="AQ118" s="1007"/>
      <c r="AR118" s="1007"/>
      <c r="AS118" s="1007"/>
      <c r="AT118" s="1008"/>
      <c r="AU118" s="944"/>
      <c r="AV118" s="945"/>
      <c r="AW118" s="945"/>
      <c r="AX118" s="945"/>
      <c r="AY118" s="945"/>
      <c r="AZ118" s="1009" t="s">
        <v>460</v>
      </c>
      <c r="BA118" s="1001"/>
      <c r="BB118" s="1001"/>
      <c r="BC118" s="1001"/>
      <c r="BD118" s="1001"/>
      <c r="BE118" s="1001"/>
      <c r="BF118" s="1001"/>
      <c r="BG118" s="1001"/>
      <c r="BH118" s="1001"/>
      <c r="BI118" s="1001"/>
      <c r="BJ118" s="1001"/>
      <c r="BK118" s="1001"/>
      <c r="BL118" s="1001"/>
      <c r="BM118" s="1001"/>
      <c r="BN118" s="1001"/>
      <c r="BO118" s="1001"/>
      <c r="BP118" s="1002"/>
      <c r="BQ118" s="1035" t="s">
        <v>138</v>
      </c>
      <c r="BR118" s="1036"/>
      <c r="BS118" s="1036"/>
      <c r="BT118" s="1036"/>
      <c r="BU118" s="1036"/>
      <c r="BV118" s="1036" t="s">
        <v>436</v>
      </c>
      <c r="BW118" s="1036"/>
      <c r="BX118" s="1036"/>
      <c r="BY118" s="1036"/>
      <c r="BZ118" s="1036"/>
      <c r="CA118" s="1036" t="s">
        <v>436</v>
      </c>
      <c r="CB118" s="1036"/>
      <c r="CC118" s="1036"/>
      <c r="CD118" s="1036"/>
      <c r="CE118" s="1036"/>
      <c r="CF118" s="956" t="s">
        <v>436</v>
      </c>
      <c r="CG118" s="957"/>
      <c r="CH118" s="957"/>
      <c r="CI118" s="957"/>
      <c r="CJ118" s="957"/>
      <c r="CK118" s="984"/>
      <c r="CL118" s="985"/>
      <c r="CM118" s="958" t="s">
        <v>461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138</v>
      </c>
      <c r="DH118" s="995"/>
      <c r="DI118" s="995"/>
      <c r="DJ118" s="995"/>
      <c r="DK118" s="996"/>
      <c r="DL118" s="997" t="s">
        <v>436</v>
      </c>
      <c r="DM118" s="995"/>
      <c r="DN118" s="995"/>
      <c r="DO118" s="995"/>
      <c r="DP118" s="996"/>
      <c r="DQ118" s="997" t="s">
        <v>138</v>
      </c>
      <c r="DR118" s="995"/>
      <c r="DS118" s="995"/>
      <c r="DT118" s="995"/>
      <c r="DU118" s="996"/>
      <c r="DV118" s="998" t="s">
        <v>138</v>
      </c>
      <c r="DW118" s="999"/>
      <c r="DX118" s="999"/>
      <c r="DY118" s="999"/>
      <c r="DZ118" s="1000"/>
    </row>
    <row r="119" spans="1:130" s="230" customFormat="1" ht="26.25" customHeight="1" x14ac:dyDescent="0.2">
      <c r="A119" s="1092" t="s">
        <v>434</v>
      </c>
      <c r="B119" s="983"/>
      <c r="C119" s="965" t="s">
        <v>435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138</v>
      </c>
      <c r="AB119" s="936"/>
      <c r="AC119" s="936"/>
      <c r="AD119" s="936"/>
      <c r="AE119" s="937"/>
      <c r="AF119" s="938" t="s">
        <v>138</v>
      </c>
      <c r="AG119" s="936"/>
      <c r="AH119" s="936"/>
      <c r="AI119" s="936"/>
      <c r="AJ119" s="937"/>
      <c r="AK119" s="938" t="s">
        <v>138</v>
      </c>
      <c r="AL119" s="936"/>
      <c r="AM119" s="936"/>
      <c r="AN119" s="936"/>
      <c r="AO119" s="937"/>
      <c r="AP119" s="939" t="s">
        <v>138</v>
      </c>
      <c r="AQ119" s="940"/>
      <c r="AR119" s="940"/>
      <c r="AS119" s="940"/>
      <c r="AT119" s="941"/>
      <c r="AU119" s="946"/>
      <c r="AV119" s="947"/>
      <c r="AW119" s="947"/>
      <c r="AX119" s="947"/>
      <c r="AY119" s="947"/>
      <c r="AZ119" s="251" t="s">
        <v>192</v>
      </c>
      <c r="BA119" s="251"/>
      <c r="BB119" s="251"/>
      <c r="BC119" s="251"/>
      <c r="BD119" s="251"/>
      <c r="BE119" s="251"/>
      <c r="BF119" s="251"/>
      <c r="BG119" s="251"/>
      <c r="BH119" s="251"/>
      <c r="BI119" s="251"/>
      <c r="BJ119" s="251"/>
      <c r="BK119" s="251"/>
      <c r="BL119" s="251"/>
      <c r="BM119" s="251"/>
      <c r="BN119" s="251"/>
      <c r="BO119" s="1013" t="s">
        <v>462</v>
      </c>
      <c r="BP119" s="1041"/>
      <c r="BQ119" s="1035">
        <v>21615071</v>
      </c>
      <c r="BR119" s="1036"/>
      <c r="BS119" s="1036"/>
      <c r="BT119" s="1036"/>
      <c r="BU119" s="1036"/>
      <c r="BV119" s="1036">
        <v>21047863</v>
      </c>
      <c r="BW119" s="1036"/>
      <c r="BX119" s="1036"/>
      <c r="BY119" s="1036"/>
      <c r="BZ119" s="1036"/>
      <c r="CA119" s="1036">
        <v>20527466</v>
      </c>
      <c r="CB119" s="1036"/>
      <c r="CC119" s="1036"/>
      <c r="CD119" s="1036"/>
      <c r="CE119" s="1036"/>
      <c r="CF119" s="1037"/>
      <c r="CG119" s="1038"/>
      <c r="CH119" s="1038"/>
      <c r="CI119" s="1038"/>
      <c r="CJ119" s="1039"/>
      <c r="CK119" s="986"/>
      <c r="CL119" s="987"/>
      <c r="CM119" s="1009" t="s">
        <v>463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436</v>
      </c>
      <c r="DH119" s="1022"/>
      <c r="DI119" s="1022"/>
      <c r="DJ119" s="1022"/>
      <c r="DK119" s="1023"/>
      <c r="DL119" s="1021" t="s">
        <v>436</v>
      </c>
      <c r="DM119" s="1022"/>
      <c r="DN119" s="1022"/>
      <c r="DO119" s="1022"/>
      <c r="DP119" s="1023"/>
      <c r="DQ119" s="1021" t="s">
        <v>436</v>
      </c>
      <c r="DR119" s="1022"/>
      <c r="DS119" s="1022"/>
      <c r="DT119" s="1022"/>
      <c r="DU119" s="1023"/>
      <c r="DV119" s="1024" t="s">
        <v>138</v>
      </c>
      <c r="DW119" s="1025"/>
      <c r="DX119" s="1025"/>
      <c r="DY119" s="1025"/>
      <c r="DZ119" s="1026"/>
    </row>
    <row r="120" spans="1:130" s="230" customFormat="1" ht="26.25" customHeight="1" x14ac:dyDescent="0.2">
      <c r="A120" s="1093"/>
      <c r="B120" s="985"/>
      <c r="C120" s="958" t="s">
        <v>440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138</v>
      </c>
      <c r="AB120" s="995"/>
      <c r="AC120" s="995"/>
      <c r="AD120" s="995"/>
      <c r="AE120" s="996"/>
      <c r="AF120" s="997" t="s">
        <v>138</v>
      </c>
      <c r="AG120" s="995"/>
      <c r="AH120" s="995"/>
      <c r="AI120" s="995"/>
      <c r="AJ120" s="996"/>
      <c r="AK120" s="997" t="s">
        <v>436</v>
      </c>
      <c r="AL120" s="995"/>
      <c r="AM120" s="995"/>
      <c r="AN120" s="995"/>
      <c r="AO120" s="996"/>
      <c r="AP120" s="998" t="s">
        <v>138</v>
      </c>
      <c r="AQ120" s="999"/>
      <c r="AR120" s="999"/>
      <c r="AS120" s="999"/>
      <c r="AT120" s="1000"/>
      <c r="AU120" s="1027" t="s">
        <v>464</v>
      </c>
      <c r="AV120" s="1028"/>
      <c r="AW120" s="1028"/>
      <c r="AX120" s="1028"/>
      <c r="AY120" s="1029"/>
      <c r="AZ120" s="965" t="s">
        <v>465</v>
      </c>
      <c r="BA120" s="933"/>
      <c r="BB120" s="933"/>
      <c r="BC120" s="933"/>
      <c r="BD120" s="933"/>
      <c r="BE120" s="933"/>
      <c r="BF120" s="933"/>
      <c r="BG120" s="933"/>
      <c r="BH120" s="933"/>
      <c r="BI120" s="933"/>
      <c r="BJ120" s="933"/>
      <c r="BK120" s="933"/>
      <c r="BL120" s="933"/>
      <c r="BM120" s="933"/>
      <c r="BN120" s="933"/>
      <c r="BO120" s="933"/>
      <c r="BP120" s="934"/>
      <c r="BQ120" s="966">
        <v>7301049</v>
      </c>
      <c r="BR120" s="967"/>
      <c r="BS120" s="967"/>
      <c r="BT120" s="967"/>
      <c r="BU120" s="967"/>
      <c r="BV120" s="967">
        <v>7923953</v>
      </c>
      <c r="BW120" s="967"/>
      <c r="BX120" s="967"/>
      <c r="BY120" s="967"/>
      <c r="BZ120" s="967"/>
      <c r="CA120" s="967">
        <v>8384929</v>
      </c>
      <c r="CB120" s="967"/>
      <c r="CC120" s="967"/>
      <c r="CD120" s="967"/>
      <c r="CE120" s="967"/>
      <c r="CF120" s="980">
        <v>133.19999999999999</v>
      </c>
      <c r="CG120" s="981"/>
      <c r="CH120" s="981"/>
      <c r="CI120" s="981"/>
      <c r="CJ120" s="981"/>
      <c r="CK120" s="1042" t="s">
        <v>466</v>
      </c>
      <c r="CL120" s="1043"/>
      <c r="CM120" s="1043"/>
      <c r="CN120" s="1043"/>
      <c r="CO120" s="1044"/>
      <c r="CP120" s="1050" t="s">
        <v>407</v>
      </c>
      <c r="CQ120" s="1051"/>
      <c r="CR120" s="1051"/>
      <c r="CS120" s="1051"/>
      <c r="CT120" s="1051"/>
      <c r="CU120" s="1051"/>
      <c r="CV120" s="1051"/>
      <c r="CW120" s="1051"/>
      <c r="CX120" s="1051"/>
      <c r="CY120" s="1051"/>
      <c r="CZ120" s="1051"/>
      <c r="DA120" s="1051"/>
      <c r="DB120" s="1051"/>
      <c r="DC120" s="1051"/>
      <c r="DD120" s="1051"/>
      <c r="DE120" s="1051"/>
      <c r="DF120" s="1052"/>
      <c r="DG120" s="966">
        <v>5199943</v>
      </c>
      <c r="DH120" s="967"/>
      <c r="DI120" s="967"/>
      <c r="DJ120" s="967"/>
      <c r="DK120" s="967"/>
      <c r="DL120" s="967">
        <v>4516806</v>
      </c>
      <c r="DM120" s="967"/>
      <c r="DN120" s="967"/>
      <c r="DO120" s="967"/>
      <c r="DP120" s="967"/>
      <c r="DQ120" s="967">
        <v>4016148</v>
      </c>
      <c r="DR120" s="967"/>
      <c r="DS120" s="967"/>
      <c r="DT120" s="967"/>
      <c r="DU120" s="967"/>
      <c r="DV120" s="968">
        <v>63.8</v>
      </c>
      <c r="DW120" s="968"/>
      <c r="DX120" s="968"/>
      <c r="DY120" s="968"/>
      <c r="DZ120" s="969"/>
    </row>
    <row r="121" spans="1:130" s="230" customFormat="1" ht="26.25" customHeight="1" x14ac:dyDescent="0.2">
      <c r="A121" s="1093"/>
      <c r="B121" s="985"/>
      <c r="C121" s="1010" t="s">
        <v>467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138</v>
      </c>
      <c r="AB121" s="995"/>
      <c r="AC121" s="995"/>
      <c r="AD121" s="995"/>
      <c r="AE121" s="996"/>
      <c r="AF121" s="997" t="s">
        <v>138</v>
      </c>
      <c r="AG121" s="995"/>
      <c r="AH121" s="995"/>
      <c r="AI121" s="995"/>
      <c r="AJ121" s="996"/>
      <c r="AK121" s="997" t="s">
        <v>138</v>
      </c>
      <c r="AL121" s="995"/>
      <c r="AM121" s="995"/>
      <c r="AN121" s="995"/>
      <c r="AO121" s="996"/>
      <c r="AP121" s="998" t="s">
        <v>138</v>
      </c>
      <c r="AQ121" s="999"/>
      <c r="AR121" s="999"/>
      <c r="AS121" s="999"/>
      <c r="AT121" s="1000"/>
      <c r="AU121" s="1030"/>
      <c r="AV121" s="1031"/>
      <c r="AW121" s="1031"/>
      <c r="AX121" s="1031"/>
      <c r="AY121" s="1032"/>
      <c r="AZ121" s="958" t="s">
        <v>468</v>
      </c>
      <c r="BA121" s="959"/>
      <c r="BB121" s="959"/>
      <c r="BC121" s="959"/>
      <c r="BD121" s="959"/>
      <c r="BE121" s="959"/>
      <c r="BF121" s="959"/>
      <c r="BG121" s="959"/>
      <c r="BH121" s="959"/>
      <c r="BI121" s="959"/>
      <c r="BJ121" s="959"/>
      <c r="BK121" s="959"/>
      <c r="BL121" s="959"/>
      <c r="BM121" s="959"/>
      <c r="BN121" s="959"/>
      <c r="BO121" s="959"/>
      <c r="BP121" s="960"/>
      <c r="BQ121" s="961">
        <v>60866</v>
      </c>
      <c r="BR121" s="962"/>
      <c r="BS121" s="962"/>
      <c r="BT121" s="962"/>
      <c r="BU121" s="962"/>
      <c r="BV121" s="962">
        <v>50532</v>
      </c>
      <c r="BW121" s="962"/>
      <c r="BX121" s="962"/>
      <c r="BY121" s="962"/>
      <c r="BZ121" s="962"/>
      <c r="CA121" s="962">
        <v>41116</v>
      </c>
      <c r="CB121" s="962"/>
      <c r="CC121" s="962"/>
      <c r="CD121" s="962"/>
      <c r="CE121" s="962"/>
      <c r="CF121" s="956">
        <v>0.7</v>
      </c>
      <c r="CG121" s="957"/>
      <c r="CH121" s="957"/>
      <c r="CI121" s="957"/>
      <c r="CJ121" s="957"/>
      <c r="CK121" s="1045"/>
      <c r="CL121" s="1046"/>
      <c r="CM121" s="1046"/>
      <c r="CN121" s="1046"/>
      <c r="CO121" s="1047"/>
      <c r="CP121" s="1055"/>
      <c r="CQ121" s="1056"/>
      <c r="CR121" s="1056"/>
      <c r="CS121" s="1056"/>
      <c r="CT121" s="1056"/>
      <c r="CU121" s="1056"/>
      <c r="CV121" s="1056"/>
      <c r="CW121" s="1056"/>
      <c r="CX121" s="1056"/>
      <c r="CY121" s="1056"/>
      <c r="CZ121" s="1056"/>
      <c r="DA121" s="1056"/>
      <c r="DB121" s="1056"/>
      <c r="DC121" s="1056"/>
      <c r="DD121" s="1056"/>
      <c r="DE121" s="1056"/>
      <c r="DF121" s="1057"/>
      <c r="DG121" s="961"/>
      <c r="DH121" s="962"/>
      <c r="DI121" s="962"/>
      <c r="DJ121" s="962"/>
      <c r="DK121" s="962"/>
      <c r="DL121" s="962"/>
      <c r="DM121" s="962"/>
      <c r="DN121" s="962"/>
      <c r="DO121" s="962"/>
      <c r="DP121" s="962"/>
      <c r="DQ121" s="962"/>
      <c r="DR121" s="962"/>
      <c r="DS121" s="962"/>
      <c r="DT121" s="962"/>
      <c r="DU121" s="962"/>
      <c r="DV121" s="963"/>
      <c r="DW121" s="963"/>
      <c r="DX121" s="963"/>
      <c r="DY121" s="963"/>
      <c r="DZ121" s="964"/>
    </row>
    <row r="122" spans="1:130" s="230" customFormat="1" ht="26.25" customHeight="1" x14ac:dyDescent="0.2">
      <c r="A122" s="1093"/>
      <c r="B122" s="985"/>
      <c r="C122" s="958" t="s">
        <v>450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436</v>
      </c>
      <c r="AB122" s="995"/>
      <c r="AC122" s="995"/>
      <c r="AD122" s="995"/>
      <c r="AE122" s="996"/>
      <c r="AF122" s="997" t="s">
        <v>436</v>
      </c>
      <c r="AG122" s="995"/>
      <c r="AH122" s="995"/>
      <c r="AI122" s="995"/>
      <c r="AJ122" s="996"/>
      <c r="AK122" s="997" t="s">
        <v>436</v>
      </c>
      <c r="AL122" s="995"/>
      <c r="AM122" s="995"/>
      <c r="AN122" s="995"/>
      <c r="AO122" s="996"/>
      <c r="AP122" s="998" t="s">
        <v>138</v>
      </c>
      <c r="AQ122" s="999"/>
      <c r="AR122" s="999"/>
      <c r="AS122" s="999"/>
      <c r="AT122" s="1000"/>
      <c r="AU122" s="1030"/>
      <c r="AV122" s="1031"/>
      <c r="AW122" s="1031"/>
      <c r="AX122" s="1031"/>
      <c r="AY122" s="1032"/>
      <c r="AZ122" s="1009" t="s">
        <v>469</v>
      </c>
      <c r="BA122" s="1001"/>
      <c r="BB122" s="1001"/>
      <c r="BC122" s="1001"/>
      <c r="BD122" s="1001"/>
      <c r="BE122" s="1001"/>
      <c r="BF122" s="1001"/>
      <c r="BG122" s="1001"/>
      <c r="BH122" s="1001"/>
      <c r="BI122" s="1001"/>
      <c r="BJ122" s="1001"/>
      <c r="BK122" s="1001"/>
      <c r="BL122" s="1001"/>
      <c r="BM122" s="1001"/>
      <c r="BN122" s="1001"/>
      <c r="BO122" s="1001"/>
      <c r="BP122" s="1002"/>
      <c r="BQ122" s="1035">
        <v>13986026</v>
      </c>
      <c r="BR122" s="1036"/>
      <c r="BS122" s="1036"/>
      <c r="BT122" s="1036"/>
      <c r="BU122" s="1036"/>
      <c r="BV122" s="1036">
        <v>14128794</v>
      </c>
      <c r="BW122" s="1036"/>
      <c r="BX122" s="1036"/>
      <c r="BY122" s="1036"/>
      <c r="BZ122" s="1036"/>
      <c r="CA122" s="1036">
        <v>13878150</v>
      </c>
      <c r="CB122" s="1036"/>
      <c r="CC122" s="1036"/>
      <c r="CD122" s="1036"/>
      <c r="CE122" s="1036"/>
      <c r="CF122" s="1053">
        <v>220.4</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2">
      <c r="A123" s="1093"/>
      <c r="B123" s="985"/>
      <c r="C123" s="958" t="s">
        <v>456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138</v>
      </c>
      <c r="AB123" s="995"/>
      <c r="AC123" s="995"/>
      <c r="AD123" s="995"/>
      <c r="AE123" s="996"/>
      <c r="AF123" s="997" t="s">
        <v>138</v>
      </c>
      <c r="AG123" s="995"/>
      <c r="AH123" s="995"/>
      <c r="AI123" s="995"/>
      <c r="AJ123" s="996"/>
      <c r="AK123" s="997" t="s">
        <v>138</v>
      </c>
      <c r="AL123" s="995"/>
      <c r="AM123" s="995"/>
      <c r="AN123" s="995"/>
      <c r="AO123" s="996"/>
      <c r="AP123" s="998" t="s">
        <v>138</v>
      </c>
      <c r="AQ123" s="999"/>
      <c r="AR123" s="999"/>
      <c r="AS123" s="999"/>
      <c r="AT123" s="1000"/>
      <c r="AU123" s="1033"/>
      <c r="AV123" s="1034"/>
      <c r="AW123" s="1034"/>
      <c r="AX123" s="1034"/>
      <c r="AY123" s="1034"/>
      <c r="AZ123" s="251" t="s">
        <v>192</v>
      </c>
      <c r="BA123" s="251"/>
      <c r="BB123" s="251"/>
      <c r="BC123" s="251"/>
      <c r="BD123" s="251"/>
      <c r="BE123" s="251"/>
      <c r="BF123" s="251"/>
      <c r="BG123" s="251"/>
      <c r="BH123" s="251"/>
      <c r="BI123" s="251"/>
      <c r="BJ123" s="251"/>
      <c r="BK123" s="251"/>
      <c r="BL123" s="251"/>
      <c r="BM123" s="251"/>
      <c r="BN123" s="251"/>
      <c r="BO123" s="1013" t="s">
        <v>470</v>
      </c>
      <c r="BP123" s="1041"/>
      <c r="BQ123" s="1099">
        <v>21347941</v>
      </c>
      <c r="BR123" s="1100"/>
      <c r="BS123" s="1100"/>
      <c r="BT123" s="1100"/>
      <c r="BU123" s="1100"/>
      <c r="BV123" s="1100">
        <v>22103279</v>
      </c>
      <c r="BW123" s="1100"/>
      <c r="BX123" s="1100"/>
      <c r="BY123" s="1100"/>
      <c r="BZ123" s="1100"/>
      <c r="CA123" s="1100">
        <v>22304195</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5">
      <c r="A124" s="1093"/>
      <c r="B124" s="985"/>
      <c r="C124" s="958" t="s">
        <v>459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138</v>
      </c>
      <c r="AB124" s="995"/>
      <c r="AC124" s="995"/>
      <c r="AD124" s="995"/>
      <c r="AE124" s="996"/>
      <c r="AF124" s="997" t="s">
        <v>138</v>
      </c>
      <c r="AG124" s="995"/>
      <c r="AH124" s="995"/>
      <c r="AI124" s="995"/>
      <c r="AJ124" s="996"/>
      <c r="AK124" s="997" t="s">
        <v>138</v>
      </c>
      <c r="AL124" s="995"/>
      <c r="AM124" s="995"/>
      <c r="AN124" s="995"/>
      <c r="AO124" s="996"/>
      <c r="AP124" s="998" t="s">
        <v>436</v>
      </c>
      <c r="AQ124" s="999"/>
      <c r="AR124" s="999"/>
      <c r="AS124" s="999"/>
      <c r="AT124" s="1000"/>
      <c r="AU124" s="1095" t="s">
        <v>471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4.3</v>
      </c>
      <c r="BR124" s="1063"/>
      <c r="BS124" s="1063"/>
      <c r="BT124" s="1063"/>
      <c r="BU124" s="1063"/>
      <c r="BV124" s="1063" t="s">
        <v>138</v>
      </c>
      <c r="BW124" s="1063"/>
      <c r="BX124" s="1063"/>
      <c r="BY124" s="1063"/>
      <c r="BZ124" s="1063"/>
      <c r="CA124" s="1063" t="s">
        <v>138</v>
      </c>
      <c r="CB124" s="1063"/>
      <c r="CC124" s="1063"/>
      <c r="CD124" s="1063"/>
      <c r="CE124" s="1063"/>
      <c r="CF124" s="1064"/>
      <c r="CG124" s="1065"/>
      <c r="CH124" s="1065"/>
      <c r="CI124" s="1065"/>
      <c r="CJ124" s="1066"/>
      <c r="CK124" s="1048"/>
      <c r="CL124" s="1048"/>
      <c r="CM124" s="1048"/>
      <c r="CN124" s="1048"/>
      <c r="CO124" s="1049"/>
      <c r="CP124" s="1055" t="s">
        <v>472</v>
      </c>
      <c r="CQ124" s="1056"/>
      <c r="CR124" s="1056"/>
      <c r="CS124" s="1056"/>
      <c r="CT124" s="1056"/>
      <c r="CU124" s="1056"/>
      <c r="CV124" s="1056"/>
      <c r="CW124" s="1056"/>
      <c r="CX124" s="1056"/>
      <c r="CY124" s="1056"/>
      <c r="CZ124" s="1056"/>
      <c r="DA124" s="1056"/>
      <c r="DB124" s="1056"/>
      <c r="DC124" s="1056"/>
      <c r="DD124" s="1056"/>
      <c r="DE124" s="1056"/>
      <c r="DF124" s="1057"/>
      <c r="DG124" s="1040" t="s">
        <v>138</v>
      </c>
      <c r="DH124" s="1022"/>
      <c r="DI124" s="1022"/>
      <c r="DJ124" s="1022"/>
      <c r="DK124" s="1023"/>
      <c r="DL124" s="1021" t="s">
        <v>138</v>
      </c>
      <c r="DM124" s="1022"/>
      <c r="DN124" s="1022"/>
      <c r="DO124" s="1022"/>
      <c r="DP124" s="1023"/>
      <c r="DQ124" s="1021" t="s">
        <v>138</v>
      </c>
      <c r="DR124" s="1022"/>
      <c r="DS124" s="1022"/>
      <c r="DT124" s="1022"/>
      <c r="DU124" s="1023"/>
      <c r="DV124" s="1024" t="s">
        <v>138</v>
      </c>
      <c r="DW124" s="1025"/>
      <c r="DX124" s="1025"/>
      <c r="DY124" s="1025"/>
      <c r="DZ124" s="1026"/>
    </row>
    <row r="125" spans="1:130" s="230" customFormat="1" ht="26.25" customHeight="1" x14ac:dyDescent="0.2">
      <c r="A125" s="1093"/>
      <c r="B125" s="985"/>
      <c r="C125" s="958" t="s">
        <v>461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138</v>
      </c>
      <c r="AB125" s="995"/>
      <c r="AC125" s="995"/>
      <c r="AD125" s="995"/>
      <c r="AE125" s="996"/>
      <c r="AF125" s="997" t="s">
        <v>138</v>
      </c>
      <c r="AG125" s="995"/>
      <c r="AH125" s="995"/>
      <c r="AI125" s="995"/>
      <c r="AJ125" s="996"/>
      <c r="AK125" s="997" t="s">
        <v>138</v>
      </c>
      <c r="AL125" s="995"/>
      <c r="AM125" s="995"/>
      <c r="AN125" s="995"/>
      <c r="AO125" s="996"/>
      <c r="AP125" s="998" t="s">
        <v>138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473</v>
      </c>
      <c r="CL125" s="1043"/>
      <c r="CM125" s="1043"/>
      <c r="CN125" s="1043"/>
      <c r="CO125" s="1044"/>
      <c r="CP125" s="965" t="s">
        <v>474</v>
      </c>
      <c r="CQ125" s="933"/>
      <c r="CR125" s="933"/>
      <c r="CS125" s="933"/>
      <c r="CT125" s="933"/>
      <c r="CU125" s="933"/>
      <c r="CV125" s="933"/>
      <c r="CW125" s="933"/>
      <c r="CX125" s="933"/>
      <c r="CY125" s="933"/>
      <c r="CZ125" s="933"/>
      <c r="DA125" s="933"/>
      <c r="DB125" s="933"/>
      <c r="DC125" s="933"/>
      <c r="DD125" s="933"/>
      <c r="DE125" s="933"/>
      <c r="DF125" s="934"/>
      <c r="DG125" s="966" t="s">
        <v>138</v>
      </c>
      <c r="DH125" s="967"/>
      <c r="DI125" s="967"/>
      <c r="DJ125" s="967"/>
      <c r="DK125" s="967"/>
      <c r="DL125" s="967" t="s">
        <v>138</v>
      </c>
      <c r="DM125" s="967"/>
      <c r="DN125" s="967"/>
      <c r="DO125" s="967"/>
      <c r="DP125" s="967"/>
      <c r="DQ125" s="967" t="s">
        <v>138</v>
      </c>
      <c r="DR125" s="967"/>
      <c r="DS125" s="967"/>
      <c r="DT125" s="967"/>
      <c r="DU125" s="967"/>
      <c r="DV125" s="968" t="s">
        <v>436</v>
      </c>
      <c r="DW125" s="968"/>
      <c r="DX125" s="968"/>
      <c r="DY125" s="968"/>
      <c r="DZ125" s="969"/>
    </row>
    <row r="126" spans="1:130" s="230" customFormat="1" ht="26.25" customHeight="1" thickBot="1" x14ac:dyDescent="0.25">
      <c r="A126" s="1093"/>
      <c r="B126" s="985"/>
      <c r="C126" s="958" t="s">
        <v>463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11000</v>
      </c>
      <c r="AB126" s="995"/>
      <c r="AC126" s="995"/>
      <c r="AD126" s="995"/>
      <c r="AE126" s="996"/>
      <c r="AF126" s="997">
        <v>16500</v>
      </c>
      <c r="AG126" s="995"/>
      <c r="AH126" s="995"/>
      <c r="AI126" s="995"/>
      <c r="AJ126" s="996"/>
      <c r="AK126" s="997" t="s">
        <v>138</v>
      </c>
      <c r="AL126" s="995"/>
      <c r="AM126" s="995"/>
      <c r="AN126" s="995"/>
      <c r="AO126" s="996"/>
      <c r="AP126" s="998" t="s">
        <v>138</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475</v>
      </c>
      <c r="CQ126" s="959"/>
      <c r="CR126" s="959"/>
      <c r="CS126" s="959"/>
      <c r="CT126" s="959"/>
      <c r="CU126" s="959"/>
      <c r="CV126" s="959"/>
      <c r="CW126" s="959"/>
      <c r="CX126" s="959"/>
      <c r="CY126" s="959"/>
      <c r="CZ126" s="959"/>
      <c r="DA126" s="959"/>
      <c r="DB126" s="959"/>
      <c r="DC126" s="959"/>
      <c r="DD126" s="959"/>
      <c r="DE126" s="959"/>
      <c r="DF126" s="960"/>
      <c r="DG126" s="961" t="s">
        <v>138</v>
      </c>
      <c r="DH126" s="962"/>
      <c r="DI126" s="962"/>
      <c r="DJ126" s="962"/>
      <c r="DK126" s="962"/>
      <c r="DL126" s="962" t="s">
        <v>138</v>
      </c>
      <c r="DM126" s="962"/>
      <c r="DN126" s="962"/>
      <c r="DO126" s="962"/>
      <c r="DP126" s="962"/>
      <c r="DQ126" s="962" t="s">
        <v>138</v>
      </c>
      <c r="DR126" s="962"/>
      <c r="DS126" s="962"/>
      <c r="DT126" s="962"/>
      <c r="DU126" s="962"/>
      <c r="DV126" s="963" t="s">
        <v>138</v>
      </c>
      <c r="DW126" s="963"/>
      <c r="DX126" s="963"/>
      <c r="DY126" s="963"/>
      <c r="DZ126" s="964"/>
    </row>
    <row r="127" spans="1:130" s="230" customFormat="1" ht="26.25" customHeight="1" x14ac:dyDescent="0.2">
      <c r="A127" s="1094"/>
      <c r="B127" s="987"/>
      <c r="C127" s="1009" t="s">
        <v>476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1806</v>
      </c>
      <c r="AB127" s="995"/>
      <c r="AC127" s="995"/>
      <c r="AD127" s="995"/>
      <c r="AE127" s="996"/>
      <c r="AF127" s="997">
        <v>1685</v>
      </c>
      <c r="AG127" s="995"/>
      <c r="AH127" s="995"/>
      <c r="AI127" s="995"/>
      <c r="AJ127" s="996"/>
      <c r="AK127" s="997">
        <v>1730</v>
      </c>
      <c r="AL127" s="995"/>
      <c r="AM127" s="995"/>
      <c r="AN127" s="995"/>
      <c r="AO127" s="996"/>
      <c r="AP127" s="998">
        <v>0</v>
      </c>
      <c r="AQ127" s="999"/>
      <c r="AR127" s="999"/>
      <c r="AS127" s="999"/>
      <c r="AT127" s="1000"/>
      <c r="AU127" s="232"/>
      <c r="AV127" s="232"/>
      <c r="AW127" s="232"/>
      <c r="AX127" s="1067" t="s">
        <v>477</v>
      </c>
      <c r="AY127" s="1068"/>
      <c r="AZ127" s="1068"/>
      <c r="BA127" s="1068"/>
      <c r="BB127" s="1068"/>
      <c r="BC127" s="1068"/>
      <c r="BD127" s="1068"/>
      <c r="BE127" s="1069"/>
      <c r="BF127" s="1070" t="s">
        <v>478</v>
      </c>
      <c r="BG127" s="1068"/>
      <c r="BH127" s="1068"/>
      <c r="BI127" s="1068"/>
      <c r="BJ127" s="1068"/>
      <c r="BK127" s="1068"/>
      <c r="BL127" s="1069"/>
      <c r="BM127" s="1070" t="s">
        <v>479</v>
      </c>
      <c r="BN127" s="1068"/>
      <c r="BO127" s="1068"/>
      <c r="BP127" s="1068"/>
      <c r="BQ127" s="1068"/>
      <c r="BR127" s="1068"/>
      <c r="BS127" s="1069"/>
      <c r="BT127" s="1070" t="s">
        <v>480</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481</v>
      </c>
      <c r="CQ127" s="959"/>
      <c r="CR127" s="959"/>
      <c r="CS127" s="959"/>
      <c r="CT127" s="959"/>
      <c r="CU127" s="959"/>
      <c r="CV127" s="959"/>
      <c r="CW127" s="959"/>
      <c r="CX127" s="959"/>
      <c r="CY127" s="959"/>
      <c r="CZ127" s="959"/>
      <c r="DA127" s="959"/>
      <c r="DB127" s="959"/>
      <c r="DC127" s="959"/>
      <c r="DD127" s="959"/>
      <c r="DE127" s="959"/>
      <c r="DF127" s="960"/>
      <c r="DG127" s="961" t="s">
        <v>138</v>
      </c>
      <c r="DH127" s="962"/>
      <c r="DI127" s="962"/>
      <c r="DJ127" s="962"/>
      <c r="DK127" s="962"/>
      <c r="DL127" s="962" t="s">
        <v>138</v>
      </c>
      <c r="DM127" s="962"/>
      <c r="DN127" s="962"/>
      <c r="DO127" s="962"/>
      <c r="DP127" s="962"/>
      <c r="DQ127" s="962" t="s">
        <v>138</v>
      </c>
      <c r="DR127" s="962"/>
      <c r="DS127" s="962"/>
      <c r="DT127" s="962"/>
      <c r="DU127" s="962"/>
      <c r="DV127" s="963" t="s">
        <v>138</v>
      </c>
      <c r="DW127" s="963"/>
      <c r="DX127" s="963"/>
      <c r="DY127" s="963"/>
      <c r="DZ127" s="964"/>
    </row>
    <row r="128" spans="1:130" s="230" customFormat="1" ht="26.25" customHeight="1" thickBot="1" x14ac:dyDescent="0.25">
      <c r="A128" s="1077" t="s">
        <v>482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483</v>
      </c>
      <c r="X128" s="1079"/>
      <c r="Y128" s="1079"/>
      <c r="Z128" s="1080"/>
      <c r="AA128" s="1081">
        <v>11606</v>
      </c>
      <c r="AB128" s="1082"/>
      <c r="AC128" s="1082"/>
      <c r="AD128" s="1082"/>
      <c r="AE128" s="1083"/>
      <c r="AF128" s="1084">
        <v>10335</v>
      </c>
      <c r="AG128" s="1082"/>
      <c r="AH128" s="1082"/>
      <c r="AI128" s="1082"/>
      <c r="AJ128" s="1083"/>
      <c r="AK128" s="1084">
        <v>9633</v>
      </c>
      <c r="AL128" s="1082"/>
      <c r="AM128" s="1082"/>
      <c r="AN128" s="1082"/>
      <c r="AO128" s="1083"/>
      <c r="AP128" s="1085"/>
      <c r="AQ128" s="1086"/>
      <c r="AR128" s="1086"/>
      <c r="AS128" s="1086"/>
      <c r="AT128" s="1087"/>
      <c r="AU128" s="232"/>
      <c r="AV128" s="232"/>
      <c r="AW128" s="232"/>
      <c r="AX128" s="932" t="s">
        <v>484</v>
      </c>
      <c r="AY128" s="933"/>
      <c r="AZ128" s="933"/>
      <c r="BA128" s="933"/>
      <c r="BB128" s="933"/>
      <c r="BC128" s="933"/>
      <c r="BD128" s="933"/>
      <c r="BE128" s="934"/>
      <c r="BF128" s="1088" t="s">
        <v>138</v>
      </c>
      <c r="BG128" s="1089"/>
      <c r="BH128" s="1089"/>
      <c r="BI128" s="1089"/>
      <c r="BJ128" s="1089"/>
      <c r="BK128" s="1089"/>
      <c r="BL128" s="1090"/>
      <c r="BM128" s="1088">
        <v>13.8</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485</v>
      </c>
      <c r="CQ128" s="762"/>
      <c r="CR128" s="762"/>
      <c r="CS128" s="762"/>
      <c r="CT128" s="762"/>
      <c r="CU128" s="762"/>
      <c r="CV128" s="762"/>
      <c r="CW128" s="762"/>
      <c r="CX128" s="762"/>
      <c r="CY128" s="762"/>
      <c r="CZ128" s="762"/>
      <c r="DA128" s="762"/>
      <c r="DB128" s="762"/>
      <c r="DC128" s="762"/>
      <c r="DD128" s="762"/>
      <c r="DE128" s="762"/>
      <c r="DF128" s="1072"/>
      <c r="DG128" s="1073" t="s">
        <v>486</v>
      </c>
      <c r="DH128" s="1074"/>
      <c r="DI128" s="1074"/>
      <c r="DJ128" s="1074"/>
      <c r="DK128" s="1074"/>
      <c r="DL128" s="1074" t="s">
        <v>138</v>
      </c>
      <c r="DM128" s="1074"/>
      <c r="DN128" s="1074"/>
      <c r="DO128" s="1074"/>
      <c r="DP128" s="1074"/>
      <c r="DQ128" s="1074" t="s">
        <v>486</v>
      </c>
      <c r="DR128" s="1074"/>
      <c r="DS128" s="1074"/>
      <c r="DT128" s="1074"/>
      <c r="DU128" s="1074"/>
      <c r="DV128" s="1075" t="s">
        <v>138</v>
      </c>
      <c r="DW128" s="1075"/>
      <c r="DX128" s="1075"/>
      <c r="DY128" s="1075"/>
      <c r="DZ128" s="1076"/>
    </row>
    <row r="129" spans="1:131" s="230" customFormat="1" ht="26.25" customHeight="1" x14ac:dyDescent="0.2">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487</v>
      </c>
      <c r="X129" s="1107"/>
      <c r="Y129" s="1107"/>
      <c r="Z129" s="1108"/>
      <c r="AA129" s="994">
        <v>7477794</v>
      </c>
      <c r="AB129" s="995"/>
      <c r="AC129" s="995"/>
      <c r="AD129" s="995"/>
      <c r="AE129" s="996"/>
      <c r="AF129" s="997">
        <v>7933976</v>
      </c>
      <c r="AG129" s="995"/>
      <c r="AH129" s="995"/>
      <c r="AI129" s="995"/>
      <c r="AJ129" s="996"/>
      <c r="AK129" s="997">
        <v>7796019</v>
      </c>
      <c r="AL129" s="995"/>
      <c r="AM129" s="995"/>
      <c r="AN129" s="995"/>
      <c r="AO129" s="996"/>
      <c r="AP129" s="1109"/>
      <c r="AQ129" s="1110"/>
      <c r="AR129" s="1110"/>
      <c r="AS129" s="1110"/>
      <c r="AT129" s="1111"/>
      <c r="AU129" s="233"/>
      <c r="AV129" s="233"/>
      <c r="AW129" s="233"/>
      <c r="AX129" s="1101" t="s">
        <v>488</v>
      </c>
      <c r="AY129" s="959"/>
      <c r="AZ129" s="959"/>
      <c r="BA129" s="959"/>
      <c r="BB129" s="959"/>
      <c r="BC129" s="959"/>
      <c r="BD129" s="959"/>
      <c r="BE129" s="960"/>
      <c r="BF129" s="1102" t="s">
        <v>138</v>
      </c>
      <c r="BG129" s="1103"/>
      <c r="BH129" s="1103"/>
      <c r="BI129" s="1103"/>
      <c r="BJ129" s="1103"/>
      <c r="BK129" s="1103"/>
      <c r="BL129" s="1104"/>
      <c r="BM129" s="1102">
        <v>18.8</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489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490</v>
      </c>
      <c r="X130" s="1107"/>
      <c r="Y130" s="1107"/>
      <c r="Z130" s="1108"/>
      <c r="AA130" s="994">
        <v>1388697</v>
      </c>
      <c r="AB130" s="995"/>
      <c r="AC130" s="995"/>
      <c r="AD130" s="995"/>
      <c r="AE130" s="996"/>
      <c r="AF130" s="997">
        <v>1454339</v>
      </c>
      <c r="AG130" s="995"/>
      <c r="AH130" s="995"/>
      <c r="AI130" s="995"/>
      <c r="AJ130" s="996"/>
      <c r="AK130" s="997">
        <v>1499756</v>
      </c>
      <c r="AL130" s="995"/>
      <c r="AM130" s="995"/>
      <c r="AN130" s="995"/>
      <c r="AO130" s="996"/>
      <c r="AP130" s="1109"/>
      <c r="AQ130" s="1110"/>
      <c r="AR130" s="1110"/>
      <c r="AS130" s="1110"/>
      <c r="AT130" s="1111"/>
      <c r="AU130" s="233"/>
      <c r="AV130" s="233"/>
      <c r="AW130" s="233"/>
      <c r="AX130" s="1101" t="s">
        <v>491</v>
      </c>
      <c r="AY130" s="959"/>
      <c r="AZ130" s="959"/>
      <c r="BA130" s="959"/>
      <c r="BB130" s="959"/>
      <c r="BC130" s="959"/>
      <c r="BD130" s="959"/>
      <c r="BE130" s="960"/>
      <c r="BF130" s="1137">
        <v>10.1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492</v>
      </c>
      <c r="X131" s="1144"/>
      <c r="Y131" s="1144"/>
      <c r="Z131" s="1145"/>
      <c r="AA131" s="1040">
        <v>6089097</v>
      </c>
      <c r="AB131" s="1022"/>
      <c r="AC131" s="1022"/>
      <c r="AD131" s="1022"/>
      <c r="AE131" s="1023"/>
      <c r="AF131" s="1021">
        <v>6479637</v>
      </c>
      <c r="AG131" s="1022"/>
      <c r="AH131" s="1022"/>
      <c r="AI131" s="1022"/>
      <c r="AJ131" s="1023"/>
      <c r="AK131" s="1021">
        <v>6296263</v>
      </c>
      <c r="AL131" s="1022"/>
      <c r="AM131" s="1022"/>
      <c r="AN131" s="1022"/>
      <c r="AO131" s="1023"/>
      <c r="AP131" s="1146"/>
      <c r="AQ131" s="1147"/>
      <c r="AR131" s="1147"/>
      <c r="AS131" s="1147"/>
      <c r="AT131" s="1148"/>
      <c r="AU131" s="233"/>
      <c r="AV131" s="233"/>
      <c r="AW131" s="233"/>
      <c r="AX131" s="1119" t="s">
        <v>493</v>
      </c>
      <c r="AY131" s="762"/>
      <c r="AZ131" s="762"/>
      <c r="BA131" s="762"/>
      <c r="BB131" s="762"/>
      <c r="BC131" s="762"/>
      <c r="BD131" s="762"/>
      <c r="BE131" s="1072"/>
      <c r="BF131" s="1120" t="s">
        <v>138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494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495</v>
      </c>
      <c r="W132" s="1130"/>
      <c r="X132" s="1130"/>
      <c r="Y132" s="1130"/>
      <c r="Z132" s="1131"/>
      <c r="AA132" s="1132">
        <v>11.14069952</v>
      </c>
      <c r="AB132" s="1133"/>
      <c r="AC132" s="1133"/>
      <c r="AD132" s="1133"/>
      <c r="AE132" s="1134"/>
      <c r="AF132" s="1135">
        <v>9.3599842090000003</v>
      </c>
      <c r="AG132" s="1133"/>
      <c r="AH132" s="1133"/>
      <c r="AI132" s="1133"/>
      <c r="AJ132" s="1134"/>
      <c r="AK132" s="1135">
        <v>9.854956821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496</v>
      </c>
      <c r="W133" s="1113"/>
      <c r="X133" s="1113"/>
      <c r="Y133" s="1113"/>
      <c r="Z133" s="1114"/>
      <c r="AA133" s="1115">
        <v>10</v>
      </c>
      <c r="AB133" s="1116"/>
      <c r="AC133" s="1116"/>
      <c r="AD133" s="1116"/>
      <c r="AE133" s="1117"/>
      <c r="AF133" s="1115">
        <v>10</v>
      </c>
      <c r="AG133" s="1116"/>
      <c r="AH133" s="1116"/>
      <c r="AI133" s="1116"/>
      <c r="AJ133" s="1117"/>
      <c r="AK133" s="1115">
        <v>10.1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my2N/PrTmLJM0QBV+3K+tPEpXVPrBQUL47gJ/RNynuhJt2Y2ddOR45Obzte+FjWaXEomYThWQV1Y0nD0FzKiQ==" saltValue="T12BsJLGGAHNSZugU8s91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O8fxf3FKMm2z0z+dGrrwKQXKfnnMF6a1CbSHhHFaHXZ5pzuR4mLu3BLoj2gL2mFYQoLfmvKXxhuh7IjLSQiGQ==" saltValue="xoIzKMq4ABl7cS7A4y28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rFnULQ1In0eLQn0nZZ6ynevcaSF+aql0DyVUDw48E+qdhX2Ft752Q87leZ8PQ/BLVOwtjiUFrHthB5ud84dvA==" saltValue="pxu02g5lhRfZCRBreXodj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500</v>
      </c>
      <c r="AP7" s="272"/>
      <c r="AQ7" s="273" t="s">
        <v>501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502</v>
      </c>
      <c r="AQ8" s="279" t="s">
        <v>503</v>
      </c>
      <c r="AR8" s="280" t="s">
        <v>504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505</v>
      </c>
      <c r="AL9" s="1153"/>
      <c r="AM9" s="1153"/>
      <c r="AN9" s="1154"/>
      <c r="AO9" s="281">
        <v>2393373</v>
      </c>
      <c r="AP9" s="281">
        <v>110086</v>
      </c>
      <c r="AQ9" s="282">
        <v>102779</v>
      </c>
      <c r="AR9" s="283">
        <v>7.1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506</v>
      </c>
      <c r="AL10" s="1153"/>
      <c r="AM10" s="1153"/>
      <c r="AN10" s="1154"/>
      <c r="AO10" s="284">
        <v>280410</v>
      </c>
      <c r="AP10" s="284">
        <v>12898</v>
      </c>
      <c r="AQ10" s="285">
        <v>13414</v>
      </c>
      <c r="AR10" s="286">
        <v>-3.8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507</v>
      </c>
      <c r="AL11" s="1153"/>
      <c r="AM11" s="1153"/>
      <c r="AN11" s="1154"/>
      <c r="AO11" s="284">
        <v>56030</v>
      </c>
      <c r="AP11" s="284">
        <v>2577</v>
      </c>
      <c r="AQ11" s="285">
        <v>625</v>
      </c>
      <c r="AR11" s="286">
        <v>312.3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508</v>
      </c>
      <c r="AL12" s="1153"/>
      <c r="AM12" s="1153"/>
      <c r="AN12" s="1154"/>
      <c r="AO12" s="284" t="s">
        <v>509</v>
      </c>
      <c r="AP12" s="284" t="s">
        <v>509</v>
      </c>
      <c r="AQ12" s="285" t="s">
        <v>509</v>
      </c>
      <c r="AR12" s="286" t="s">
        <v>509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510</v>
      </c>
      <c r="AL13" s="1153"/>
      <c r="AM13" s="1153"/>
      <c r="AN13" s="1154"/>
      <c r="AO13" s="284">
        <v>74798</v>
      </c>
      <c r="AP13" s="284">
        <v>3440</v>
      </c>
      <c r="AQ13" s="285">
        <v>4486</v>
      </c>
      <c r="AR13" s="286">
        <v>-23.3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511</v>
      </c>
      <c r="AL14" s="1153"/>
      <c r="AM14" s="1153"/>
      <c r="AN14" s="1154"/>
      <c r="AO14" s="284">
        <v>48212</v>
      </c>
      <c r="AP14" s="284">
        <v>2218</v>
      </c>
      <c r="AQ14" s="285">
        <v>2014</v>
      </c>
      <c r="AR14" s="286">
        <v>10.1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512</v>
      </c>
      <c r="AL15" s="1156"/>
      <c r="AM15" s="1156"/>
      <c r="AN15" s="1157"/>
      <c r="AO15" s="284">
        <v>-193590</v>
      </c>
      <c r="AP15" s="284">
        <v>-8904</v>
      </c>
      <c r="AQ15" s="285">
        <v>-12185</v>
      </c>
      <c r="AR15" s="286">
        <v>-26.9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192</v>
      </c>
      <c r="AL16" s="1156"/>
      <c r="AM16" s="1156"/>
      <c r="AN16" s="1157"/>
      <c r="AO16" s="284">
        <v>2659233</v>
      </c>
      <c r="AP16" s="284">
        <v>122314</v>
      </c>
      <c r="AQ16" s="285">
        <v>111132</v>
      </c>
      <c r="AR16" s="286">
        <v>10.1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517</v>
      </c>
      <c r="AL21" s="1159"/>
      <c r="AM21" s="1159"/>
      <c r="AN21" s="1160"/>
      <c r="AO21" s="297">
        <v>10.76</v>
      </c>
      <c r="AP21" s="298">
        <v>10.32</v>
      </c>
      <c r="AQ21" s="299">
        <v>0.44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518</v>
      </c>
      <c r="AL22" s="1159"/>
      <c r="AM22" s="1159"/>
      <c r="AN22" s="1160"/>
      <c r="AO22" s="302">
        <v>98.8</v>
      </c>
      <c r="AP22" s="303">
        <v>97.4</v>
      </c>
      <c r="AQ22" s="304">
        <v>1.4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519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500</v>
      </c>
      <c r="AP30" s="272"/>
      <c r="AQ30" s="273" t="s">
        <v>501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502</v>
      </c>
      <c r="AQ31" s="279" t="s">
        <v>503</v>
      </c>
      <c r="AR31" s="280" t="s">
        <v>504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522</v>
      </c>
      <c r="AL32" s="1167"/>
      <c r="AM32" s="1167"/>
      <c r="AN32" s="1168"/>
      <c r="AO32" s="312">
        <v>1741353</v>
      </c>
      <c r="AP32" s="312">
        <v>80095</v>
      </c>
      <c r="AQ32" s="313">
        <v>77966</v>
      </c>
      <c r="AR32" s="314">
        <v>2.7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523</v>
      </c>
      <c r="AL33" s="1167"/>
      <c r="AM33" s="1167"/>
      <c r="AN33" s="1168"/>
      <c r="AO33" s="312" t="s">
        <v>509</v>
      </c>
      <c r="AP33" s="312" t="s">
        <v>509</v>
      </c>
      <c r="AQ33" s="313" t="s">
        <v>509</v>
      </c>
      <c r="AR33" s="314" t="s">
        <v>509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524</v>
      </c>
      <c r="AL34" s="1167"/>
      <c r="AM34" s="1167"/>
      <c r="AN34" s="1168"/>
      <c r="AO34" s="312" t="s">
        <v>509</v>
      </c>
      <c r="AP34" s="312" t="s">
        <v>509</v>
      </c>
      <c r="AQ34" s="313" t="s">
        <v>509</v>
      </c>
      <c r="AR34" s="314" t="s">
        <v>509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525</v>
      </c>
      <c r="AL35" s="1167"/>
      <c r="AM35" s="1167"/>
      <c r="AN35" s="1168"/>
      <c r="AO35" s="312">
        <v>288845</v>
      </c>
      <c r="AP35" s="312">
        <v>13286</v>
      </c>
      <c r="AQ35" s="313">
        <v>25902</v>
      </c>
      <c r="AR35" s="314">
        <v>-48.7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526</v>
      </c>
      <c r="AL36" s="1167"/>
      <c r="AM36" s="1167"/>
      <c r="AN36" s="1168"/>
      <c r="AO36" s="312">
        <v>97848</v>
      </c>
      <c r="AP36" s="312">
        <v>4501</v>
      </c>
      <c r="AQ36" s="313">
        <v>1723</v>
      </c>
      <c r="AR36" s="314">
        <v>161.19999999999999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527</v>
      </c>
      <c r="AL37" s="1167"/>
      <c r="AM37" s="1167"/>
      <c r="AN37" s="1168"/>
      <c r="AO37" s="312">
        <v>1730</v>
      </c>
      <c r="AP37" s="312">
        <v>80</v>
      </c>
      <c r="AQ37" s="313">
        <v>794</v>
      </c>
      <c r="AR37" s="314">
        <v>-89.9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528</v>
      </c>
      <c r="AL38" s="1170"/>
      <c r="AM38" s="1170"/>
      <c r="AN38" s="1171"/>
      <c r="AO38" s="315">
        <v>107</v>
      </c>
      <c r="AP38" s="315">
        <v>5</v>
      </c>
      <c r="AQ38" s="316">
        <v>2</v>
      </c>
      <c r="AR38" s="304">
        <v>150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529</v>
      </c>
      <c r="AL39" s="1170"/>
      <c r="AM39" s="1170"/>
      <c r="AN39" s="1171"/>
      <c r="AO39" s="312">
        <v>-9633</v>
      </c>
      <c r="AP39" s="312">
        <v>-443</v>
      </c>
      <c r="AQ39" s="313">
        <v>-3939</v>
      </c>
      <c r="AR39" s="314">
        <v>-88.8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530</v>
      </c>
      <c r="AL40" s="1167"/>
      <c r="AM40" s="1167"/>
      <c r="AN40" s="1168"/>
      <c r="AO40" s="312">
        <v>-1499756</v>
      </c>
      <c r="AP40" s="312">
        <v>-68983</v>
      </c>
      <c r="AQ40" s="313">
        <v>-69021</v>
      </c>
      <c r="AR40" s="314">
        <v>-0.1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620494</v>
      </c>
      <c r="AP41" s="312">
        <v>28540</v>
      </c>
      <c r="AQ41" s="313">
        <v>33427</v>
      </c>
      <c r="AR41" s="314">
        <v>-14.6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500</v>
      </c>
      <c r="AN49" s="1163" t="s">
        <v>534</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535</v>
      </c>
      <c r="AO50" s="329" t="s">
        <v>536</v>
      </c>
      <c r="AP50" s="330" t="s">
        <v>537</v>
      </c>
      <c r="AQ50" s="331" t="s">
        <v>538</v>
      </c>
      <c r="AR50" s="332" t="s">
        <v>539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2630805</v>
      </c>
      <c r="AN51" s="334">
        <v>113182</v>
      </c>
      <c r="AO51" s="335">
        <v>44.4</v>
      </c>
      <c r="AP51" s="336">
        <v>66364</v>
      </c>
      <c r="AQ51" s="337">
        <v>2</v>
      </c>
      <c r="AR51" s="338">
        <v>42.4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471087</v>
      </c>
      <c r="AN52" s="342">
        <v>20267</v>
      </c>
      <c r="AO52" s="343">
        <v>-50.3</v>
      </c>
      <c r="AP52" s="344">
        <v>24935</v>
      </c>
      <c r="AQ52" s="345">
        <v>-32.700000000000003</v>
      </c>
      <c r="AR52" s="346">
        <v>-17.600000000000001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2031411</v>
      </c>
      <c r="AN53" s="334">
        <v>89175</v>
      </c>
      <c r="AO53" s="335">
        <v>-21.2</v>
      </c>
      <c r="AP53" s="336">
        <v>68548</v>
      </c>
      <c r="AQ53" s="337">
        <v>3.3</v>
      </c>
      <c r="AR53" s="338">
        <v>-24.5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684088</v>
      </c>
      <c r="AN54" s="342">
        <v>30030</v>
      </c>
      <c r="AO54" s="343">
        <v>48.2</v>
      </c>
      <c r="AP54" s="344">
        <v>31673</v>
      </c>
      <c r="AQ54" s="345">
        <v>27</v>
      </c>
      <c r="AR54" s="346">
        <v>21.2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2211753</v>
      </c>
      <c r="AN55" s="334">
        <v>98453</v>
      </c>
      <c r="AO55" s="335">
        <v>10.4</v>
      </c>
      <c r="AP55" s="336">
        <v>78575</v>
      </c>
      <c r="AQ55" s="337">
        <v>14.6</v>
      </c>
      <c r="AR55" s="338">
        <v>-4.2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591886</v>
      </c>
      <c r="AN56" s="342">
        <v>26347</v>
      </c>
      <c r="AO56" s="343">
        <v>-12.3</v>
      </c>
      <c r="AP56" s="344">
        <v>41766</v>
      </c>
      <c r="AQ56" s="345">
        <v>31.9</v>
      </c>
      <c r="AR56" s="346">
        <v>-44.2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1544839</v>
      </c>
      <c r="AN57" s="334">
        <v>69807</v>
      </c>
      <c r="AO57" s="335">
        <v>-29.1</v>
      </c>
      <c r="AP57" s="336">
        <v>61630</v>
      </c>
      <c r="AQ57" s="337">
        <v>-21.6</v>
      </c>
      <c r="AR57" s="338">
        <v>-7.5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671721</v>
      </c>
      <c r="AN58" s="342">
        <v>30353</v>
      </c>
      <c r="AO58" s="343">
        <v>15.2</v>
      </c>
      <c r="AP58" s="344">
        <v>28910</v>
      </c>
      <c r="AQ58" s="345">
        <v>-30.8</v>
      </c>
      <c r="AR58" s="346">
        <v>46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2952952</v>
      </c>
      <c r="AN59" s="334">
        <v>135824</v>
      </c>
      <c r="AO59" s="335">
        <v>94.6</v>
      </c>
      <c r="AP59" s="336">
        <v>76485</v>
      </c>
      <c r="AQ59" s="337">
        <v>24.1</v>
      </c>
      <c r="AR59" s="338">
        <v>70.5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1181963</v>
      </c>
      <c r="AN60" s="342">
        <v>54366</v>
      </c>
      <c r="AO60" s="343">
        <v>79.099999999999994</v>
      </c>
      <c r="AP60" s="344">
        <v>29566</v>
      </c>
      <c r="AQ60" s="345">
        <v>2.2999999999999998</v>
      </c>
      <c r="AR60" s="346">
        <v>76.8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2274352</v>
      </c>
      <c r="AN61" s="349">
        <v>101288</v>
      </c>
      <c r="AO61" s="350">
        <v>19.8</v>
      </c>
      <c r="AP61" s="351">
        <v>70320</v>
      </c>
      <c r="AQ61" s="352">
        <v>4.5</v>
      </c>
      <c r="AR61" s="338">
        <v>15.3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720149</v>
      </c>
      <c r="AN62" s="342">
        <v>32273</v>
      </c>
      <c r="AO62" s="343">
        <v>16</v>
      </c>
      <c r="AP62" s="344">
        <v>31370</v>
      </c>
      <c r="AQ62" s="345">
        <v>-0.5</v>
      </c>
      <c r="AR62" s="346">
        <v>16.5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A6Q7R3lpKMlx6kOPMk/acUJdi+b08ZBMp/FdYRnZKY9zd7ASp7WDBhhMGVgOxvFIEfxDIXIWhOw8OvAsUIeQ==" saltValue="yrGfRDOJKh56rA4EVRuU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548</v>
      </c>
    </row>
    <row r="121" spans="125:125" ht="13.5" hidden="1" customHeight="1" x14ac:dyDescent="0.2">
      <c r="DU121" s="259"/>
    </row>
  </sheetData>
  <sheetProtection algorithmName="SHA-512" hashValue="RgF/DZi2JW5VNyBGA3a9FbBSU+WFBuCGe0LDnfXtrPFrRqw1vWrNkT0grzkBgDaVa2PuPyRtNrfTk6B0C9VxtQ==" saltValue="8J2BzMQwcdKVarWV6JZC8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549</v>
      </c>
    </row>
  </sheetData>
  <sheetProtection algorithmName="SHA-512" hashValue="bAQ71azcnSGZKVItT2Dmskh4vRVDx4l4QmNw86vilMqKZ9xLFMBQO6yotJswfb6mOYl9+Jj1ed+iPD1emAwdEA==" saltValue="H36/tDtU6u7rAgdfXmVBI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175" t="s">
        <v>3</v>
      </c>
      <c r="D47" s="1175"/>
      <c r="E47" s="1176"/>
      <c r="F47" s="11">
        <v>31.08</v>
      </c>
      <c r="G47" s="12">
        <v>29.38</v>
      </c>
      <c r="H47" s="12">
        <v>32.450000000000003</v>
      </c>
      <c r="I47" s="12">
        <v>30.89</v>
      </c>
      <c r="J47" s="13">
        <v>36.36</v>
      </c>
    </row>
    <row r="48" spans="2:10" ht="57.75" customHeight="1" x14ac:dyDescent="0.2">
      <c r="B48" s="14"/>
      <c r="C48" s="1177" t="s">
        <v>4</v>
      </c>
      <c r="D48" s="1177"/>
      <c r="E48" s="1178"/>
      <c r="F48" s="15">
        <v>4.82</v>
      </c>
      <c r="G48" s="16">
        <v>4.6399999999999997</v>
      </c>
      <c r="H48" s="16">
        <v>5.33</v>
      </c>
      <c r="I48" s="16">
        <v>7.07</v>
      </c>
      <c r="J48" s="17">
        <v>7.5</v>
      </c>
    </row>
    <row r="49" spans="2:10" ht="57.75" customHeight="1" thickBot="1" x14ac:dyDescent="0.25">
      <c r="B49" s="18"/>
      <c r="C49" s="1179" t="s">
        <v>5</v>
      </c>
      <c r="D49" s="1179"/>
      <c r="E49" s="1180"/>
      <c r="F49" s="19" t="s">
        <v>555</v>
      </c>
      <c r="G49" s="20" t="s">
        <v>556</v>
      </c>
      <c r="H49" s="20">
        <v>3.87</v>
      </c>
      <c r="I49" s="20">
        <v>1.87</v>
      </c>
      <c r="J49" s="21">
        <v>5.23</v>
      </c>
    </row>
    <row r="50" spans="2:10" ht="13.2" x14ac:dyDescent="0.2"/>
  </sheetData>
  <sheetProtection algorithmName="SHA-512" hashValue="g3H4Rgsv8QjNy+MZKmvCH97zzlwiVZI8/kzpvf0rl0rRMS/kxEPtcGDgufHbWta40i3Zpl0AnHKU9xzaUrTqFQ==" saltValue="NXnqLs2X0MhLSWBfBLXs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87" t="s">
        <v>557</v>
      </c>
      <c r="D34" s="1187"/>
      <c r="E34" s="1188"/>
      <c r="F34" s="32">
        <v>4.82</v>
      </c>
      <c r="G34" s="33">
        <v>4.63</v>
      </c>
      <c r="H34" s="33">
        <v>5.83</v>
      </c>
      <c r="I34" s="33">
        <v>7.06</v>
      </c>
      <c r="J34" s="34">
        <v>7.5</v>
      </c>
      <c r="K34" s="22"/>
      <c r="L34" s="22"/>
      <c r="M34" s="22"/>
      <c r="N34" s="22"/>
      <c r="O34" s="22"/>
      <c r="P34" s="22"/>
    </row>
    <row r="35" spans="1:16" ht="39" customHeight="1" x14ac:dyDescent="0.2">
      <c r="A35" s="22"/>
      <c r="B35" s="35"/>
      <c r="C35" s="1181" t="s">
        <v>558</v>
      </c>
      <c r="D35" s="1182"/>
      <c r="E35" s="1183"/>
      <c r="F35" s="36" t="s">
        <v>509</v>
      </c>
      <c r="G35" s="37">
        <v>6.8</v>
      </c>
      <c r="H35" s="37">
        <v>7.1</v>
      </c>
      <c r="I35" s="37">
        <v>7.07</v>
      </c>
      <c r="J35" s="38">
        <v>7.32</v>
      </c>
      <c r="K35" s="22"/>
      <c r="L35" s="22"/>
      <c r="M35" s="22"/>
      <c r="N35" s="22"/>
      <c r="O35" s="22"/>
      <c r="P35" s="22"/>
    </row>
    <row r="36" spans="1:16" ht="39" customHeight="1" x14ac:dyDescent="0.2">
      <c r="A36" s="22"/>
      <c r="B36" s="35"/>
      <c r="C36" s="1181" t="s">
        <v>559</v>
      </c>
      <c r="D36" s="1182"/>
      <c r="E36" s="1183"/>
      <c r="F36" s="36">
        <v>1.3</v>
      </c>
      <c r="G36" s="37">
        <v>1.47</v>
      </c>
      <c r="H36" s="37">
        <v>1.98</v>
      </c>
      <c r="I36" s="37">
        <v>3.24</v>
      </c>
      <c r="J36" s="38">
        <v>3.78</v>
      </c>
      <c r="K36" s="22"/>
      <c r="L36" s="22"/>
      <c r="M36" s="22"/>
      <c r="N36" s="22"/>
      <c r="O36" s="22"/>
      <c r="P36" s="22"/>
    </row>
    <row r="37" spans="1:16" ht="39" customHeight="1" x14ac:dyDescent="0.2">
      <c r="A37" s="22"/>
      <c r="B37" s="35"/>
      <c r="C37" s="1181" t="s">
        <v>560</v>
      </c>
      <c r="D37" s="1182"/>
      <c r="E37" s="1183"/>
      <c r="F37" s="36">
        <v>0.01</v>
      </c>
      <c r="G37" s="37">
        <v>0.01</v>
      </c>
      <c r="H37" s="37">
        <v>0.01</v>
      </c>
      <c r="I37" s="37">
        <v>0.01</v>
      </c>
      <c r="J37" s="38">
        <v>0.01</v>
      </c>
      <c r="K37" s="22"/>
      <c r="L37" s="22"/>
      <c r="M37" s="22"/>
      <c r="N37" s="22"/>
      <c r="O37" s="22"/>
      <c r="P37" s="22"/>
    </row>
    <row r="38" spans="1:16" ht="39" customHeight="1" x14ac:dyDescent="0.2">
      <c r="A38" s="22"/>
      <c r="B38" s="35"/>
      <c r="C38" s="1181"/>
      <c r="D38" s="1182"/>
      <c r="E38" s="1183"/>
      <c r="F38" s="36"/>
      <c r="G38" s="37"/>
      <c r="H38" s="37"/>
      <c r="I38" s="37"/>
      <c r="J38" s="38"/>
      <c r="K38" s="22"/>
      <c r="L38" s="22"/>
      <c r="M38" s="22"/>
      <c r="N38" s="22"/>
      <c r="O38" s="22"/>
      <c r="P38" s="22"/>
    </row>
    <row r="39" spans="1:16" ht="39" customHeight="1" x14ac:dyDescent="0.2">
      <c r="A39" s="22"/>
      <c r="B39" s="35"/>
      <c r="C39" s="1181"/>
      <c r="D39" s="1182"/>
      <c r="E39" s="1183"/>
      <c r="F39" s="36"/>
      <c r="G39" s="37"/>
      <c r="H39" s="37"/>
      <c r="I39" s="37"/>
      <c r="J39" s="38"/>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561</v>
      </c>
      <c r="D42" s="1182"/>
      <c r="E42" s="1183"/>
      <c r="F42" s="36" t="s">
        <v>509</v>
      </c>
      <c r="G42" s="37" t="s">
        <v>509</v>
      </c>
      <c r="H42" s="37" t="s">
        <v>509</v>
      </c>
      <c r="I42" s="37" t="s">
        <v>509</v>
      </c>
      <c r="J42" s="38" t="s">
        <v>509</v>
      </c>
      <c r="K42" s="22"/>
      <c r="L42" s="22"/>
      <c r="M42" s="22"/>
      <c r="N42" s="22"/>
      <c r="O42" s="22"/>
      <c r="P42" s="22"/>
    </row>
    <row r="43" spans="1:16" ht="39" customHeight="1" thickBot="1" x14ac:dyDescent="0.25">
      <c r="A43" s="22"/>
      <c r="B43" s="40"/>
      <c r="C43" s="1184" t="s">
        <v>562</v>
      </c>
      <c r="D43" s="1185"/>
      <c r="E43" s="1186"/>
      <c r="F43" s="41">
        <v>17.239999999999998</v>
      </c>
      <c r="G43" s="42">
        <v>16.11</v>
      </c>
      <c r="H43" s="42" t="s">
        <v>509</v>
      </c>
      <c r="I43" s="42" t="s">
        <v>509</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TVBRFMH+HF/1HAESdabgo+pUyqJjtwykyBiussZNbHIWSpbvOY/IIVHT6gpH4ids+ndRJCF6C19n7l3cw4Tyg==" saltValue="zbI5TZ3LE9ho+Wjqieve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1543</v>
      </c>
      <c r="L45" s="60">
        <v>1563</v>
      </c>
      <c r="M45" s="60">
        <v>1666</v>
      </c>
      <c r="N45" s="60">
        <v>1667</v>
      </c>
      <c r="O45" s="61">
        <v>1741</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509</v>
      </c>
      <c r="L46" s="64" t="s">
        <v>509</v>
      </c>
      <c r="M46" s="64" t="s">
        <v>509</v>
      </c>
      <c r="N46" s="64" t="s">
        <v>509</v>
      </c>
      <c r="O46" s="65" t="s">
        <v>509</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509</v>
      </c>
      <c r="L47" s="64" t="s">
        <v>509</v>
      </c>
      <c r="M47" s="64" t="s">
        <v>509</v>
      </c>
      <c r="N47" s="64" t="s">
        <v>509</v>
      </c>
      <c r="O47" s="65" t="s">
        <v>509</v>
      </c>
      <c r="P47" s="48"/>
      <c r="Q47" s="48"/>
      <c r="R47" s="48"/>
      <c r="S47" s="48"/>
      <c r="T47" s="48"/>
      <c r="U47" s="48"/>
    </row>
    <row r="48" spans="1:21" ht="30.75" customHeight="1" x14ac:dyDescent="0.2">
      <c r="A48" s="48"/>
      <c r="B48" s="1191"/>
      <c r="C48" s="1192"/>
      <c r="D48" s="62"/>
      <c r="E48" s="1197" t="s">
        <v>15</v>
      </c>
      <c r="F48" s="1197"/>
      <c r="G48" s="1197"/>
      <c r="H48" s="1197"/>
      <c r="I48" s="1197"/>
      <c r="J48" s="1198"/>
      <c r="K48" s="63">
        <v>388</v>
      </c>
      <c r="L48" s="64">
        <v>348</v>
      </c>
      <c r="M48" s="64">
        <v>304</v>
      </c>
      <c r="N48" s="64">
        <v>289</v>
      </c>
      <c r="O48" s="65">
        <v>289</v>
      </c>
      <c r="P48" s="48"/>
      <c r="Q48" s="48"/>
      <c r="R48" s="48"/>
      <c r="S48" s="48"/>
      <c r="T48" s="48"/>
      <c r="U48" s="48"/>
    </row>
    <row r="49" spans="1:21" ht="30.75" customHeight="1" x14ac:dyDescent="0.2">
      <c r="A49" s="48"/>
      <c r="B49" s="1191"/>
      <c r="C49" s="1192"/>
      <c r="D49" s="62"/>
      <c r="E49" s="1197" t="s">
        <v>16</v>
      </c>
      <c r="F49" s="1197"/>
      <c r="G49" s="1197"/>
      <c r="H49" s="1197"/>
      <c r="I49" s="1197"/>
      <c r="J49" s="1198"/>
      <c r="K49" s="63">
        <v>67</v>
      </c>
      <c r="L49" s="64">
        <v>85</v>
      </c>
      <c r="M49" s="64">
        <v>96</v>
      </c>
      <c r="N49" s="64">
        <v>97</v>
      </c>
      <c r="O49" s="65">
        <v>98</v>
      </c>
      <c r="P49" s="48"/>
      <c r="Q49" s="48"/>
      <c r="R49" s="48"/>
      <c r="S49" s="48"/>
      <c r="T49" s="48"/>
      <c r="U49" s="48"/>
    </row>
    <row r="50" spans="1:21" ht="30.75" customHeight="1" x14ac:dyDescent="0.2">
      <c r="A50" s="48"/>
      <c r="B50" s="1191"/>
      <c r="C50" s="1192"/>
      <c r="D50" s="62"/>
      <c r="E50" s="1197" t="s">
        <v>17</v>
      </c>
      <c r="F50" s="1197"/>
      <c r="G50" s="1197"/>
      <c r="H50" s="1197"/>
      <c r="I50" s="1197"/>
      <c r="J50" s="1198"/>
      <c r="K50" s="63">
        <v>3</v>
      </c>
      <c r="L50" s="64">
        <v>2</v>
      </c>
      <c r="M50" s="64">
        <v>13</v>
      </c>
      <c r="N50" s="64">
        <v>18</v>
      </c>
      <c r="O50" s="65">
        <v>2</v>
      </c>
      <c r="P50" s="48"/>
      <c r="Q50" s="48"/>
      <c r="R50" s="48"/>
      <c r="S50" s="48"/>
      <c r="T50" s="48"/>
      <c r="U50" s="48"/>
    </row>
    <row r="51" spans="1:21" ht="30.75" customHeight="1" x14ac:dyDescent="0.2">
      <c r="A51" s="48"/>
      <c r="B51" s="1193"/>
      <c r="C51" s="1194"/>
      <c r="D51" s="66"/>
      <c r="E51" s="1197" t="s">
        <v>18</v>
      </c>
      <c r="F51" s="1197"/>
      <c r="G51" s="1197"/>
      <c r="H51" s="1197"/>
      <c r="I51" s="1197"/>
      <c r="J51" s="1198"/>
      <c r="K51" s="63">
        <v>0</v>
      </c>
      <c r="L51" s="64">
        <v>0</v>
      </c>
      <c r="M51" s="64">
        <v>0</v>
      </c>
      <c r="N51" s="64">
        <v>0</v>
      </c>
      <c r="O51" s="65">
        <v>0</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1424</v>
      </c>
      <c r="L52" s="64">
        <v>1403</v>
      </c>
      <c r="M52" s="64">
        <v>1400</v>
      </c>
      <c r="N52" s="64">
        <v>1464</v>
      </c>
      <c r="O52" s="65">
        <v>1510</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577</v>
      </c>
      <c r="L53" s="69">
        <v>595</v>
      </c>
      <c r="M53" s="69">
        <v>679</v>
      </c>
      <c r="N53" s="69">
        <v>607</v>
      </c>
      <c r="O53" s="70">
        <v>620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563</v>
      </c>
      <c r="P56" s="48"/>
      <c r="Q56" s="48"/>
      <c r="R56" s="48"/>
      <c r="S56" s="48"/>
      <c r="T56" s="48"/>
      <c r="U56" s="48"/>
    </row>
    <row r="57" spans="1:21" ht="31.5" customHeight="1" thickBot="1" x14ac:dyDescent="0.25">
      <c r="A57" s="48"/>
      <c r="B57" s="76"/>
      <c r="C57" s="77"/>
      <c r="D57" s="77"/>
      <c r="E57" s="78"/>
      <c r="F57" s="78"/>
      <c r="G57" s="78"/>
      <c r="H57" s="78"/>
      <c r="I57" s="78"/>
      <c r="J57" s="79" t="s">
        <v>2</v>
      </c>
      <c r="K57" s="80" t="s">
        <v>564</v>
      </c>
      <c r="L57" s="81" t="s">
        <v>565</v>
      </c>
      <c r="M57" s="81" t="s">
        <v>566</v>
      </c>
      <c r="N57" s="81" t="s">
        <v>567</v>
      </c>
      <c r="O57" s="82" t="s">
        <v>568</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ZV6VcY8/J63Rrfr4PC62hsyuyl+w6r07oEuYLlBoFV8//onm2CBp2h2+mW/jp3fSpsBSab3oMQDOs4lCNE5fA==" saltValue="iAhgrNkvjispIHQNSanJh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550</v>
      </c>
      <c r="J40" s="103" t="s">
        <v>551</v>
      </c>
      <c r="K40" s="103" t="s">
        <v>552</v>
      </c>
      <c r="L40" s="103" t="s">
        <v>553</v>
      </c>
      <c r="M40" s="104" t="s">
        <v>554</v>
      </c>
    </row>
    <row r="41" spans="2:13" ht="27.75" customHeight="1" x14ac:dyDescent="0.2">
      <c r="B41" s="1220" t="s">
        <v>32</v>
      </c>
      <c r="C41" s="1221"/>
      <c r="D41" s="105"/>
      <c r="E41" s="1226" t="s">
        <v>33</v>
      </c>
      <c r="F41" s="1226"/>
      <c r="G41" s="1226"/>
      <c r="H41" s="1227"/>
      <c r="I41" s="355">
        <v>13517</v>
      </c>
      <c r="J41" s="356">
        <v>13915</v>
      </c>
      <c r="K41" s="356">
        <v>13775</v>
      </c>
      <c r="L41" s="356">
        <v>14045</v>
      </c>
      <c r="M41" s="357">
        <v>14020</v>
      </c>
    </row>
    <row r="42" spans="2:13" ht="27.75" customHeight="1" x14ac:dyDescent="0.2">
      <c r="B42" s="1222"/>
      <c r="C42" s="1223"/>
      <c r="D42" s="106"/>
      <c r="E42" s="1228" t="s">
        <v>34</v>
      </c>
      <c r="F42" s="1228"/>
      <c r="G42" s="1228"/>
      <c r="H42" s="1229"/>
      <c r="I42" s="358">
        <v>2</v>
      </c>
      <c r="J42" s="359">
        <v>1</v>
      </c>
      <c r="K42" s="359" t="s">
        <v>509</v>
      </c>
      <c r="L42" s="359" t="s">
        <v>509</v>
      </c>
      <c r="M42" s="360" t="s">
        <v>509</v>
      </c>
    </row>
    <row r="43" spans="2:13" ht="27.75" customHeight="1" x14ac:dyDescent="0.2">
      <c r="B43" s="1222"/>
      <c r="C43" s="1223"/>
      <c r="D43" s="106"/>
      <c r="E43" s="1228" t="s">
        <v>35</v>
      </c>
      <c r="F43" s="1228"/>
      <c r="G43" s="1228"/>
      <c r="H43" s="1229"/>
      <c r="I43" s="358">
        <v>6597</v>
      </c>
      <c r="J43" s="359">
        <v>6040</v>
      </c>
      <c r="K43" s="359">
        <v>5200</v>
      </c>
      <c r="L43" s="359">
        <v>4517</v>
      </c>
      <c r="M43" s="360">
        <v>4016</v>
      </c>
    </row>
    <row r="44" spans="2:13" ht="27.75" customHeight="1" x14ac:dyDescent="0.2">
      <c r="B44" s="1222"/>
      <c r="C44" s="1223"/>
      <c r="D44" s="106"/>
      <c r="E44" s="1228" t="s">
        <v>36</v>
      </c>
      <c r="F44" s="1228"/>
      <c r="G44" s="1228"/>
      <c r="H44" s="1229"/>
      <c r="I44" s="358">
        <v>1227</v>
      </c>
      <c r="J44" s="359">
        <v>1117</v>
      </c>
      <c r="K44" s="359">
        <v>1162</v>
      </c>
      <c r="L44" s="359">
        <v>1128</v>
      </c>
      <c r="M44" s="360">
        <v>1116</v>
      </c>
    </row>
    <row r="45" spans="2:13" ht="27.75" customHeight="1" x14ac:dyDescent="0.2">
      <c r="B45" s="1222"/>
      <c r="C45" s="1223"/>
      <c r="D45" s="106"/>
      <c r="E45" s="1228" t="s">
        <v>37</v>
      </c>
      <c r="F45" s="1228"/>
      <c r="G45" s="1228"/>
      <c r="H45" s="1229"/>
      <c r="I45" s="358">
        <v>1603</v>
      </c>
      <c r="J45" s="359">
        <v>1421</v>
      </c>
      <c r="K45" s="359">
        <v>1478</v>
      </c>
      <c r="L45" s="359">
        <v>1358</v>
      </c>
      <c r="M45" s="360">
        <v>1376</v>
      </c>
    </row>
    <row r="46" spans="2:13" ht="27.75" customHeight="1" x14ac:dyDescent="0.2">
      <c r="B46" s="1222"/>
      <c r="C46" s="1223"/>
      <c r="D46" s="107"/>
      <c r="E46" s="1228" t="s">
        <v>38</v>
      </c>
      <c r="F46" s="1228"/>
      <c r="G46" s="1228"/>
      <c r="H46" s="1229"/>
      <c r="I46" s="358" t="s">
        <v>509</v>
      </c>
      <c r="J46" s="359" t="s">
        <v>509</v>
      </c>
      <c r="K46" s="359" t="s">
        <v>509</v>
      </c>
      <c r="L46" s="359" t="s">
        <v>509</v>
      </c>
      <c r="M46" s="360" t="s">
        <v>509</v>
      </c>
    </row>
    <row r="47" spans="2:13" ht="27.75" customHeight="1" x14ac:dyDescent="0.2">
      <c r="B47" s="1222"/>
      <c r="C47" s="1223"/>
      <c r="D47" s="108"/>
      <c r="E47" s="1230" t="s">
        <v>39</v>
      </c>
      <c r="F47" s="1231"/>
      <c r="G47" s="1231"/>
      <c r="H47" s="1232"/>
      <c r="I47" s="358" t="s">
        <v>509</v>
      </c>
      <c r="J47" s="359" t="s">
        <v>509</v>
      </c>
      <c r="K47" s="359" t="s">
        <v>509</v>
      </c>
      <c r="L47" s="359" t="s">
        <v>509</v>
      </c>
      <c r="M47" s="360" t="s">
        <v>509</v>
      </c>
    </row>
    <row r="48" spans="2:13" ht="27.75" customHeight="1" x14ac:dyDescent="0.2">
      <c r="B48" s="1222"/>
      <c r="C48" s="1223"/>
      <c r="D48" s="106"/>
      <c r="E48" s="1228" t="s">
        <v>40</v>
      </c>
      <c r="F48" s="1228"/>
      <c r="G48" s="1228"/>
      <c r="H48" s="1229"/>
      <c r="I48" s="358" t="s">
        <v>509</v>
      </c>
      <c r="J48" s="359" t="s">
        <v>509</v>
      </c>
      <c r="K48" s="359" t="s">
        <v>509</v>
      </c>
      <c r="L48" s="359" t="s">
        <v>509</v>
      </c>
      <c r="M48" s="360" t="s">
        <v>509</v>
      </c>
    </row>
    <row r="49" spans="2:13" ht="27.75" customHeight="1" x14ac:dyDescent="0.2">
      <c r="B49" s="1224"/>
      <c r="C49" s="1225"/>
      <c r="D49" s="106"/>
      <c r="E49" s="1228" t="s">
        <v>41</v>
      </c>
      <c r="F49" s="1228"/>
      <c r="G49" s="1228"/>
      <c r="H49" s="1229"/>
      <c r="I49" s="358" t="s">
        <v>509</v>
      </c>
      <c r="J49" s="359" t="s">
        <v>509</v>
      </c>
      <c r="K49" s="359" t="s">
        <v>509</v>
      </c>
      <c r="L49" s="359" t="s">
        <v>509</v>
      </c>
      <c r="M49" s="360" t="s">
        <v>509</v>
      </c>
    </row>
    <row r="50" spans="2:13" ht="27.75" customHeight="1" x14ac:dyDescent="0.2">
      <c r="B50" s="1233" t="s">
        <v>42</v>
      </c>
      <c r="C50" s="1234"/>
      <c r="D50" s="109"/>
      <c r="E50" s="1228" t="s">
        <v>43</v>
      </c>
      <c r="F50" s="1228"/>
      <c r="G50" s="1228"/>
      <c r="H50" s="1229"/>
      <c r="I50" s="358">
        <v>7887</v>
      </c>
      <c r="J50" s="359">
        <v>7336</v>
      </c>
      <c r="K50" s="359">
        <v>7301</v>
      </c>
      <c r="L50" s="359">
        <v>7924</v>
      </c>
      <c r="M50" s="360">
        <v>8385</v>
      </c>
    </row>
    <row r="51" spans="2:13" ht="27.75" customHeight="1" x14ac:dyDescent="0.2">
      <c r="B51" s="1222"/>
      <c r="C51" s="1223"/>
      <c r="D51" s="106"/>
      <c r="E51" s="1228" t="s">
        <v>44</v>
      </c>
      <c r="F51" s="1228"/>
      <c r="G51" s="1228"/>
      <c r="H51" s="1229"/>
      <c r="I51" s="358">
        <v>85</v>
      </c>
      <c r="J51" s="359">
        <v>72</v>
      </c>
      <c r="K51" s="359">
        <v>61</v>
      </c>
      <c r="L51" s="359">
        <v>51</v>
      </c>
      <c r="M51" s="360">
        <v>41</v>
      </c>
    </row>
    <row r="52" spans="2:13" ht="27.75" customHeight="1" x14ac:dyDescent="0.2">
      <c r="B52" s="1224"/>
      <c r="C52" s="1225"/>
      <c r="D52" s="106"/>
      <c r="E52" s="1228" t="s">
        <v>45</v>
      </c>
      <c r="F52" s="1228"/>
      <c r="G52" s="1228"/>
      <c r="H52" s="1229"/>
      <c r="I52" s="358">
        <v>13902</v>
      </c>
      <c r="J52" s="359">
        <v>14124</v>
      </c>
      <c r="K52" s="359">
        <v>13986</v>
      </c>
      <c r="L52" s="359">
        <v>14129</v>
      </c>
      <c r="M52" s="360">
        <v>13878</v>
      </c>
    </row>
    <row r="53" spans="2:13" ht="27.75" customHeight="1" thickBot="1" x14ac:dyDescent="0.25">
      <c r="B53" s="1235" t="s">
        <v>46</v>
      </c>
      <c r="C53" s="1236"/>
      <c r="D53" s="110"/>
      <c r="E53" s="1237" t="s">
        <v>47</v>
      </c>
      <c r="F53" s="1237"/>
      <c r="G53" s="1237"/>
      <c r="H53" s="1238"/>
      <c r="I53" s="361">
        <v>1072</v>
      </c>
      <c r="J53" s="362">
        <v>962</v>
      </c>
      <c r="K53" s="362">
        <v>267</v>
      </c>
      <c r="L53" s="362">
        <v>-1055</v>
      </c>
      <c r="M53" s="363">
        <v>-1777</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shwagWBS6b2k8voTahBsIIWsKMaUzx7Hh6N6xGqB1Jo/7qf7iPzQnPOQP3Ix/bNDwjJKOWa62i2K/bIia+xaQg==" saltValue="VdjGplKPyGy8BaOEUmHg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552</v>
      </c>
      <c r="G54" s="119" t="s">
        <v>553</v>
      </c>
      <c r="H54" s="120" t="s">
        <v>554</v>
      </c>
    </row>
    <row r="55" spans="2:8" ht="52.5" customHeight="1" x14ac:dyDescent="0.2">
      <c r="B55" s="121"/>
      <c r="C55" s="1247" t="s">
        <v>50</v>
      </c>
      <c r="D55" s="1247"/>
      <c r="E55" s="1248"/>
      <c r="F55" s="122">
        <v>2426</v>
      </c>
      <c r="G55" s="122">
        <v>2450</v>
      </c>
      <c r="H55" s="123">
        <v>2834</v>
      </c>
    </row>
    <row r="56" spans="2:8" ht="52.5" customHeight="1" x14ac:dyDescent="0.2">
      <c r="B56" s="124"/>
      <c r="C56" s="1249" t="s">
        <v>51</v>
      </c>
      <c r="D56" s="1249"/>
      <c r="E56" s="1250"/>
      <c r="F56" s="125">
        <v>1631</v>
      </c>
      <c r="G56" s="125">
        <v>1912</v>
      </c>
      <c r="H56" s="126">
        <v>2013</v>
      </c>
    </row>
    <row r="57" spans="2:8" ht="53.25" customHeight="1" x14ac:dyDescent="0.2">
      <c r="B57" s="124"/>
      <c r="C57" s="1251" t="s">
        <v>52</v>
      </c>
      <c r="D57" s="1251"/>
      <c r="E57" s="1252"/>
      <c r="F57" s="127">
        <v>4302</v>
      </c>
      <c r="G57" s="127">
        <v>4621</v>
      </c>
      <c r="H57" s="128">
        <v>4578</v>
      </c>
    </row>
    <row r="58" spans="2:8" ht="45.75" customHeight="1" x14ac:dyDescent="0.2">
      <c r="B58" s="129"/>
      <c r="C58" s="1239" t="s">
        <v>582</v>
      </c>
      <c r="D58" s="1240"/>
      <c r="E58" s="1241"/>
      <c r="F58" s="130">
        <v>1492</v>
      </c>
      <c r="G58" s="130">
        <v>1492</v>
      </c>
      <c r="H58" s="131">
        <v>1472</v>
      </c>
    </row>
    <row r="59" spans="2:8" ht="45.75" customHeight="1" x14ac:dyDescent="0.2">
      <c r="B59" s="129"/>
      <c r="C59" s="1239" t="s">
        <v>583</v>
      </c>
      <c r="D59" s="1240"/>
      <c r="E59" s="1241"/>
      <c r="F59" s="130">
        <v>1168</v>
      </c>
      <c r="G59" s="130">
        <v>1192</v>
      </c>
      <c r="H59" s="131">
        <v>1155</v>
      </c>
    </row>
    <row r="60" spans="2:8" ht="45.75" customHeight="1" x14ac:dyDescent="0.2">
      <c r="B60" s="129"/>
      <c r="C60" s="1239" t="s">
        <v>584</v>
      </c>
      <c r="D60" s="1240"/>
      <c r="E60" s="1241"/>
      <c r="F60" s="130">
        <v>845</v>
      </c>
      <c r="G60" s="130">
        <v>1080</v>
      </c>
      <c r="H60" s="131">
        <v>1104</v>
      </c>
    </row>
    <row r="61" spans="2:8" ht="45.75" customHeight="1" x14ac:dyDescent="0.2">
      <c r="B61" s="129"/>
      <c r="C61" s="1239" t="s">
        <v>585</v>
      </c>
      <c r="D61" s="1240"/>
      <c r="E61" s="1241"/>
      <c r="F61" s="130">
        <v>390</v>
      </c>
      <c r="G61" s="130">
        <v>387</v>
      </c>
      <c r="H61" s="131">
        <v>378</v>
      </c>
    </row>
    <row r="62" spans="2:8" ht="45.75" customHeight="1" thickBot="1" x14ac:dyDescent="0.25">
      <c r="B62" s="132"/>
      <c r="C62" s="1242" t="s">
        <v>586</v>
      </c>
      <c r="D62" s="1243"/>
      <c r="E62" s="1244"/>
      <c r="F62" s="133">
        <v>294</v>
      </c>
      <c r="G62" s="133">
        <v>359</v>
      </c>
      <c r="H62" s="134">
        <v>357</v>
      </c>
    </row>
    <row r="63" spans="2:8" ht="52.5" customHeight="1" thickBot="1" x14ac:dyDescent="0.25">
      <c r="B63" s="135"/>
      <c r="C63" s="1245" t="s">
        <v>53</v>
      </c>
      <c r="D63" s="1245"/>
      <c r="E63" s="1246"/>
      <c r="F63" s="136">
        <v>8359</v>
      </c>
      <c r="G63" s="136">
        <v>8983</v>
      </c>
      <c r="H63" s="137">
        <v>9425</v>
      </c>
    </row>
    <row r="64" spans="2:8" ht="13.2" x14ac:dyDescent="0.2"/>
  </sheetData>
  <sheetProtection algorithmName="SHA-512" hashValue="THh0gKp6b0ucUsevg7KEPh3eEjNgjNimqljnmBcabVRL57XtJIZsK+dpiD0SpU5NHV3lyWe0bv7DMi3dd7nyIw==" saltValue="qYAMY0vlYiCycaf0Di7J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587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588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597</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589</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550</v>
      </c>
      <c r="BQ50" s="1259"/>
      <c r="BR50" s="1259"/>
      <c r="BS50" s="1259"/>
      <c r="BT50" s="1259"/>
      <c r="BU50" s="1259"/>
      <c r="BV50" s="1259"/>
      <c r="BW50" s="1259"/>
      <c r="BX50" s="1259" t="s">
        <v>551</v>
      </c>
      <c r="BY50" s="1259"/>
      <c r="BZ50" s="1259"/>
      <c r="CA50" s="1259"/>
      <c r="CB50" s="1259"/>
      <c r="CC50" s="1259"/>
      <c r="CD50" s="1259"/>
      <c r="CE50" s="1259"/>
      <c r="CF50" s="1259" t="s">
        <v>552</v>
      </c>
      <c r="CG50" s="1259"/>
      <c r="CH50" s="1259"/>
      <c r="CI50" s="1259"/>
      <c r="CJ50" s="1259"/>
      <c r="CK50" s="1259"/>
      <c r="CL50" s="1259"/>
      <c r="CM50" s="1259"/>
      <c r="CN50" s="1259" t="s">
        <v>553</v>
      </c>
      <c r="CO50" s="1259"/>
      <c r="CP50" s="1259"/>
      <c r="CQ50" s="1259"/>
      <c r="CR50" s="1259"/>
      <c r="CS50" s="1259"/>
      <c r="CT50" s="1259"/>
      <c r="CU50" s="1259"/>
      <c r="CV50" s="1259" t="s">
        <v>554</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590</v>
      </c>
      <c r="AO51" s="1258"/>
      <c r="AP51" s="1258"/>
      <c r="AQ51" s="1258"/>
      <c r="AR51" s="1258"/>
      <c r="AS51" s="1258"/>
      <c r="AT51" s="1258"/>
      <c r="AU51" s="1258"/>
      <c r="AV51" s="1258"/>
      <c r="AW51" s="1258"/>
      <c r="AX51" s="1258"/>
      <c r="AY51" s="1258"/>
      <c r="AZ51" s="1258"/>
      <c r="BA51" s="1258"/>
      <c r="BB51" s="1258" t="s">
        <v>591</v>
      </c>
      <c r="BC51" s="1258"/>
      <c r="BD51" s="1258"/>
      <c r="BE51" s="1258"/>
      <c r="BF51" s="1258"/>
      <c r="BG51" s="1258"/>
      <c r="BH51" s="1258"/>
      <c r="BI51" s="1258"/>
      <c r="BJ51" s="1258"/>
      <c r="BK51" s="1258"/>
      <c r="BL51" s="1258"/>
      <c r="BM51" s="1258"/>
      <c r="BN51" s="1258"/>
      <c r="BO51" s="1258"/>
      <c r="BP51" s="1255">
        <v>17.100000000000001</v>
      </c>
      <c r="BQ51" s="1255"/>
      <c r="BR51" s="1255"/>
      <c r="BS51" s="1255"/>
      <c r="BT51" s="1255"/>
      <c r="BU51" s="1255"/>
      <c r="BV51" s="1255"/>
      <c r="BW51" s="1255"/>
      <c r="BX51" s="1255">
        <v>15.8</v>
      </c>
      <c r="BY51" s="1255"/>
      <c r="BZ51" s="1255"/>
      <c r="CA51" s="1255"/>
      <c r="CB51" s="1255"/>
      <c r="CC51" s="1255"/>
      <c r="CD51" s="1255"/>
      <c r="CE51" s="1255"/>
      <c r="CF51" s="1255">
        <v>4.3</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592</v>
      </c>
      <c r="BC53" s="1258"/>
      <c r="BD53" s="1258"/>
      <c r="BE53" s="1258"/>
      <c r="BF53" s="1258"/>
      <c r="BG53" s="1258"/>
      <c r="BH53" s="1258"/>
      <c r="BI53" s="1258"/>
      <c r="BJ53" s="1258"/>
      <c r="BK53" s="1258"/>
      <c r="BL53" s="1258"/>
      <c r="BM53" s="1258"/>
      <c r="BN53" s="1258"/>
      <c r="BO53" s="1258"/>
      <c r="BP53" s="1255">
        <v>54.8</v>
      </c>
      <c r="BQ53" s="1255"/>
      <c r="BR53" s="1255"/>
      <c r="BS53" s="1255"/>
      <c r="BT53" s="1255"/>
      <c r="BU53" s="1255"/>
      <c r="BV53" s="1255"/>
      <c r="BW53" s="1255"/>
      <c r="BX53" s="1255">
        <v>56</v>
      </c>
      <c r="BY53" s="1255"/>
      <c r="BZ53" s="1255"/>
      <c r="CA53" s="1255"/>
      <c r="CB53" s="1255"/>
      <c r="CC53" s="1255"/>
      <c r="CD53" s="1255"/>
      <c r="CE53" s="1255"/>
      <c r="CF53" s="1255">
        <v>57.4</v>
      </c>
      <c r="CG53" s="1255"/>
      <c r="CH53" s="1255"/>
      <c r="CI53" s="1255"/>
      <c r="CJ53" s="1255"/>
      <c r="CK53" s="1255"/>
      <c r="CL53" s="1255"/>
      <c r="CM53" s="1255"/>
      <c r="CN53" s="1255">
        <v>58.9</v>
      </c>
      <c r="CO53" s="1255"/>
      <c r="CP53" s="1255"/>
      <c r="CQ53" s="1255"/>
      <c r="CR53" s="1255"/>
      <c r="CS53" s="1255"/>
      <c r="CT53" s="1255"/>
      <c r="CU53" s="1255"/>
      <c r="CV53" s="1255">
        <v>56.9</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593</v>
      </c>
      <c r="AO55" s="1259"/>
      <c r="AP55" s="1259"/>
      <c r="AQ55" s="1259"/>
      <c r="AR55" s="1259"/>
      <c r="AS55" s="1259"/>
      <c r="AT55" s="1259"/>
      <c r="AU55" s="1259"/>
      <c r="AV55" s="1259"/>
      <c r="AW55" s="1259"/>
      <c r="AX55" s="1259"/>
      <c r="AY55" s="1259"/>
      <c r="AZ55" s="1259"/>
      <c r="BA55" s="1259"/>
      <c r="BB55" s="1258" t="s">
        <v>591</v>
      </c>
      <c r="BC55" s="1258"/>
      <c r="BD55" s="1258"/>
      <c r="BE55" s="1258"/>
      <c r="BF55" s="1258"/>
      <c r="BG55" s="1258"/>
      <c r="BH55" s="1258"/>
      <c r="BI55" s="1258"/>
      <c r="BJ55" s="1258"/>
      <c r="BK55" s="1258"/>
      <c r="BL55" s="1258"/>
      <c r="BM55" s="1258"/>
      <c r="BN55" s="1258"/>
      <c r="BO55" s="1258"/>
      <c r="BP55" s="1255">
        <v>29.7</v>
      </c>
      <c r="BQ55" s="1255"/>
      <c r="BR55" s="1255"/>
      <c r="BS55" s="1255"/>
      <c r="BT55" s="1255"/>
      <c r="BU55" s="1255"/>
      <c r="BV55" s="1255"/>
      <c r="BW55" s="1255"/>
      <c r="BX55" s="1255">
        <v>23.2</v>
      </c>
      <c r="BY55" s="1255"/>
      <c r="BZ55" s="1255"/>
      <c r="CA55" s="1255"/>
      <c r="CB55" s="1255"/>
      <c r="CC55" s="1255"/>
      <c r="CD55" s="1255"/>
      <c r="CE55" s="1255"/>
      <c r="CF55" s="1255">
        <v>25.1</v>
      </c>
      <c r="CG55" s="1255"/>
      <c r="CH55" s="1255"/>
      <c r="CI55" s="1255"/>
      <c r="CJ55" s="1255"/>
      <c r="CK55" s="1255"/>
      <c r="CL55" s="1255"/>
      <c r="CM55" s="1255"/>
      <c r="CN55" s="1255">
        <v>9.6999999999999993</v>
      </c>
      <c r="CO55" s="1255"/>
      <c r="CP55" s="1255"/>
      <c r="CQ55" s="1255"/>
      <c r="CR55" s="1255"/>
      <c r="CS55" s="1255"/>
      <c r="CT55" s="1255"/>
      <c r="CU55" s="1255"/>
      <c r="CV55" s="1255">
        <v>0</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592</v>
      </c>
      <c r="BC57" s="1258"/>
      <c r="BD57" s="1258"/>
      <c r="BE57" s="1258"/>
      <c r="BF57" s="1258"/>
      <c r="BG57" s="1258"/>
      <c r="BH57" s="1258"/>
      <c r="BI57" s="1258"/>
      <c r="BJ57" s="1258"/>
      <c r="BK57" s="1258"/>
      <c r="BL57" s="1258"/>
      <c r="BM57" s="1258"/>
      <c r="BN57" s="1258"/>
      <c r="BO57" s="1258"/>
      <c r="BP57" s="1255">
        <v>56.3</v>
      </c>
      <c r="BQ57" s="1255"/>
      <c r="BR57" s="1255"/>
      <c r="BS57" s="1255"/>
      <c r="BT57" s="1255"/>
      <c r="BU57" s="1255"/>
      <c r="BV57" s="1255"/>
      <c r="BW57" s="1255"/>
      <c r="BX57" s="1255">
        <v>57.9</v>
      </c>
      <c r="BY57" s="1255"/>
      <c r="BZ57" s="1255"/>
      <c r="CA57" s="1255"/>
      <c r="CB57" s="1255"/>
      <c r="CC57" s="1255"/>
      <c r="CD57" s="1255"/>
      <c r="CE57" s="1255"/>
      <c r="CF57" s="1255">
        <v>60.1</v>
      </c>
      <c r="CG57" s="1255"/>
      <c r="CH57" s="1255"/>
      <c r="CI57" s="1255"/>
      <c r="CJ57" s="1255"/>
      <c r="CK57" s="1255"/>
      <c r="CL57" s="1255"/>
      <c r="CM57" s="1255"/>
      <c r="CN57" s="1255">
        <v>61.3</v>
      </c>
      <c r="CO57" s="1255"/>
      <c r="CP57" s="1255"/>
      <c r="CQ57" s="1255"/>
      <c r="CR57" s="1255"/>
      <c r="CS57" s="1255"/>
      <c r="CT57" s="1255"/>
      <c r="CU57" s="1255"/>
      <c r="CV57" s="1255">
        <v>61.4</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594</v>
      </c>
    </row>
    <row r="64" spans="1:109" ht="13.2" x14ac:dyDescent="0.2">
      <c r="B64" s="372"/>
      <c r="G64" s="379"/>
      <c r="I64" s="392"/>
      <c r="J64" s="392"/>
      <c r="K64" s="392"/>
      <c r="L64" s="392"/>
      <c r="M64" s="392"/>
      <c r="N64" s="393"/>
      <c r="AM64" s="379"/>
      <c r="AN64" s="379" t="s">
        <v>588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595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589</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550</v>
      </c>
      <c r="BQ72" s="1259"/>
      <c r="BR72" s="1259"/>
      <c r="BS72" s="1259"/>
      <c r="BT72" s="1259"/>
      <c r="BU72" s="1259"/>
      <c r="BV72" s="1259"/>
      <c r="BW72" s="1259"/>
      <c r="BX72" s="1259" t="s">
        <v>551</v>
      </c>
      <c r="BY72" s="1259"/>
      <c r="BZ72" s="1259"/>
      <c r="CA72" s="1259"/>
      <c r="CB72" s="1259"/>
      <c r="CC72" s="1259"/>
      <c r="CD72" s="1259"/>
      <c r="CE72" s="1259"/>
      <c r="CF72" s="1259" t="s">
        <v>552</v>
      </c>
      <c r="CG72" s="1259"/>
      <c r="CH72" s="1259"/>
      <c r="CI72" s="1259"/>
      <c r="CJ72" s="1259"/>
      <c r="CK72" s="1259"/>
      <c r="CL72" s="1259"/>
      <c r="CM72" s="1259"/>
      <c r="CN72" s="1259" t="s">
        <v>553</v>
      </c>
      <c r="CO72" s="1259"/>
      <c r="CP72" s="1259"/>
      <c r="CQ72" s="1259"/>
      <c r="CR72" s="1259"/>
      <c r="CS72" s="1259"/>
      <c r="CT72" s="1259"/>
      <c r="CU72" s="1259"/>
      <c r="CV72" s="1259" t="s">
        <v>554</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590</v>
      </c>
      <c r="AO73" s="1258"/>
      <c r="AP73" s="1258"/>
      <c r="AQ73" s="1258"/>
      <c r="AR73" s="1258"/>
      <c r="AS73" s="1258"/>
      <c r="AT73" s="1258"/>
      <c r="AU73" s="1258"/>
      <c r="AV73" s="1258"/>
      <c r="AW73" s="1258"/>
      <c r="AX73" s="1258"/>
      <c r="AY73" s="1258"/>
      <c r="AZ73" s="1258"/>
      <c r="BA73" s="1258"/>
      <c r="BB73" s="1258" t="s">
        <v>591</v>
      </c>
      <c r="BC73" s="1258"/>
      <c r="BD73" s="1258"/>
      <c r="BE73" s="1258"/>
      <c r="BF73" s="1258"/>
      <c r="BG73" s="1258"/>
      <c r="BH73" s="1258"/>
      <c r="BI73" s="1258"/>
      <c r="BJ73" s="1258"/>
      <c r="BK73" s="1258"/>
      <c r="BL73" s="1258"/>
      <c r="BM73" s="1258"/>
      <c r="BN73" s="1258"/>
      <c r="BO73" s="1258"/>
      <c r="BP73" s="1255">
        <v>17.100000000000001</v>
      </c>
      <c r="BQ73" s="1255"/>
      <c r="BR73" s="1255"/>
      <c r="BS73" s="1255"/>
      <c r="BT73" s="1255"/>
      <c r="BU73" s="1255"/>
      <c r="BV73" s="1255"/>
      <c r="BW73" s="1255"/>
      <c r="BX73" s="1255">
        <v>15.8</v>
      </c>
      <c r="BY73" s="1255"/>
      <c r="BZ73" s="1255"/>
      <c r="CA73" s="1255"/>
      <c r="CB73" s="1255"/>
      <c r="CC73" s="1255"/>
      <c r="CD73" s="1255"/>
      <c r="CE73" s="1255"/>
      <c r="CF73" s="1255">
        <v>4.3</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596</v>
      </c>
      <c r="BC75" s="1258"/>
      <c r="BD75" s="1258"/>
      <c r="BE75" s="1258"/>
      <c r="BF75" s="1258"/>
      <c r="BG75" s="1258"/>
      <c r="BH75" s="1258"/>
      <c r="BI75" s="1258"/>
      <c r="BJ75" s="1258"/>
      <c r="BK75" s="1258"/>
      <c r="BL75" s="1258"/>
      <c r="BM75" s="1258"/>
      <c r="BN75" s="1258"/>
      <c r="BO75" s="1258"/>
      <c r="BP75" s="1255">
        <v>8.5</v>
      </c>
      <c r="BQ75" s="1255"/>
      <c r="BR75" s="1255"/>
      <c r="BS75" s="1255"/>
      <c r="BT75" s="1255"/>
      <c r="BU75" s="1255"/>
      <c r="BV75" s="1255"/>
      <c r="BW75" s="1255"/>
      <c r="BX75" s="1255">
        <v>9.1999999999999993</v>
      </c>
      <c r="BY75" s="1255"/>
      <c r="BZ75" s="1255"/>
      <c r="CA75" s="1255"/>
      <c r="CB75" s="1255"/>
      <c r="CC75" s="1255"/>
      <c r="CD75" s="1255"/>
      <c r="CE75" s="1255"/>
      <c r="CF75" s="1255">
        <v>10</v>
      </c>
      <c r="CG75" s="1255"/>
      <c r="CH75" s="1255"/>
      <c r="CI75" s="1255"/>
      <c r="CJ75" s="1255"/>
      <c r="CK75" s="1255"/>
      <c r="CL75" s="1255"/>
      <c r="CM75" s="1255"/>
      <c r="CN75" s="1255">
        <v>10</v>
      </c>
      <c r="CO75" s="1255"/>
      <c r="CP75" s="1255"/>
      <c r="CQ75" s="1255"/>
      <c r="CR75" s="1255"/>
      <c r="CS75" s="1255"/>
      <c r="CT75" s="1255"/>
      <c r="CU75" s="1255"/>
      <c r="CV75" s="1255">
        <v>10.1</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593</v>
      </c>
      <c r="AO77" s="1259"/>
      <c r="AP77" s="1259"/>
      <c r="AQ77" s="1259"/>
      <c r="AR77" s="1259"/>
      <c r="AS77" s="1259"/>
      <c r="AT77" s="1259"/>
      <c r="AU77" s="1259"/>
      <c r="AV77" s="1259"/>
      <c r="AW77" s="1259"/>
      <c r="AX77" s="1259"/>
      <c r="AY77" s="1259"/>
      <c r="AZ77" s="1259"/>
      <c r="BA77" s="1259"/>
      <c r="BB77" s="1258" t="s">
        <v>591</v>
      </c>
      <c r="BC77" s="1258"/>
      <c r="BD77" s="1258"/>
      <c r="BE77" s="1258"/>
      <c r="BF77" s="1258"/>
      <c r="BG77" s="1258"/>
      <c r="BH77" s="1258"/>
      <c r="BI77" s="1258"/>
      <c r="BJ77" s="1258"/>
      <c r="BK77" s="1258"/>
      <c r="BL77" s="1258"/>
      <c r="BM77" s="1258"/>
      <c r="BN77" s="1258"/>
      <c r="BO77" s="1258"/>
      <c r="BP77" s="1255">
        <v>29.7</v>
      </c>
      <c r="BQ77" s="1255"/>
      <c r="BR77" s="1255"/>
      <c r="BS77" s="1255"/>
      <c r="BT77" s="1255"/>
      <c r="BU77" s="1255"/>
      <c r="BV77" s="1255"/>
      <c r="BW77" s="1255"/>
      <c r="BX77" s="1255">
        <v>23.2</v>
      </c>
      <c r="BY77" s="1255"/>
      <c r="BZ77" s="1255"/>
      <c r="CA77" s="1255"/>
      <c r="CB77" s="1255"/>
      <c r="CC77" s="1255"/>
      <c r="CD77" s="1255"/>
      <c r="CE77" s="1255"/>
      <c r="CF77" s="1255">
        <v>25.1</v>
      </c>
      <c r="CG77" s="1255"/>
      <c r="CH77" s="1255"/>
      <c r="CI77" s="1255"/>
      <c r="CJ77" s="1255"/>
      <c r="CK77" s="1255"/>
      <c r="CL77" s="1255"/>
      <c r="CM77" s="1255"/>
      <c r="CN77" s="1255">
        <v>9.6999999999999993</v>
      </c>
      <c r="CO77" s="1255"/>
      <c r="CP77" s="1255"/>
      <c r="CQ77" s="1255"/>
      <c r="CR77" s="1255"/>
      <c r="CS77" s="1255"/>
      <c r="CT77" s="1255"/>
      <c r="CU77" s="1255"/>
      <c r="CV77" s="1255">
        <v>0</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596</v>
      </c>
      <c r="BC79" s="1258"/>
      <c r="BD79" s="1258"/>
      <c r="BE79" s="1258"/>
      <c r="BF79" s="1258"/>
      <c r="BG79" s="1258"/>
      <c r="BH79" s="1258"/>
      <c r="BI79" s="1258"/>
      <c r="BJ79" s="1258"/>
      <c r="BK79" s="1258"/>
      <c r="BL79" s="1258"/>
      <c r="BM79" s="1258"/>
      <c r="BN79" s="1258"/>
      <c r="BO79" s="1258"/>
      <c r="BP79" s="1255">
        <v>9.6</v>
      </c>
      <c r="BQ79" s="1255"/>
      <c r="BR79" s="1255"/>
      <c r="BS79" s="1255"/>
      <c r="BT79" s="1255"/>
      <c r="BU79" s="1255"/>
      <c r="BV79" s="1255"/>
      <c r="BW79" s="1255"/>
      <c r="BX79" s="1255">
        <v>9.8000000000000007</v>
      </c>
      <c r="BY79" s="1255"/>
      <c r="BZ79" s="1255"/>
      <c r="CA79" s="1255"/>
      <c r="CB79" s="1255"/>
      <c r="CC79" s="1255"/>
      <c r="CD79" s="1255"/>
      <c r="CE79" s="1255"/>
      <c r="CF79" s="1255">
        <v>10.199999999999999</v>
      </c>
      <c r="CG79" s="1255"/>
      <c r="CH79" s="1255"/>
      <c r="CI79" s="1255"/>
      <c r="CJ79" s="1255"/>
      <c r="CK79" s="1255"/>
      <c r="CL79" s="1255"/>
      <c r="CM79" s="1255"/>
      <c r="CN79" s="1255">
        <v>10.199999999999999</v>
      </c>
      <c r="CO79" s="1255"/>
      <c r="CP79" s="1255"/>
      <c r="CQ79" s="1255"/>
      <c r="CR79" s="1255"/>
      <c r="CS79" s="1255"/>
      <c r="CT79" s="1255"/>
      <c r="CU79" s="1255"/>
      <c r="CV79" s="1255">
        <v>10.4</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MoPNBZ3zO+uFGkkH8yCfqdU7BBy4zo7a44iJxTOo2zbRmW/16uRAzaY4eEbErCaIDix1F2b5HRFIuDHW8ztsjg==" saltValue="Q7fOMIjY6z9A1m2vQQiaz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497</v>
      </c>
    </row>
  </sheetData>
  <sheetProtection algorithmName="SHA-512" hashValue="QI5rXyxtXtMJksY8PolFWe045bSRMOmBmwPhBYs0iCWew7s2SRV37JnAwL8U+cTCJ8iF81gbDjJ/TWEMLSSvVg==" saltValue="xSAJHGu5ssFaj+soaPyLz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497</v>
      </c>
    </row>
  </sheetData>
  <sheetProtection algorithmName="SHA-512" hashValue="JL9X/pJQiArFZdC853+wxGHQfMMLGabFYGso5tKGkG3A9gJGUQCrWKWDpMpWHOB9tgsV7geNHfaU75osMwY4ug==" saltValue="ei9atQz1zoJZ1k45NWd59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547</v>
      </c>
      <c r="G2" s="151"/>
      <c r="H2" s="152"/>
    </row>
    <row r="3" spans="1:8" x14ac:dyDescent="0.2">
      <c r="A3" s="148" t="s">
        <v>540</v>
      </c>
      <c r="B3" s="153"/>
      <c r="C3" s="154"/>
      <c r="D3" s="155">
        <v>113182</v>
      </c>
      <c r="E3" s="156"/>
      <c r="F3" s="157">
        <v>66364</v>
      </c>
      <c r="G3" s="158"/>
      <c r="H3" s="159"/>
    </row>
    <row r="4" spans="1:8" x14ac:dyDescent="0.2">
      <c r="A4" s="160"/>
      <c r="B4" s="161"/>
      <c r="C4" s="162"/>
      <c r="D4" s="163">
        <v>20267</v>
      </c>
      <c r="E4" s="164"/>
      <c r="F4" s="165">
        <v>24935</v>
      </c>
      <c r="G4" s="166"/>
      <c r="H4" s="167"/>
    </row>
    <row r="5" spans="1:8" x14ac:dyDescent="0.2">
      <c r="A5" s="148" t="s">
        <v>542</v>
      </c>
      <c r="B5" s="153"/>
      <c r="C5" s="154"/>
      <c r="D5" s="155">
        <v>89175</v>
      </c>
      <c r="E5" s="156"/>
      <c r="F5" s="157">
        <v>68548</v>
      </c>
      <c r="G5" s="158"/>
      <c r="H5" s="159"/>
    </row>
    <row r="6" spans="1:8" x14ac:dyDescent="0.2">
      <c r="A6" s="160"/>
      <c r="B6" s="161"/>
      <c r="C6" s="162"/>
      <c r="D6" s="163">
        <v>30030</v>
      </c>
      <c r="E6" s="164"/>
      <c r="F6" s="165">
        <v>31673</v>
      </c>
      <c r="G6" s="166"/>
      <c r="H6" s="167"/>
    </row>
    <row r="7" spans="1:8" x14ac:dyDescent="0.2">
      <c r="A7" s="148" t="s">
        <v>543</v>
      </c>
      <c r="B7" s="153"/>
      <c r="C7" s="154"/>
      <c r="D7" s="155">
        <v>98453</v>
      </c>
      <c r="E7" s="156"/>
      <c r="F7" s="157">
        <v>78575</v>
      </c>
      <c r="G7" s="158"/>
      <c r="H7" s="159"/>
    </row>
    <row r="8" spans="1:8" x14ac:dyDescent="0.2">
      <c r="A8" s="160"/>
      <c r="B8" s="161"/>
      <c r="C8" s="162"/>
      <c r="D8" s="163">
        <v>26347</v>
      </c>
      <c r="E8" s="164"/>
      <c r="F8" s="165">
        <v>41766</v>
      </c>
      <c r="G8" s="166"/>
      <c r="H8" s="167"/>
    </row>
    <row r="9" spans="1:8" x14ac:dyDescent="0.2">
      <c r="A9" s="148" t="s">
        <v>544</v>
      </c>
      <c r="B9" s="153"/>
      <c r="C9" s="154"/>
      <c r="D9" s="155">
        <v>69807</v>
      </c>
      <c r="E9" s="156"/>
      <c r="F9" s="157">
        <v>61630</v>
      </c>
      <c r="G9" s="158"/>
      <c r="H9" s="159"/>
    </row>
    <row r="10" spans="1:8" x14ac:dyDescent="0.2">
      <c r="A10" s="160"/>
      <c r="B10" s="161"/>
      <c r="C10" s="162"/>
      <c r="D10" s="163">
        <v>30353</v>
      </c>
      <c r="E10" s="164"/>
      <c r="F10" s="165">
        <v>28910</v>
      </c>
      <c r="G10" s="166"/>
      <c r="H10" s="167"/>
    </row>
    <row r="11" spans="1:8" x14ac:dyDescent="0.2">
      <c r="A11" s="148" t="s">
        <v>545</v>
      </c>
      <c r="B11" s="153"/>
      <c r="C11" s="154"/>
      <c r="D11" s="155">
        <v>135824</v>
      </c>
      <c r="E11" s="156"/>
      <c r="F11" s="157">
        <v>76485</v>
      </c>
      <c r="G11" s="158"/>
      <c r="H11" s="159"/>
    </row>
    <row r="12" spans="1:8" x14ac:dyDescent="0.2">
      <c r="A12" s="160"/>
      <c r="B12" s="161"/>
      <c r="C12" s="168"/>
      <c r="D12" s="163">
        <v>54366</v>
      </c>
      <c r="E12" s="164"/>
      <c r="F12" s="165">
        <v>29566</v>
      </c>
      <c r="G12" s="166"/>
      <c r="H12" s="167"/>
    </row>
    <row r="13" spans="1:8" x14ac:dyDescent="0.2">
      <c r="A13" s="148"/>
      <c r="B13" s="153"/>
      <c r="C13" s="169"/>
      <c r="D13" s="170">
        <v>101288</v>
      </c>
      <c r="E13" s="171"/>
      <c r="F13" s="172">
        <v>70320</v>
      </c>
      <c r="G13" s="173"/>
      <c r="H13" s="159"/>
    </row>
    <row r="14" spans="1:8" x14ac:dyDescent="0.2">
      <c r="A14" s="160"/>
      <c r="B14" s="161"/>
      <c r="C14" s="162"/>
      <c r="D14" s="163">
        <v>32273</v>
      </c>
      <c r="E14" s="164"/>
      <c r="F14" s="165">
        <v>31370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4.82</v>
      </c>
      <c r="C19" s="174">
        <f>ROUND(VALUE(SUBSTITUTE(実質収支比率等に係る経年分析!G$48,"▲","-")),2)</f>
        <v>4.6399999999999997</v>
      </c>
      <c r="D19" s="174">
        <f>ROUND(VALUE(SUBSTITUTE(実質収支比率等に係る経年分析!H$48,"▲","-")),2)</f>
        <v>5.33</v>
      </c>
      <c r="E19" s="174">
        <f>ROUND(VALUE(SUBSTITUTE(実質収支比率等に係る経年分析!I$48,"▲","-")),2)</f>
        <v>7.07</v>
      </c>
      <c r="F19" s="174">
        <f>ROUND(VALUE(SUBSTITUTE(実質収支比率等に係る経年分析!J$48,"▲","-")),2)</f>
        <v>7.5</v>
      </c>
    </row>
    <row r="20" spans="1:11" x14ac:dyDescent="0.2">
      <c r="A20" s="174" t="s">
        <v>57</v>
      </c>
      <c r="B20" s="174">
        <f>ROUND(VALUE(SUBSTITUTE(実質収支比率等に係る経年分析!F$47,"▲","-")),2)</f>
        <v>31.08</v>
      </c>
      <c r="C20" s="174">
        <f>ROUND(VALUE(SUBSTITUTE(実質収支比率等に係る経年分析!G$47,"▲","-")),2)</f>
        <v>29.38</v>
      </c>
      <c r="D20" s="174">
        <f>ROUND(VALUE(SUBSTITUTE(実質収支比率等に係る経年分析!H$47,"▲","-")),2)</f>
        <v>32.450000000000003</v>
      </c>
      <c r="E20" s="174">
        <f>ROUND(VALUE(SUBSTITUTE(実質収支比率等に係る経年分析!I$47,"▲","-")),2)</f>
        <v>30.89</v>
      </c>
      <c r="F20" s="174">
        <f>ROUND(VALUE(SUBSTITUTE(実質収支比率等に係る経年分析!J$47,"▲","-")),2)</f>
        <v>36.36</v>
      </c>
    </row>
    <row r="21" spans="1:11" x14ac:dyDescent="0.2">
      <c r="A21" s="174" t="s">
        <v>58</v>
      </c>
      <c r="B21" s="174">
        <f>IF(ISNUMBER(VALUE(SUBSTITUTE(実質収支比率等に係る経年分析!F$49,"▲","-"))),ROUND(VALUE(SUBSTITUTE(実質収支比率等に係る経年分析!F$49,"▲","-")),2),NA())</f>
        <v>-1.84</v>
      </c>
      <c r="C21" s="174">
        <f>IF(ISNUMBER(VALUE(SUBSTITUTE(実質収支比率等に係る経年分析!G$49,"▲","-"))),ROUND(VALUE(SUBSTITUTE(実質収支比率等に係る経年分析!G$49,"▲","-")),2),NA())</f>
        <v>-2.87</v>
      </c>
      <c r="D21" s="174">
        <f>IF(ISNUMBER(VALUE(SUBSTITUTE(実質収支比率等に係る経年分析!H$49,"▲","-"))),ROUND(VALUE(SUBSTITUTE(実質収支比率等に係る経年分析!H$49,"▲","-")),2),NA())</f>
        <v>3.87</v>
      </c>
      <c r="E21" s="174">
        <f>IF(ISNUMBER(VALUE(SUBSTITUTE(実質収支比率等に係る経年分析!I$49,"▲","-"))),ROUND(VALUE(SUBSTITUTE(実質収支比率等に係る経年分析!I$49,"▲","-")),2),NA())</f>
        <v>1.87</v>
      </c>
      <c r="F21" s="174">
        <f>IF(ISNUMBER(VALUE(SUBSTITUTE(実質収支比率等に係る経年分析!J$49,"▲","-"))),ROUND(VALUE(SUBSTITUTE(実質収支比率等に係る経年分析!J$49,"▲","-")),2),NA())</f>
        <v>5.23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17.239999999999998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16.11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白石町後期高齢者医療特別会計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2">
      <c r="A34" s="175" t="str">
        <f>IF(連結実質赤字比率に係る赤字・黒字の構成分析!C$36="",NA(),連結実質赤字比率に係る赤字・黒字の構成分析!C$36)</f>
        <v>白石町国民健康保険特別会計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3.78</v>
      </c>
    </row>
    <row r="35" spans="1:16" x14ac:dyDescent="0.2">
      <c r="A35" s="175" t="str">
        <f>IF(連結実質赤字比率に係る赤字・黒字の構成分析!C$35="",NA(),連結実質赤字比率に係る赤字・黒字の構成分析!C$35)</f>
        <v>白石町下水道事業会計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4.63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1424</v>
      </c>
      <c r="E42" s="176"/>
      <c r="F42" s="176"/>
      <c r="G42" s="176">
        <f>'実質公債費比率（分子）の構造'!L$52</f>
        <v>1403</v>
      </c>
      <c r="H42" s="176"/>
      <c r="I42" s="176"/>
      <c r="J42" s="176">
        <f>'実質公債費比率（分子）の構造'!M$52</f>
        <v>1400</v>
      </c>
      <c r="K42" s="176"/>
      <c r="L42" s="176"/>
      <c r="M42" s="176">
        <f>'実質公債費比率（分子）の構造'!N$52</f>
        <v>1464</v>
      </c>
      <c r="N42" s="176"/>
      <c r="O42" s="176"/>
      <c r="P42" s="176">
        <f>'実質公債費比率（分子）の構造'!O$52</f>
        <v>1510</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67</v>
      </c>
      <c r="B44" s="176">
        <f>'実質公債費比率（分子）の構造'!K$50</f>
        <v>3</v>
      </c>
      <c r="C44" s="176"/>
      <c r="D44" s="176"/>
      <c r="E44" s="176">
        <f>'実質公債費比率（分子）の構造'!L$50</f>
        <v>2</v>
      </c>
      <c r="F44" s="176"/>
      <c r="G44" s="176"/>
      <c r="H44" s="176">
        <f>'実質公債費比率（分子）の構造'!M$50</f>
        <v>13</v>
      </c>
      <c r="I44" s="176"/>
      <c r="J44" s="176"/>
      <c r="K44" s="176">
        <f>'実質公債費比率（分子）の構造'!N$50</f>
        <v>18</v>
      </c>
      <c r="L44" s="176"/>
      <c r="M44" s="176"/>
      <c r="N44" s="176">
        <f>'実質公債費比率（分子）の構造'!O$50</f>
        <v>2</v>
      </c>
      <c r="O44" s="176"/>
      <c r="P44" s="176"/>
    </row>
    <row r="45" spans="1:16" x14ac:dyDescent="0.2">
      <c r="A45" s="176" t="s">
        <v>68</v>
      </c>
      <c r="B45" s="176">
        <f>'実質公債費比率（分子）の構造'!K$49</f>
        <v>67</v>
      </c>
      <c r="C45" s="176"/>
      <c r="D45" s="176"/>
      <c r="E45" s="176">
        <f>'実質公債費比率（分子）の構造'!L$49</f>
        <v>85</v>
      </c>
      <c r="F45" s="176"/>
      <c r="G45" s="176"/>
      <c r="H45" s="176">
        <f>'実質公債費比率（分子）の構造'!M$49</f>
        <v>96</v>
      </c>
      <c r="I45" s="176"/>
      <c r="J45" s="176"/>
      <c r="K45" s="176">
        <f>'実質公債費比率（分子）の構造'!N$49</f>
        <v>97</v>
      </c>
      <c r="L45" s="176"/>
      <c r="M45" s="176"/>
      <c r="N45" s="176">
        <f>'実質公債費比率（分子）の構造'!O$49</f>
        <v>98</v>
      </c>
      <c r="O45" s="176"/>
      <c r="P45" s="176"/>
    </row>
    <row r="46" spans="1:16" x14ac:dyDescent="0.2">
      <c r="A46" s="176" t="s">
        <v>69</v>
      </c>
      <c r="B46" s="176">
        <f>'実質公債費比率（分子）の構造'!K$48</f>
        <v>388</v>
      </c>
      <c r="C46" s="176"/>
      <c r="D46" s="176"/>
      <c r="E46" s="176">
        <f>'実質公債費比率（分子）の構造'!L$48</f>
        <v>348</v>
      </c>
      <c r="F46" s="176"/>
      <c r="G46" s="176"/>
      <c r="H46" s="176">
        <f>'実質公債費比率（分子）の構造'!M$48</f>
        <v>304</v>
      </c>
      <c r="I46" s="176"/>
      <c r="J46" s="176"/>
      <c r="K46" s="176">
        <f>'実質公債費比率（分子）の構造'!N$48</f>
        <v>289</v>
      </c>
      <c r="L46" s="176"/>
      <c r="M46" s="176"/>
      <c r="N46" s="176">
        <f>'実質公債費比率（分子）の構造'!O$48</f>
        <v>289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1543</v>
      </c>
      <c r="C49" s="176"/>
      <c r="D49" s="176"/>
      <c r="E49" s="176">
        <f>'実質公債費比率（分子）の構造'!L$45</f>
        <v>1563</v>
      </c>
      <c r="F49" s="176"/>
      <c r="G49" s="176"/>
      <c r="H49" s="176">
        <f>'実質公債費比率（分子）の構造'!M$45</f>
        <v>1666</v>
      </c>
      <c r="I49" s="176"/>
      <c r="J49" s="176"/>
      <c r="K49" s="176">
        <f>'実質公債費比率（分子）の構造'!N$45</f>
        <v>1667</v>
      </c>
      <c r="L49" s="176"/>
      <c r="M49" s="176"/>
      <c r="N49" s="176">
        <f>'実質公債費比率（分子）の構造'!O$45</f>
        <v>1741</v>
      </c>
      <c r="O49" s="176"/>
      <c r="P49" s="176"/>
    </row>
    <row r="50" spans="1:16" x14ac:dyDescent="0.2">
      <c r="A50" s="176" t="s">
        <v>73</v>
      </c>
      <c r="B50" s="176" t="e">
        <f>NA()</f>
        <v>#N/A</v>
      </c>
      <c r="C50" s="176">
        <f>IF(ISNUMBER('実質公債費比率（分子）の構造'!K$53),'実質公債費比率（分子）の構造'!K$53,NA())</f>
        <v>577</v>
      </c>
      <c r="D50" s="176" t="e">
        <f>NA()</f>
        <v>#N/A</v>
      </c>
      <c r="E50" s="176" t="e">
        <f>NA()</f>
        <v>#N/A</v>
      </c>
      <c r="F50" s="176">
        <f>IF(ISNUMBER('実質公債費比率（分子）の構造'!L$53),'実質公債費比率（分子）の構造'!L$53,NA())</f>
        <v>595</v>
      </c>
      <c r="G50" s="176" t="e">
        <f>NA()</f>
        <v>#N/A</v>
      </c>
      <c r="H50" s="176" t="e">
        <f>NA()</f>
        <v>#N/A</v>
      </c>
      <c r="I50" s="176">
        <f>IF(ISNUMBER('実質公債費比率（分子）の構造'!M$53),'実質公債費比率（分子）の構造'!M$53,NA())</f>
        <v>679</v>
      </c>
      <c r="J50" s="176" t="e">
        <f>NA()</f>
        <v>#N/A</v>
      </c>
      <c r="K50" s="176" t="e">
        <f>NA()</f>
        <v>#N/A</v>
      </c>
      <c r="L50" s="176">
        <f>IF(ISNUMBER('実質公債費比率（分子）の構造'!N$53),'実質公債費比率（分子）の構造'!N$53,NA())</f>
        <v>607</v>
      </c>
      <c r="M50" s="176" t="e">
        <f>NA()</f>
        <v>#N/A</v>
      </c>
      <c r="N50" s="176" t="e">
        <f>NA()</f>
        <v>#N/A</v>
      </c>
      <c r="O50" s="176">
        <f>IF(ISNUMBER('実質公債費比率（分子）の構造'!O$53),'実質公債費比率（分子）の構造'!O$53,NA())</f>
        <v>620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13902</v>
      </c>
      <c r="E56" s="175"/>
      <c r="F56" s="175"/>
      <c r="G56" s="175">
        <f>'将来負担比率（分子）の構造'!J$52</f>
        <v>14124</v>
      </c>
      <c r="H56" s="175"/>
      <c r="I56" s="175"/>
      <c r="J56" s="175">
        <f>'将来負担比率（分子）の構造'!K$52</f>
        <v>13986</v>
      </c>
      <c r="K56" s="175"/>
      <c r="L56" s="175"/>
      <c r="M56" s="175">
        <f>'将来負担比率（分子）の構造'!L$52</f>
        <v>14129</v>
      </c>
      <c r="N56" s="175"/>
      <c r="O56" s="175"/>
      <c r="P56" s="175">
        <f>'将来負担比率（分子）の構造'!M$52</f>
        <v>13878</v>
      </c>
    </row>
    <row r="57" spans="1:16" x14ac:dyDescent="0.2">
      <c r="A57" s="175" t="s">
        <v>44</v>
      </c>
      <c r="B57" s="175"/>
      <c r="C57" s="175"/>
      <c r="D57" s="175">
        <f>'将来負担比率（分子）の構造'!I$51</f>
        <v>85</v>
      </c>
      <c r="E57" s="175"/>
      <c r="F57" s="175"/>
      <c r="G57" s="175">
        <f>'将来負担比率（分子）の構造'!J$51</f>
        <v>72</v>
      </c>
      <c r="H57" s="175"/>
      <c r="I57" s="175"/>
      <c r="J57" s="175">
        <f>'将来負担比率（分子）の構造'!K$51</f>
        <v>61</v>
      </c>
      <c r="K57" s="175"/>
      <c r="L57" s="175"/>
      <c r="M57" s="175">
        <f>'将来負担比率（分子）の構造'!L$51</f>
        <v>51</v>
      </c>
      <c r="N57" s="175"/>
      <c r="O57" s="175"/>
      <c r="P57" s="175">
        <f>'将来負担比率（分子）の構造'!M$51</f>
        <v>41</v>
      </c>
    </row>
    <row r="58" spans="1:16" x14ac:dyDescent="0.2">
      <c r="A58" s="175" t="s">
        <v>43</v>
      </c>
      <c r="B58" s="175"/>
      <c r="C58" s="175"/>
      <c r="D58" s="175">
        <f>'将来負担比率（分子）の構造'!I$50</f>
        <v>7887</v>
      </c>
      <c r="E58" s="175"/>
      <c r="F58" s="175"/>
      <c r="G58" s="175">
        <f>'将来負担比率（分子）の構造'!J$50</f>
        <v>7336</v>
      </c>
      <c r="H58" s="175"/>
      <c r="I58" s="175"/>
      <c r="J58" s="175">
        <f>'将来負担比率（分子）の構造'!K$50</f>
        <v>7301</v>
      </c>
      <c r="K58" s="175"/>
      <c r="L58" s="175"/>
      <c r="M58" s="175">
        <f>'将来負担比率（分子）の構造'!L$50</f>
        <v>7924</v>
      </c>
      <c r="N58" s="175"/>
      <c r="O58" s="175"/>
      <c r="P58" s="175">
        <f>'将来負担比率（分子）の構造'!M$50</f>
        <v>8385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1603</v>
      </c>
      <c r="C62" s="175"/>
      <c r="D62" s="175"/>
      <c r="E62" s="175">
        <f>'将来負担比率（分子）の構造'!J$45</f>
        <v>1421</v>
      </c>
      <c r="F62" s="175"/>
      <c r="G62" s="175"/>
      <c r="H62" s="175">
        <f>'将来負担比率（分子）の構造'!K$45</f>
        <v>1478</v>
      </c>
      <c r="I62" s="175"/>
      <c r="J62" s="175"/>
      <c r="K62" s="175">
        <f>'将来負担比率（分子）の構造'!L$45</f>
        <v>1358</v>
      </c>
      <c r="L62" s="175"/>
      <c r="M62" s="175"/>
      <c r="N62" s="175">
        <f>'将来負担比率（分子）の構造'!M$45</f>
        <v>1376</v>
      </c>
      <c r="O62" s="175"/>
      <c r="P62" s="175"/>
    </row>
    <row r="63" spans="1:16" x14ac:dyDescent="0.2">
      <c r="A63" s="175" t="s">
        <v>36</v>
      </c>
      <c r="B63" s="175">
        <f>'将来負担比率（分子）の構造'!I$44</f>
        <v>1227</v>
      </c>
      <c r="C63" s="175"/>
      <c r="D63" s="175"/>
      <c r="E63" s="175">
        <f>'将来負担比率（分子）の構造'!J$44</f>
        <v>1117</v>
      </c>
      <c r="F63" s="175"/>
      <c r="G63" s="175"/>
      <c r="H63" s="175">
        <f>'将来負担比率（分子）の構造'!K$44</f>
        <v>1162</v>
      </c>
      <c r="I63" s="175"/>
      <c r="J63" s="175"/>
      <c r="K63" s="175">
        <f>'将来負担比率（分子）の構造'!L$44</f>
        <v>1128</v>
      </c>
      <c r="L63" s="175"/>
      <c r="M63" s="175"/>
      <c r="N63" s="175">
        <f>'将来負担比率（分子）の構造'!M$44</f>
        <v>1116</v>
      </c>
      <c r="O63" s="175"/>
      <c r="P63" s="175"/>
    </row>
    <row r="64" spans="1:16" x14ac:dyDescent="0.2">
      <c r="A64" s="175" t="s">
        <v>35</v>
      </c>
      <c r="B64" s="175">
        <f>'将来負担比率（分子）の構造'!I$43</f>
        <v>6597</v>
      </c>
      <c r="C64" s="175"/>
      <c r="D64" s="175"/>
      <c r="E64" s="175">
        <f>'将来負担比率（分子）の構造'!J$43</f>
        <v>6040</v>
      </c>
      <c r="F64" s="175"/>
      <c r="G64" s="175"/>
      <c r="H64" s="175">
        <f>'将来負担比率（分子）の構造'!K$43</f>
        <v>5200</v>
      </c>
      <c r="I64" s="175"/>
      <c r="J64" s="175"/>
      <c r="K64" s="175">
        <f>'将来負担比率（分子）の構造'!L$43</f>
        <v>4517</v>
      </c>
      <c r="L64" s="175"/>
      <c r="M64" s="175"/>
      <c r="N64" s="175">
        <f>'将来負担比率（分子）の構造'!M$43</f>
        <v>4016</v>
      </c>
      <c r="O64" s="175"/>
      <c r="P64" s="175"/>
    </row>
    <row r="65" spans="1:16" x14ac:dyDescent="0.2">
      <c r="A65" s="175" t="s">
        <v>34</v>
      </c>
      <c r="B65" s="175">
        <f>'将来負担比率（分子）の構造'!I$42</f>
        <v>2</v>
      </c>
      <c r="C65" s="175"/>
      <c r="D65" s="175"/>
      <c r="E65" s="175">
        <f>'将来負担比率（分子）の構造'!J$42</f>
        <v>1</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13517</v>
      </c>
      <c r="C66" s="175"/>
      <c r="D66" s="175"/>
      <c r="E66" s="175">
        <f>'将来負担比率（分子）の構造'!J$41</f>
        <v>13915</v>
      </c>
      <c r="F66" s="175"/>
      <c r="G66" s="175"/>
      <c r="H66" s="175">
        <f>'将来負担比率（分子）の構造'!K$41</f>
        <v>13775</v>
      </c>
      <c r="I66" s="175"/>
      <c r="J66" s="175"/>
      <c r="K66" s="175">
        <f>'将来負担比率（分子）の構造'!L$41</f>
        <v>14045</v>
      </c>
      <c r="L66" s="175"/>
      <c r="M66" s="175"/>
      <c r="N66" s="175">
        <f>'将来負担比率（分子）の構造'!M$41</f>
        <v>14020</v>
      </c>
      <c r="O66" s="175"/>
      <c r="P66" s="175"/>
    </row>
    <row r="67" spans="1:16" x14ac:dyDescent="0.2">
      <c r="A67" s="175" t="s">
        <v>77</v>
      </c>
      <c r="B67" s="175" t="e">
        <f>NA()</f>
        <v>#N/A</v>
      </c>
      <c r="C67" s="175">
        <f>IF(ISNUMBER('将来負担比率（分子）の構造'!I$53), IF('将来負担比率（分子）の構造'!I$53 &lt; 0, 0, '将来負担比率（分子）の構造'!I$53), NA())</f>
        <v>1072</v>
      </c>
      <c r="D67" s="175" t="e">
        <f>NA()</f>
        <v>#N/A</v>
      </c>
      <c r="E67" s="175" t="e">
        <f>NA()</f>
        <v>#N/A</v>
      </c>
      <c r="F67" s="175">
        <f>IF(ISNUMBER('将来負担比率（分子）の構造'!J$53), IF('将来負担比率（分子）の構造'!J$53 &lt; 0, 0, '将来負担比率（分子）の構造'!J$53), NA())</f>
        <v>962</v>
      </c>
      <c r="G67" s="175" t="e">
        <f>NA()</f>
        <v>#N/A</v>
      </c>
      <c r="H67" s="175" t="e">
        <f>NA()</f>
        <v>#N/A</v>
      </c>
      <c r="I67" s="175">
        <f>IF(ISNUMBER('将来負担比率（分子）の構造'!K$53), IF('将来負担比率（分子）の構造'!K$53 &lt; 0, 0, '将来負担比率（分子）の構造'!K$53), NA())</f>
        <v>267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2426</v>
      </c>
      <c r="C72" s="179">
        <f>基金残高に係る経年分析!G55</f>
        <v>2450</v>
      </c>
      <c r="D72" s="179">
        <f>基金残高に係る経年分析!H55</f>
        <v>2834</v>
      </c>
    </row>
    <row r="73" spans="1:16" x14ac:dyDescent="0.2">
      <c r="A73" s="178" t="s">
        <v>80</v>
      </c>
      <c r="B73" s="179">
        <f>基金残高に係る経年分析!F56</f>
        <v>1631</v>
      </c>
      <c r="C73" s="179">
        <f>基金残高に係る経年分析!G56</f>
        <v>1912</v>
      </c>
      <c r="D73" s="179">
        <f>基金残高に係る経年分析!H56</f>
        <v>2013</v>
      </c>
    </row>
    <row r="74" spans="1:16" x14ac:dyDescent="0.2">
      <c r="A74" s="178" t="s">
        <v>81</v>
      </c>
      <c r="B74" s="179">
        <f>基金残高に係る経年分析!F57</f>
        <v>4302</v>
      </c>
      <c r="C74" s="179">
        <f>基金残高に係る経年分析!G57</f>
        <v>4621</v>
      </c>
      <c r="D74" s="179">
        <f>基金残高に係る経年分析!H57</f>
        <v>4578</v>
      </c>
    </row>
  </sheetData>
  <sheetProtection algorithmName="SHA-512" hashValue="mMiTFerY8HmkMT6THtcN+S/T1vmXaJnC1TP2XPE6Tqs6MUvgl3+SgjQBkIC2aqXn5Hwv2Ct9vWtUSiafyhv09A==" saltValue="vWitZF35xwTCpoC4ploD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2024-09-26T08:40:16Z</cp:lastPrinted>
  <dcterms:created xsi:type="dcterms:W3CDTF">2024-02-05T03:32:39Z</dcterms:created>
  <dcterms:modified xsi:type="dcterms:W3CDTF">2024-09-26T08:40:40Z</dcterms:modified>
  <cp:category/>
</cp:coreProperties>
</file>