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B6257A90-759E-4647-84E2-A821B0FEDFAF}"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C35" i="10"/>
  <c r="CO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AM35" i="10" s="1"/>
  <c r="BW34" i="10" l="1"/>
  <c r="BW35" i="10" s="1"/>
  <c r="BW36" i="10" s="1"/>
  <c r="BW37" i="10" s="1"/>
  <c r="BW38" i="10" s="1"/>
  <c r="BW39" i="10" s="1"/>
  <c r="BW40" i="10" s="1"/>
  <c r="BW41" i="10" s="1"/>
</calcChain>
</file>

<file path=xl/sharedStrings.xml><?xml version="1.0" encoding="utf-8"?>
<sst xmlns="http://schemas.openxmlformats.org/spreadsheetml/2006/main" count="1122" uniqueCount="606">
  <si>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</si>
  <si>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</si>
  <si>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</si>
  <si>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</si>
  <si>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</si>
  <si>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</si>
  <si>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</si>
  <si>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</si>
  <si>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</si>
  <si>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</si>
  <si>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</si>
  <si>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</si>
  <si>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</si>
  <si>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</si>
  <si>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</si>
  <si>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</si>
  <si>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</si>
  <si>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</si>
  <si>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</si>
  <si>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</si>
  <si>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</si>
  <si>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</si>
  <si>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</si>
  <si>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</si>
  <si>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</si>
  <si>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</si>
  <si>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</si>
  <si>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</si>
  <si>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</si>
  <si>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</si>
  <si>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</si>
  <si>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</si>
  <si>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</si>
  <si>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</si>
  <si>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</si>
  <si>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</si>
  <si>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</si>
  <si>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</si>
  <si>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</si>
  <si>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</si>
  <si>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</si>
  <si>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</si>
  <si>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</si>
  <si>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</si>
  <si>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</si>
  <si>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</si>
  <si>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</si>
  <si>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</si>
  <si>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</si>
  <si>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</si>
  <si>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</si>
  <si>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</si>
  <si>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</si>
  <si>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</si>
  <si>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</si>
  <si>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</si>
  <si>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</si>
  <si>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</si>
  <si>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</si>
  <si>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</si>
  <si>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</si>
  <si>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</si>
  <si>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</si>
  <si>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</si>
  <si>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</si>
  <si>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</si>
  <si>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</si>
  <si>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</si>
  <si>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</si>
  <si>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</si>
  <si>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</si>
  <si>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</si>
  <si>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</si>
  <si>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</si>
  <si>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</si>
  <si>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</si>
  <si>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</si>
  <si>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</si>
  <si>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</si>
  <si>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</si>
  <si>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</si>
  <si>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</si>
  <si>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</si>
  <si>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</si>
  <si>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</si>
  <si>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</si>
  <si>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</si>
  <si>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</si>
  <si>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</si>
  <si>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</si>
  <si>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</si>
  <si>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</si>
  <si>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</si>
  <si>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</si>
  <si>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</si>
  <si>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</si>
  <si>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</si>
  <si>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</si>
  <si>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</si>
  <si>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</si>
  <si>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</si>
  <si>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</si>
  <si>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</si>
  <si>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</si>
  <si>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</si>
  <si>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</si>
  <si>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</si>
  <si>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</si>
  <si>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</si>
  <si>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</si>
  <si>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</si>
  <si>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</si>
  <si>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</si>
  <si>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</si>
  <si>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</si>
  <si>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</si>
  <si>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</si>
  <si>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</si>
  <si>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</si>
  <si>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</si>
  <si>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</si>
  <si>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</si>
  <si>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</si>
  <si>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</si>
  <si>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</si>
  <si>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</si>
  <si>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</si>
  <si>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</si>
  <si>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</si>
  <si>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</si>
  <si>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</si>
  <si>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</si>
  <si>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</si>
  <si>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</si>
  <si>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</si>
  <si>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</si>
  <si>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</si>
  <si>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</si>
  <si>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</si>
  <si>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</si>
  <si>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</si>
  <si>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</si>
  <si>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</si>
  <si>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</si>
  <si>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</si>
  <si>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</si>
  <si>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</si>
  <si>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</si>
  <si>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</si>
  <si>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</si>
  <si>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</si>
  <si>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</si>
  <si>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</si>
  <si>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</si>
  <si>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</si>
  <si>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</si>
  <si>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</si>
  <si>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</si>
  <si>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</si>
  <si>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</si>
  <si>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</si>
  <si>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</si>
  <si>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</si>
  <si>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</si>
  <si>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</si>
  <si>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</si>
  <si>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</si>
  <si>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</si>
  <si>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</si>
  <si>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</si>
  <si>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</si>
  <si>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</si>
  <si>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</si>
  <si>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</si>
  <si>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</si>
  <si>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</si>
  <si>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</si>
  <si>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</si>
  <si>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</si>
  <si>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</si>
  <si>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</si>
  <si>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</si>
  <si>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</si>
  <si>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</si>
  <si>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</si>
  <si>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</si>
  <si>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</si>
  <si>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</si>
  <si>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</si>
  <si>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</si>
  <si>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</si>
  <si>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</si>
  <si>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</si>
  <si>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</si>
  <si>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</si>
  <si>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</si>
  <si>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</si>
  <si>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</si>
  <si>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</si>
  <si>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</si>
  <si>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</si>
  <si>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</si>
  <si>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</si>
  <si>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</si>
  <si>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</si>
  <si>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</si>
  <si>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</si>
  <si>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</si>
  <si>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</si>
  <si>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</si>
  <si>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</si>
  <si>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</si>
  <si>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</si>
  <si>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</si>
  <si>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</si>
  <si>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</si>
  <si>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</si>
  <si>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</si>
  <si>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</si>
  <si>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</si>
  <si>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</si>
  <si>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</si>
  <si>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佐賀県太良町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</si>
  <si>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</si>
  <si>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</si>
  <si>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</si>
  <si>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</si>
  <si>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</si>
  <si>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</si>
  <si>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</si>
  <si>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</si>
  <si>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</si>
  <si>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</si>
  <si>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</si>
  <si>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</si>
  <si>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</si>
  <si>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</si>
  <si>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</si>
  <si>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</si>
  <si>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</si>
  <si>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</si>
  <si>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</si>
  <si>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</si>
  <si>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</si>
  <si>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</si>
  <si>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</si>
  <si>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</si>
  <si>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</si>
  <si>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</si>
  <si>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</si>
  <si>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</si>
  <si>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</si>
  <si>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</si>
  <si>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</si>
  <si>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</si>
  <si>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</si>
  <si>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</si>
  <si>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</si>
  <si>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</si>
  <si>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</si>
  <si>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</si>
  <si>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</si>
  <si>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</si>
  <si>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</si>
  <si>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</si>
  <si>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</si>
  <si>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</si>
  <si>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</si>
  <si>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</si>
  <si>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</si>
  <si>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</si>
  <si>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</si>
  <si>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</si>
  <si>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</si>
  <si>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</si>
  <si>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</si>
  <si>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</si>
  <si>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</si>
  <si>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</si>
  <si>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</si>
  <si>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</si>
  <si>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</si>
  <si>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</si>
  <si>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</si>
  <si>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</si>
  <si>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</si>
  <si>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</si>
  <si>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</si>
  <si>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</si>
  <si>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</si>
  <si>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</si>
  <si>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</si>
  <si>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</si>
  <si>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</si>
  <si>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</si>
  <si>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</si>
  <si>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</si>
  <si>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</si>
  <si>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</si>
  <si>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</si>
  <si>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</si>
  <si>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</si>
  <si>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</si>
  <si>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</si>
  <si>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</si>
  <si>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</si>
  <si>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</si>
  <si>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</si>
  <si>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</si>
  <si>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</si>
  <si>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</si>
  <si>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</si>
  <si>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</si>
  <si>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</si>
  <si>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</si>
  <si>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</si>
  <si>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</si>
  <si>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</si>
  <si>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</si>
  <si>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</si>
  <si>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</si>
  <si>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</si>
  <si>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</si>
  <si>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</si>
  <si>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</si>
  <si>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</si>
  <si>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</si>
  <si>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</si>
  <si>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</si>
  <si>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</si>
  <si>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</si>
  <si>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</si>
  <si>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</si>
  <si>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</si>
  <si>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</si>
  <si>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</si>
  <si>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</si>
  <si>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</si>
  <si>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</si>
  <si>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</si>
  <si>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</si>
  <si>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</si>
  <si>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</si>
  <si>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</si>
  <si>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</si>
  <si>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</si>
  <si>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</si>
  <si>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</si>
  <si>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</si>
  <si>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</si>
  <si>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</si>
  <si>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</si>
  <si>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</si>
  <si>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</si>
  <si>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</si>
  <si>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</si>
  <si>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</si>
  <si>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</si>
  <si>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</si>
  <si>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</si>
  <si>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</si>
  <si>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</si>
  <si>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</si>
  <si>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</si>
  <si>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</si>
  <si>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</si>
  <si>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</si>
  <si>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</si>
  <si>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</si>
  <si>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</si>
  <si>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</si>
  <si>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</si>
  <si>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</si>
  <si>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</si>
  <si>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</si>
  <si>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佐賀県太良町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</si>
  <si>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</si>
  <si>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</si>
  <si>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</si>
  <si>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</si>
  <si>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</si>
  <si>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</si>
  <si>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</si>
  <si>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</si>
  <si>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</si>
  <si>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</si>
  <si>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</si>
  <si>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</si>
  <si>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</si>
  <si>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</si>
  <si>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</si>
  <si>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</si>
  <si>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</si>
  <si>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</si>
  <si>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</si>
  <si>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</si>
  <si>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</si>
  <si>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</si>
  <si>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</si>
  <si>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</si>
  <si>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</si>
  <si>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</si>
  <si>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</si>
  <si>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</si>
  <si>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</si>
  <si>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</si>
  <si>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</si>
  <si>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</si>
  <si>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</si>
  <si>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</si>
  <si>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</si>
  <si>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</si>
  <si>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</si>
  <si>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町立太良病院事業会計</t>
    <phoneticPr fontId="5"/>
  </si>
  <si>
    <t>簡易水道特別会計</t>
    <phoneticPr fontId="5"/>
  </si>
  <si>
    <t>法非適用企業</t>
    <phoneticPr fontId="5"/>
  </si>
  <si>
    <t>漁業集落排水特別会計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</si>
  <si>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</si>
  <si>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</si>
  <si>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</si>
  <si>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</si>
  <si>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</si>
  <si>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</si>
  <si>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</si>
  <si>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</si>
  <si>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</si>
  <si>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</si>
  <si>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</si>
  <si>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</si>
  <si>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</si>
  <si>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</si>
  <si>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</si>
  <si>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</si>
  <si>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</si>
  <si>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</si>
  <si>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</si>
  <si>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</si>
  <si>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</si>
  <si>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</si>
  <si>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</si>
  <si>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</si>
  <si>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</si>
  <si>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</si>
  <si>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</si>
  <si>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</si>
  <si>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</si>
  <si>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</si>
  <si>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</si>
  <si>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</si>
  <si>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</si>
  <si>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</si>
  <si>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</si>
  <si>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</si>
  <si>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</si>
  <si>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</si>
  <si>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</si>
  <si>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</si>
  <si>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</si>
  <si>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</si>
  <si>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</si>
  <si>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</si>
  <si>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</si>
  <si>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</si>
  <si>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</si>
  <si>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</si>
  <si>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</si>
  <si>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</si>
  <si>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</si>
  <si>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</si>
  <si>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</si>
  <si>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</si>
  <si>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町立太良病院事業会計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</si>
  <si>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</si>
  <si>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</si>
  <si>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</si>
  <si>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</si>
  <si>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</si>
  <si>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</si>
  <si>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</si>
  <si>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</si>
  <si>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</si>
  <si>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</si>
  <si>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</si>
  <si>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</si>
  <si>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</si>
  <si>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</si>
  <si>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</si>
  <si>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</si>
  <si>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</si>
  <si>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</si>
  <si>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</si>
  <si>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</si>
  <si>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</si>
  <si>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</si>
  <si>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</si>
  <si>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</si>
  <si>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</si>
  <si>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</si>
  <si>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</si>
  <si>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</si>
  <si>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</si>
  <si>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</si>
  <si>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</si>
  <si>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</si>
  <si>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</si>
  <si>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</si>
  <si>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</si>
  <si>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</si>
  <si>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</si>
  <si>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</si>
  <si>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</si>
  <si>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</si>
  <si>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</si>
  <si>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</si>
  <si>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</si>
  <si>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</si>
  <si>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</si>
  <si>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</si>
  <si>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</si>
  <si>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</si>
  <si>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</si>
  <si>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</si>
  <si>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</si>
  <si>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</si>
  <si>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</si>
  <si>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</si>
  <si>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</si>
  <si>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</si>
  <si>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</si>
  <si>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</si>
  <si>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</si>
  <si>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</si>
  <si>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</si>
  <si>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</si>
  <si>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</si>
  <si>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</si>
  <si>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</si>
  <si>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</si>
  <si>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</si>
  <si>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</si>
  <si>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</si>
  <si>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</si>
  <si>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</si>
  <si>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</si>
  <si>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</si>
  <si>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</si>
  <si>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</si>
  <si>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</si>
  <si>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</si>
  <si>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</si>
  <si>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</si>
  <si>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</si>
  <si>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</si>
  <si>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</si>
  <si>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</si>
  <si>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</si>
  <si>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</si>
  <si>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</si>
  <si>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</si>
  <si>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</si>
  <si>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</si>
  <si>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</si>
  <si>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2.99</t>
  </si>
  <si>
    <t>▲ 3.89</t>
  </si>
  <si>
    <t>▲ 1.00</t>
  </si>
  <si>
    <t>▲ 3.47</t>
  </si>
  <si>
    <t>町立太良病院事業会計</t>
  </si>
  <si>
    <t>水道事業会計</t>
  </si>
  <si>
    <t>一般会計</t>
  </si>
  <si>
    <t>国民健康保険事業</t>
  </si>
  <si>
    <t>簡易水道特別会計</t>
  </si>
  <si>
    <t>漁業集落排水特別会計</t>
  </si>
  <si>
    <t>後期高齢者医療事業</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</si>
  <si>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</si>
  <si>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</si>
  <si>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</si>
  <si>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</si>
  <si>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</si>
  <si>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</si>
  <si>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</si>
  <si>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</si>
  <si>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</si>
  <si>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鹿島・藤津地区衛生施設組合</t>
    <rPh sb="0" eb="2">
      <t>カシマ</t>
    </rPh>
    <rPh sb="3" eb="13">
      <t>フジツチクエイセイシセツクミアイ</t>
    </rPh>
    <phoneticPr fontId="2"/>
  </si>
  <si>
    <t>杵藤地区広域市町村圏組合</t>
    <rPh sb="0" eb="4">
      <t>キトウチク</t>
    </rPh>
    <rPh sb="4" eb="10">
      <t>コウイキシチョウソンケン</t>
    </rPh>
    <rPh sb="10" eb="12">
      <t>クミアイ</t>
    </rPh>
    <phoneticPr fontId="2"/>
  </si>
  <si>
    <t>杵藤地区広域市町村圏組合（介護保険特別会計）</t>
    <rPh sb="0" eb="4">
      <t>キトウチク</t>
    </rPh>
    <rPh sb="4" eb="10">
      <t>コウイキシチョウソンケン</t>
    </rPh>
    <rPh sb="10" eb="12">
      <t>クミアイ</t>
    </rPh>
    <rPh sb="13" eb="15">
      <t>カイゴ</t>
    </rPh>
    <rPh sb="15" eb="17">
      <t>ホケン</t>
    </rPh>
    <rPh sb="17" eb="21">
      <t>トクベツカイケイ</t>
    </rPh>
    <phoneticPr fontId="2"/>
  </si>
  <si>
    <t>佐賀県後期高齢者医療広域連合</t>
    <rPh sb="0" eb="3">
      <t>サガケン</t>
    </rPh>
    <rPh sb="3" eb="14">
      <t>コウキコウレイシャイリョウコウイキレンゴウ</t>
    </rPh>
    <phoneticPr fontId="2"/>
  </si>
  <si>
    <t>佐賀県後期高齢者医療広域連合（後期高齢者医療特別会計）</t>
    <rPh sb="0" eb="3">
      <t>サガケン</t>
    </rPh>
    <rPh sb="3" eb="14">
      <t>コウキコウレイシャイリョウコウイキレンゴウ</t>
    </rPh>
    <rPh sb="15" eb="22">
      <t>コウキコウレイシャイリョウ</t>
    </rPh>
    <rPh sb="22" eb="26">
      <t>トクベツカイケイ</t>
    </rPh>
    <phoneticPr fontId="2"/>
  </si>
  <si>
    <t>佐賀県西部広域環境組合</t>
    <rPh sb="0" eb="11">
      <t>サガケンセイブコウイキカンキョウクミアイ</t>
    </rPh>
    <phoneticPr fontId="2"/>
  </si>
  <si>
    <t>佐賀県市町総合事務組合</t>
    <rPh sb="0" eb="3">
      <t>サガケン</t>
    </rPh>
    <rPh sb="3" eb="4">
      <t>シ</t>
    </rPh>
    <rPh sb="4" eb="5">
      <t>マチ</t>
    </rPh>
    <rPh sb="5" eb="7">
      <t>ソウゴウ</t>
    </rPh>
    <rPh sb="7" eb="11">
      <t>ジムクミアイ</t>
    </rPh>
    <phoneticPr fontId="2"/>
  </si>
  <si>
    <t>佐賀県市町総合事務組合（交通災害共済事業特別会計）</t>
    <rPh sb="0" eb="3">
      <t>サガケン</t>
    </rPh>
    <rPh sb="3" eb="4">
      <t>シ</t>
    </rPh>
    <rPh sb="4" eb="5">
      <t>マチ</t>
    </rPh>
    <rPh sb="5" eb="7">
      <t>ソウゴウ</t>
    </rPh>
    <rPh sb="7" eb="11">
      <t>ジムクミアイ</t>
    </rPh>
    <rPh sb="12" eb="14">
      <t>コウツウ</t>
    </rPh>
    <rPh sb="14" eb="16">
      <t>サイガイ</t>
    </rPh>
    <rPh sb="16" eb="18">
      <t>キョウサイ</t>
    </rPh>
    <rPh sb="18" eb="20">
      <t>ジギョウ</t>
    </rPh>
    <rPh sb="20" eb="24">
      <t>トクベツカイケイ</t>
    </rPh>
    <phoneticPr fontId="2"/>
  </si>
  <si>
    <t>ふるさと応援寄附金基金</t>
    <rPh sb="4" eb="9">
      <t>オウエンキフキン</t>
    </rPh>
    <rPh sb="9" eb="11">
      <t>キキン</t>
    </rPh>
    <phoneticPr fontId="5"/>
  </si>
  <si>
    <t>公共施設整備基金</t>
    <rPh sb="0" eb="2">
      <t>コウキョウ</t>
    </rPh>
    <rPh sb="2" eb="4">
      <t>シセツ</t>
    </rPh>
    <rPh sb="4" eb="6">
      <t>セイビ</t>
    </rPh>
    <rPh sb="6" eb="8">
      <t>キキン</t>
    </rPh>
    <phoneticPr fontId="2"/>
  </si>
  <si>
    <t>地域づくり事業基金</t>
    <rPh sb="0" eb="2">
      <t>チイキ</t>
    </rPh>
    <rPh sb="5" eb="7">
      <t>ジギョウ</t>
    </rPh>
    <rPh sb="7" eb="9">
      <t>キキン</t>
    </rPh>
    <phoneticPr fontId="2"/>
  </si>
  <si>
    <t>山林育成基金</t>
    <rPh sb="0" eb="2">
      <t>サンリン</t>
    </rPh>
    <rPh sb="2" eb="4">
      <t>イクセイ</t>
    </rPh>
    <rPh sb="4" eb="6">
      <t>キキン</t>
    </rPh>
    <phoneticPr fontId="2"/>
  </si>
  <si>
    <t>下水道等事業基金</t>
    <rPh sb="0" eb="3">
      <t>ゲスイドウ</t>
    </rPh>
    <rPh sb="3" eb="4">
      <t>ナド</t>
    </rPh>
    <rPh sb="4" eb="6">
      <t>ジギョウ</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</si>
  <si>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</si>
  <si>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</si>
  <si>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</si>
  <si>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</si>
  <si>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</si>
  <si>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</si>
  <si>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</si>
  <si>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</si>
  <si>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</si>
  <si>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将来負担比率については算出されていない。
有形固定資産減価償却率についてはやや上昇したが、類似団体平均を大きく下回っている。
</t>
    <phoneticPr fontId="5"/>
  </si>
  <si>
    <t xml:space="preserve">将来負担比率については算出されていない。
実質公債費比率は、前年度より0.5ポイント上昇したものの、これまでと同様に類似団体平均を下回っている。上昇した要因は、単年度実質公債費比率が上昇したためで、元利償還金の額が462,205千円（R1)から538,214千円（R4)に増加したことによるものである。今後においても地方債発行額の抑制に努め、現行水準を維持するよう起債に頼ることのない財政運営に努め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</si>
</sst>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DA1F-4B8E-8040-E468777085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123225</c:v>
                </c:pt>
                <c:pt idx="1">
                  <c:v>70470</c:v>
                </c:pt>
                <c:pt idx="2">
                  <c:v>134791</c:v>
                </c:pt>
                <c:pt idx="3">
                  <c:v>132924</c:v>
                </c:pt>
                <c:pt idx="4">
                  <c:v>146169</c:v>
                </c:pt>
              </c:numCache>
            </c:numRef>
          </c:val>
          <c:smooth val="0"/>
          <c:extLst>
            <c:ext xmlns:c16="http://schemas.microsoft.com/office/drawing/2014/chart" uri="{C3380CC4-5D6E-409C-BE32-E72D297353CC}">
              <c16:uniqueId val="{00000001-DA1F-4B8E-8040-E468777085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3.68</c:v>
                </c:pt>
                <c:pt idx="1">
                  <c:v>3.71</c:v>
                </c:pt>
                <c:pt idx="2">
                  <c:v>3.96</c:v>
                </c:pt>
                <c:pt idx="3">
                  <c:v>7.83</c:v>
                </c:pt>
                <c:pt idx="4">
                  <c:v>4.51</c:v>
                </c:pt>
              </c:numCache>
            </c:numRef>
          </c:val>
          <c:extLst>
            <c:ext xmlns:c16="http://schemas.microsoft.com/office/drawing/2014/chart" uri="{C3380CC4-5D6E-409C-BE32-E72D297353CC}">
              <c16:uniqueId val="{00000000-415A-4354-B0A9-7A79163930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46.03</c:v>
                </c:pt>
                <c:pt idx="1">
                  <c:v>44.04</c:v>
                </c:pt>
                <c:pt idx="2">
                  <c:v>42.17</c:v>
                </c:pt>
                <c:pt idx="3">
                  <c:v>41</c:v>
                </c:pt>
                <c:pt idx="4">
                  <c:v>45.92</c:v>
                </c:pt>
              </c:numCache>
            </c:numRef>
          </c:val>
          <c:extLst>
            <c:ext xmlns:c16="http://schemas.microsoft.com/office/drawing/2014/chart" uri="{C3380CC4-5D6E-409C-BE32-E72D297353CC}">
              <c16:uniqueId val="{00000001-415A-4354-B0A9-7A79163930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-2.99</c:v>
                </c:pt>
                <c:pt idx="1">
                  <c:v>-3.89</c:v>
                </c:pt>
                <c:pt idx="2">
                  <c:v>-1</c:v>
                </c:pt>
                <c:pt idx="3">
                  <c:v>4.18</c:v>
                </c:pt>
                <c:pt idx="4">
                  <c:v>-3.47</c:v>
                </c:pt>
              </c:numCache>
            </c:numRef>
          </c:val>
          <c:smooth val="0"/>
          <c:extLst>
            <c:ext xmlns:c16="http://schemas.microsoft.com/office/drawing/2014/chart" uri="{C3380CC4-5D6E-409C-BE32-E72D297353CC}">
              <c16:uniqueId val="{00000002-415A-4354-B0A9-7A79163930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BB-48BE-8F30-871B4C9EAC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BB-48BE-8F30-871B4C9EAC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EBB-48BE-8F30-871B4C9EAC43}"/>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0.01</c:v>
                </c:pt>
                <c:pt idx="6">
                  <c:v>#N/A</c:v>
                </c:pt>
                <c:pt idx="7">
                  <c:v>0.03</c:v>
                </c:pt>
                <c:pt idx="8">
                  <c:v>#N/A</c:v>
                </c:pt>
                <c:pt idx="9">
                  <c:v>0.01</c:v>
                </c:pt>
              </c:numCache>
            </c:numRef>
          </c:val>
          <c:extLst>
            <c:ext xmlns:c16="http://schemas.microsoft.com/office/drawing/2014/chart" uri="{C3380CC4-5D6E-409C-BE32-E72D297353CC}">
              <c16:uniqueId val="{00000003-BEBB-48BE-8F30-871B4C9EAC43}"/>
            </c:ext>
          </c:extLst>
        </c:ser>
        <c:ser>
          <c:idx val="4"/>
          <c:order val="4"/>
          <c:tx>
            <c:strRef>
              <c:f>データシート!$A$31</c:f>
              <c:strCache>
                <c:ptCount val="1"/>
                <c:pt idx="0">
                  <c:v>漁業集落排水特別会計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0.15</c:v>
                </c:pt>
                <c:pt idx="4">
                  <c:v>#N/A</c:v>
                </c:pt>
                <c:pt idx="5">
                  <c:v>0.05</c:v>
                </c:pt>
                <c:pt idx="6">
                  <c:v>#N/A</c:v>
                </c:pt>
                <c:pt idx="7">
                  <c:v>0.05</c:v>
                </c:pt>
                <c:pt idx="8">
                  <c:v>#N/A</c:v>
                </c:pt>
                <c:pt idx="9">
                  <c:v>0.06</c:v>
                </c:pt>
              </c:numCache>
            </c:numRef>
          </c:val>
          <c:extLst>
            <c:ext xmlns:c16="http://schemas.microsoft.com/office/drawing/2014/chart" uri="{C3380CC4-5D6E-409C-BE32-E72D297353CC}">
              <c16:uniqueId val="{00000004-BEBB-48BE-8F30-871B4C9EAC43}"/>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0.31</c:v>
                </c:pt>
                <c:pt idx="4">
                  <c:v>#N/A</c:v>
                </c:pt>
                <c:pt idx="5">
                  <c:v>0.15</c:v>
                </c:pt>
                <c:pt idx="6">
                  <c:v>#N/A</c:v>
                </c:pt>
                <c:pt idx="7">
                  <c:v>0.23</c:v>
                </c:pt>
                <c:pt idx="8">
                  <c:v>#N/A</c:v>
                </c:pt>
                <c:pt idx="9">
                  <c:v>0.39</c:v>
                </c:pt>
              </c:numCache>
            </c:numRef>
          </c:val>
          <c:extLst>
            <c:ext xmlns:c16="http://schemas.microsoft.com/office/drawing/2014/chart" uri="{C3380CC4-5D6E-409C-BE32-E72D297353CC}">
              <c16:uniqueId val="{00000005-BEBB-48BE-8F30-871B4C9EAC43}"/>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2.98</c:v>
                </c:pt>
                <c:pt idx="2">
                  <c:v>#N/A</c:v>
                </c:pt>
                <c:pt idx="3">
                  <c:v>4.5</c:v>
                </c:pt>
                <c:pt idx="4">
                  <c:v>#N/A</c:v>
                </c:pt>
                <c:pt idx="5">
                  <c:v>5.25</c:v>
                </c:pt>
                <c:pt idx="6">
                  <c:v>#N/A</c:v>
                </c:pt>
                <c:pt idx="7">
                  <c:v>1.76</c:v>
                </c:pt>
                <c:pt idx="8">
                  <c:v>#N/A</c:v>
                </c:pt>
                <c:pt idx="9">
                  <c:v>1.79</c:v>
                </c:pt>
              </c:numCache>
            </c:numRef>
          </c:val>
          <c:extLst>
            <c:ext xmlns:c16="http://schemas.microsoft.com/office/drawing/2014/chart" uri="{C3380CC4-5D6E-409C-BE32-E72D297353CC}">
              <c16:uniqueId val="{00000006-BEBB-48BE-8F30-871B4C9EAC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3.67</c:v>
                </c:pt>
                <c:pt idx="2">
                  <c:v>#N/A</c:v>
                </c:pt>
                <c:pt idx="3">
                  <c:v>3.71</c:v>
                </c:pt>
                <c:pt idx="4">
                  <c:v>#N/A</c:v>
                </c:pt>
                <c:pt idx="5">
                  <c:v>3.95</c:v>
                </c:pt>
                <c:pt idx="6">
                  <c:v>#N/A</c:v>
                </c:pt>
                <c:pt idx="7">
                  <c:v>7.82</c:v>
                </c:pt>
                <c:pt idx="8">
                  <c:v>#N/A</c:v>
                </c:pt>
                <c:pt idx="9">
                  <c:v>4.5</c:v>
                </c:pt>
              </c:numCache>
            </c:numRef>
          </c:val>
          <c:extLst>
            <c:ext xmlns:c16="http://schemas.microsoft.com/office/drawing/2014/chart" uri="{C3380CC4-5D6E-409C-BE32-E72D297353CC}">
              <c16:uniqueId val="{00000007-BEBB-48BE-8F30-871B4C9EAC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4.4800000000000004</c:v>
                </c:pt>
                <c:pt idx="2">
                  <c:v>#N/A</c:v>
                </c:pt>
                <c:pt idx="3">
                  <c:v>4.59</c:v>
                </c:pt>
                <c:pt idx="4">
                  <c:v>#N/A</c:v>
                </c:pt>
                <c:pt idx="5">
                  <c:v>4.5199999999999996</c:v>
                </c:pt>
                <c:pt idx="6">
                  <c:v>#N/A</c:v>
                </c:pt>
                <c:pt idx="7">
                  <c:v>4.34</c:v>
                </c:pt>
                <c:pt idx="8">
                  <c:v>#N/A</c:v>
                </c:pt>
                <c:pt idx="9">
                  <c:v>4.8499999999999996</c:v>
                </c:pt>
              </c:numCache>
            </c:numRef>
          </c:val>
          <c:extLst>
            <c:ext xmlns:c16="http://schemas.microsoft.com/office/drawing/2014/chart" uri="{C3380CC4-5D6E-409C-BE32-E72D297353CC}">
              <c16:uniqueId val="{00000008-BEBB-48BE-8F30-871B4C9EAC43}"/>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40.99</c:v>
                </c:pt>
                <c:pt idx="2">
                  <c:v>#N/A</c:v>
                </c:pt>
                <c:pt idx="3">
                  <c:v>46.44</c:v>
                </c:pt>
                <c:pt idx="4">
                  <c:v>#N/A</c:v>
                </c:pt>
                <c:pt idx="5">
                  <c:v>49.77</c:v>
                </c:pt>
                <c:pt idx="6">
                  <c:v>#N/A</c:v>
                </c:pt>
                <c:pt idx="7">
                  <c:v>50.97</c:v>
                </c:pt>
                <c:pt idx="8">
                  <c:v>#N/A</c:v>
                </c:pt>
                <c:pt idx="9">
                  <c:v>54.67</c:v>
                </c:pt>
              </c:numCache>
            </c:numRef>
          </c:val>
          <c:extLst>
            <c:ext xmlns:c16="http://schemas.microsoft.com/office/drawing/2014/chart" uri="{C3380CC4-5D6E-409C-BE32-E72D297353CC}">
              <c16:uniqueId val="{00000009-BEBB-48BE-8F30-871B4C9EAC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497</c:v>
                </c:pt>
                <c:pt idx="5">
                  <c:v>479</c:v>
                </c:pt>
                <c:pt idx="8">
                  <c:v>489</c:v>
                </c:pt>
                <c:pt idx="11">
                  <c:v>482</c:v>
                </c:pt>
                <c:pt idx="14">
                  <c:v>491</c:v>
                </c:pt>
              </c:numCache>
            </c:numRef>
          </c:val>
          <c:extLst>
            <c:ext xmlns:c16="http://schemas.microsoft.com/office/drawing/2014/chart" uri="{C3380CC4-5D6E-409C-BE32-E72D297353CC}">
              <c16:uniqueId val="{00000000-EF8E-47F2-81FE-5D748450D6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8E-47F2-81FE-5D748450D6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8E-47F2-81FE-5D748450D6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c:v>
                </c:pt>
                <c:pt idx="3">
                  <c:v>60</c:v>
                </c:pt>
                <c:pt idx="6">
                  <c:v>64</c:v>
                </c:pt>
                <c:pt idx="9">
                  <c:v>61</c:v>
                </c:pt>
                <c:pt idx="12">
                  <c:v>61</c:v>
                </c:pt>
              </c:numCache>
            </c:numRef>
          </c:val>
          <c:extLst>
            <c:ext xmlns:c16="http://schemas.microsoft.com/office/drawing/2014/chart" uri="{C3380CC4-5D6E-409C-BE32-E72D297353CC}">
              <c16:uniqueId val="{00000003-EF8E-47F2-81FE-5D748450D6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c:v>
                </c:pt>
                <c:pt idx="3">
                  <c:v>85</c:v>
                </c:pt>
                <c:pt idx="6">
                  <c:v>85</c:v>
                </c:pt>
                <c:pt idx="9">
                  <c:v>85</c:v>
                </c:pt>
                <c:pt idx="12">
                  <c:v>84</c:v>
                </c:pt>
              </c:numCache>
            </c:numRef>
          </c:val>
          <c:extLst>
            <c:ext xmlns:c16="http://schemas.microsoft.com/office/drawing/2014/chart" uri="{C3380CC4-5D6E-409C-BE32-E72D297353CC}">
              <c16:uniqueId val="{00000004-EF8E-47F2-81FE-5D748450D6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8E-47F2-81FE-5D748450D6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8E-47F2-81FE-5D748450D6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482</c:v>
                </c:pt>
                <c:pt idx="3">
                  <c:v>462</c:v>
                </c:pt>
                <c:pt idx="6">
                  <c:v>488</c:v>
                </c:pt>
                <c:pt idx="9">
                  <c:v>510</c:v>
                </c:pt>
                <c:pt idx="12">
                  <c:v>538</c:v>
                </c:pt>
              </c:numCache>
            </c:numRef>
          </c:val>
          <c:extLst>
            <c:ext xmlns:c16="http://schemas.microsoft.com/office/drawing/2014/chart" uri="{C3380CC4-5D6E-409C-BE32-E72D297353CC}">
              <c16:uniqueId val="{00000007-EF8E-47F2-81FE-5D748450D6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110</c:v>
                </c:pt>
                <c:pt idx="2">
                  <c:v>#N/A</c:v>
                </c:pt>
                <c:pt idx="3">
                  <c:v>#N/A</c:v>
                </c:pt>
                <c:pt idx="4">
                  <c:v>128</c:v>
                </c:pt>
                <c:pt idx="5">
                  <c:v>#N/A</c:v>
                </c:pt>
                <c:pt idx="6">
                  <c:v>#N/A</c:v>
                </c:pt>
                <c:pt idx="7">
                  <c:v>148</c:v>
                </c:pt>
                <c:pt idx="8">
                  <c:v>#N/A</c:v>
                </c:pt>
                <c:pt idx="9">
                  <c:v>#N/A</c:v>
                </c:pt>
                <c:pt idx="10">
                  <c:v>174</c:v>
                </c:pt>
                <c:pt idx="11">
                  <c:v>#N/A</c:v>
                </c:pt>
                <c:pt idx="12">
                  <c:v>#N/A</c:v>
                </c:pt>
                <c:pt idx="13">
                  <c:v>192</c:v>
                </c:pt>
                <c:pt idx="14">
                  <c:v>#N/A</c:v>
                </c:pt>
              </c:numCache>
            </c:numRef>
          </c:val>
          <c:smooth val="0"/>
          <c:extLst>
            <c:ext xmlns:c16="http://schemas.microsoft.com/office/drawing/2014/chart" uri="{C3380CC4-5D6E-409C-BE32-E72D297353CC}">
              <c16:uniqueId val="{00000008-EF8E-47F2-81FE-5D748450D6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4686</c:v>
                </c:pt>
                <c:pt idx="5">
                  <c:v>4430</c:v>
                </c:pt>
                <c:pt idx="8">
                  <c:v>4206</c:v>
                </c:pt>
                <c:pt idx="11">
                  <c:v>4167</c:v>
                </c:pt>
                <c:pt idx="14">
                  <c:v>4184</c:v>
                </c:pt>
              </c:numCache>
            </c:numRef>
          </c:val>
          <c:extLst>
            <c:ext xmlns:c16="http://schemas.microsoft.com/office/drawing/2014/chart" uri="{C3380CC4-5D6E-409C-BE32-E72D297353CC}">
              <c16:uniqueId val="{00000000-B967-47DC-A5B5-5428DF9192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c:v>
                </c:pt>
                <c:pt idx="5">
                  <c:v>4</c:v>
                </c:pt>
                <c:pt idx="8">
                  <c:v>133</c:v>
                </c:pt>
                <c:pt idx="11">
                  <c:v>145</c:v>
                </c:pt>
                <c:pt idx="14">
                  <c:v>144</c:v>
                </c:pt>
              </c:numCache>
            </c:numRef>
          </c:val>
          <c:extLst>
            <c:ext xmlns:c16="http://schemas.microsoft.com/office/drawing/2014/chart" uri="{C3380CC4-5D6E-409C-BE32-E72D297353CC}">
              <c16:uniqueId val="{00000001-B967-47DC-A5B5-5428DF9192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6653</c:v>
                </c:pt>
                <c:pt idx="5">
                  <c:v>6919</c:v>
                </c:pt>
                <c:pt idx="8">
                  <c:v>7095</c:v>
                </c:pt>
                <c:pt idx="11">
                  <c:v>7540</c:v>
                </c:pt>
                <c:pt idx="14">
                  <c:v>7594</c:v>
                </c:pt>
              </c:numCache>
            </c:numRef>
          </c:val>
          <c:extLst>
            <c:ext xmlns:c16="http://schemas.microsoft.com/office/drawing/2014/chart" uri="{C3380CC4-5D6E-409C-BE32-E72D297353CC}">
              <c16:uniqueId val="{00000002-B967-47DC-A5B5-5428DF9192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67-47DC-A5B5-5428DF9192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67-47DC-A5B5-5428DF9192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67-47DC-A5B5-5428DF9192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466</c:v>
                </c:pt>
                <c:pt idx="3">
                  <c:v>432</c:v>
                </c:pt>
                <c:pt idx="6">
                  <c:v>461</c:v>
                </c:pt>
                <c:pt idx="9">
                  <c:v>408</c:v>
                </c:pt>
                <c:pt idx="12">
                  <c:v>404</c:v>
                </c:pt>
              </c:numCache>
            </c:numRef>
          </c:val>
          <c:extLst>
            <c:ext xmlns:c16="http://schemas.microsoft.com/office/drawing/2014/chart" uri="{C3380CC4-5D6E-409C-BE32-E72D297353CC}">
              <c16:uniqueId val="{00000006-B967-47DC-A5B5-5428DF9192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596</c:v>
                </c:pt>
                <c:pt idx="3">
                  <c:v>539</c:v>
                </c:pt>
                <c:pt idx="6">
                  <c:v>481</c:v>
                </c:pt>
                <c:pt idx="9">
                  <c:v>455</c:v>
                </c:pt>
                <c:pt idx="12">
                  <c:v>402</c:v>
                </c:pt>
              </c:numCache>
            </c:numRef>
          </c:val>
          <c:extLst>
            <c:ext xmlns:c16="http://schemas.microsoft.com/office/drawing/2014/chart" uri="{C3380CC4-5D6E-409C-BE32-E72D297353CC}">
              <c16:uniqueId val="{00000007-B967-47DC-A5B5-5428DF9192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1025</c:v>
                </c:pt>
                <c:pt idx="3">
                  <c:v>968</c:v>
                </c:pt>
                <c:pt idx="6">
                  <c:v>916</c:v>
                </c:pt>
                <c:pt idx="9">
                  <c:v>744</c:v>
                </c:pt>
                <c:pt idx="12">
                  <c:v>787</c:v>
                </c:pt>
              </c:numCache>
            </c:numRef>
          </c:val>
          <c:extLst>
            <c:ext xmlns:c16="http://schemas.microsoft.com/office/drawing/2014/chart" uri="{C3380CC4-5D6E-409C-BE32-E72D297353CC}">
              <c16:uniqueId val="{00000008-B967-47DC-A5B5-5428DF9192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67-47DC-A5B5-5428DF9192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4799</c:v>
                </c:pt>
                <c:pt idx="3">
                  <c:v>4594</c:v>
                </c:pt>
                <c:pt idx="6">
                  <c:v>4550</c:v>
                </c:pt>
                <c:pt idx="9">
                  <c:v>4671</c:v>
                </c:pt>
                <c:pt idx="12">
                  <c:v>4702</c:v>
                </c:pt>
              </c:numCache>
            </c:numRef>
          </c:val>
          <c:extLst>
            <c:ext xmlns:c16="http://schemas.microsoft.com/office/drawing/2014/chart" uri="{C3380CC4-5D6E-409C-BE32-E72D297353CC}">
              <c16:uniqueId val="{0000000A-B967-47DC-A5B5-5428DF9192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67-47DC-A5B5-5428DF9192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1429</c:v>
                </c:pt>
                <c:pt idx="1">
                  <c:v>1498</c:v>
                </c:pt>
                <c:pt idx="2">
                  <c:v>1642</c:v>
                </c:pt>
              </c:numCache>
            </c:numRef>
          </c:val>
          <c:extLst>
            <c:ext xmlns:c16="http://schemas.microsoft.com/office/drawing/2014/chart" uri="{C3380CC4-5D6E-409C-BE32-E72D297353CC}">
              <c16:uniqueId val="{00000000-4971-492D-8B50-0BDF9A30E3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1526</c:v>
                </c:pt>
                <c:pt idx="1">
                  <c:v>1525</c:v>
                </c:pt>
                <c:pt idx="2">
                  <c:v>1523</c:v>
                </c:pt>
              </c:numCache>
            </c:numRef>
          </c:val>
          <c:extLst>
            <c:ext xmlns:c16="http://schemas.microsoft.com/office/drawing/2014/chart" uri="{C3380CC4-5D6E-409C-BE32-E72D297353CC}">
              <c16:uniqueId val="{00000001-4971-492D-8B50-0BDF9A30E3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3885</c:v>
                </c:pt>
                <c:pt idx="1">
                  <c:v>4172</c:v>
                </c:pt>
                <c:pt idx="2">
                  <c:v>4022</c:v>
                </c:pt>
              </c:numCache>
            </c:numRef>
          </c:val>
          <c:extLst>
            <c:ext xmlns:c16="http://schemas.microsoft.com/office/drawing/2014/chart" uri="{C3380CC4-5D6E-409C-BE32-E72D297353CC}">
              <c16:uniqueId val="{00000002-4971-492D-8B50-0BDF9A30E3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{BF427A02-68F6-42E0-8EBF-B9AE1522C1B4}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9FB-4F04-86C0-79FFF5FA11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{E2A84814-D088-4CAD-A500-5D1B1F8D0696}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FB-4F04-86C0-79FFF5FA11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{68F91AB6-D2AB-42E2-874D-42AC39BC0D9E}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FB-4F04-86C0-79FFF5FA11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{745C4087-4A18-4BDF-AF02-873EFA2A51B4}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FB-4F04-86C0-79FFF5FA11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{9876772E-94C8-4A71-8AB2-4707599A9242}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FB-4F04-86C0-79FFF5FA11A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{60C7287E-8313-449D-A32C-F9A357867810}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9FB-4F04-86C0-79FFF5FA11A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{CC5FD2E7-EE0D-4484-A6E4-CAAD81DEC36A}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9FB-4F04-86C0-79FFF5FA11A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{CE39B11B-46B0-4D2B-BC68-6231B6CB30E8}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9FB-4F04-86C0-79FFF5FA11A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{395A104F-17C0-4F7F-BF56-681CB07C5D8C}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9FB-4F04-86C0-79FFF5FA11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43.1</c:v>
                </c:pt>
                <c:pt idx="8">
                  <c:v>45</c:v>
                </c:pt>
                <c:pt idx="16">
                  <c:v>46.4</c:v>
                </c:pt>
                <c:pt idx="24">
                  <c:v>48</c:v>
                </c:pt>
                <c:pt idx="32">
                  <c:v>49.8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9FB-4F04-86C0-79FFF5FA11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{6C371066-8581-48E2-8474-9D63E5C9D913}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9FB-4F04-86C0-79FFF5FA11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{4C8EE39F-5E7F-4D78-92F0-01835AC66B5B}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FB-4F04-86C0-79FFF5FA11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{DAC4B2CE-4BC5-4575-BA97-2160C89DB781}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FB-4F04-86C0-79FFF5FA11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{2CDE84FC-3E0D-4C19-82ED-F86DDD033B6F}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FB-4F04-86C0-79FFF5FA11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{D62CB174-B0BB-4701-A6B4-9674F233B66E}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FB-4F04-86C0-79FFF5FA11A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{8A0F85BA-7FF0-4594-80D8-3389DB588968}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9FB-4F04-86C0-79FFF5FA11A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{AB3BCE7F-E47A-4611-8891-5BFF5D354AFA}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9FB-4F04-86C0-79FFF5FA11A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{E1DD58C7-D4E1-4405-9E99-B8FD217CB1F5}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9FB-4F04-86C0-79FFF5FA11A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{7196A035-8241-4059-84EB-BF3AFD22A9B5}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9FB-4F04-86C0-79FFF5FA11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9FB-4F04-86C0-79FFF5FA11A5}"/>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{BEC86560-A10B-4806-8A8E-89253B3E0538}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65C-4AE2-933F-525FF5EF8F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{A0B58763-DECF-49C5-913A-D55A19A193C4}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5C-4AE2-933F-525FF5EF8F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{6B645D94-884F-4FC7-ABD6-6838ED0958A4}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5C-4AE2-933F-525FF5EF8F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{1B90BF52-F307-4A02-8431-9601FE594707}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5C-4AE2-933F-525FF5EF8F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{B2B6251D-7DD5-48E2-96AB-B57736289895}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5C-4AE2-933F-525FF5EF8F5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{FF4D1AB7-465B-455F-BD81-8100ECE7FA07}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65C-4AE2-933F-525FF5EF8F5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{179B2159-20BC-42E6-81E6-D9A2E6A9F775}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65C-4AE2-933F-525FF5EF8F5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{C1DC2375-2940-4D3C-90D8-983DB6F2B507}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65C-4AE2-933F-525FF5EF8F5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{0B3F9A73-023B-4755-96C2-0189E1C2DBC0}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65C-4AE2-933F-525FF5EF8F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4.2</c:v>
                </c:pt>
                <c:pt idx="16">
                  <c:v>4.5</c:v>
                </c:pt>
                <c:pt idx="24">
                  <c:v>5</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5C-4AE2-933F-525FF5EF8F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{628F701C-160D-4278-8936-420290078560}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65C-4AE2-933F-525FF5EF8F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{EBF67197-8D95-42AC-B584-FEA48C1F0E56}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5C-4AE2-933F-525FF5EF8F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{6EEB4B79-1241-4229-842A-D130D3B374AF}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5C-4AE2-933F-525FF5EF8F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{21587828-5BA7-4C1E-9F03-3B32D46188E5}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5C-4AE2-933F-525FF5EF8F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{D3891EEA-E3BB-4C6F-9A76-0D70B1E7CB81}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5C-4AE2-933F-525FF5EF8F51}"/>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{908FFF35-C1B8-4F21-95A8-CA6F53FD4690}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65C-4AE2-933F-525FF5EF8F51}"/>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{A606A989-0727-4F29-B456-048E9362E9EC}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65C-4AE2-933F-525FF5EF8F51}"/>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{6A9922AD-DFD6-4D59-9BDD-F696A6F1B8BE}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65C-4AE2-933F-525FF5EF8F5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{F72A3628-E035-4B34-801E-04F9E42684E4}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65C-4AE2-933F-525FF5EF8F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5C-4AE2-933F-525FF5EF8F51}"/>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町税は令和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％増加したものの、財政力指数は前年度同様</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となった。当町の財政は依然として地方交付税に依存しており、財政力指数は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物件費、補助費等の削減と行財政改革プランに沿った施策の重点化に努めるとともに、町税の徴収強化、使用料の見直しなどの歳入確保策を検討しながら、財政基盤の強化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経常収支比率が令和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％上昇した要因は、歳入経常一般財源等が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106,930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千円減少したことや補助費等の歳出経常一般財源等が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138,375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千円増加したことが大きい。歳入経常一般財源では主に、新型コロナウイルス感染症対策地方税減収補填特別交付金（△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36,656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千円）や臨時財政対策債（△</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93,096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千円）が大幅減となった。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事務事業の見直しや給与の適正化による人件費の削減など財政改革への取組みにより、義務的経費の削減を図りながら経常収支比率の削減に努める。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64</xdr:row>
      <xdr:rowOff>44196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12958"/>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24892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1295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111760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9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111760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9,878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万円減少し、人件費が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千円増加したことにより、人口</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人当たり人件費・物件費については減少した。今回も類似団体平均を下回っている。今後においても、定員管理計画に沿った職員数の管理や行政評価による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サイクルに基づく事務事業の点検・見直しを推進し、更なる経費削減に努める。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132638</xdr:rowOff>
    </xdr:from>
    <xdr:to>
      <xdr:col>23</xdr:col>
      <xdr:colOff>133350</xdr:colOff>
      <xdr:row>81</xdr:row>
      <xdr:rowOff>136158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4020088"/>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136158</xdr:rowOff>
    </xdr:from>
    <xdr:to>
      <xdr:col>19</xdr:col>
      <xdr:colOff>133350</xdr:colOff>
      <xdr:row>81</xdr:row>
      <xdr:rowOff>163981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4023608"/>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53380</xdr:rowOff>
    </xdr:from>
    <xdr:to>
      <xdr:col>15</xdr:col>
      <xdr:colOff>82550</xdr:colOff>
      <xdr:row>81</xdr:row>
      <xdr:rowOff>163981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40830"/>
          <a:ext cx="889000" cy="1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163361</xdr:rowOff>
    </xdr:from>
    <xdr:to>
      <xdr:col>11</xdr:col>
      <xdr:colOff>31750</xdr:colOff>
      <xdr:row>81</xdr:row>
      <xdr:rowOff>53380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79361"/>
          <a:ext cx="889000" cy="6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81838</xdr:rowOff>
    </xdr:from>
    <xdr:to>
      <xdr:col>23</xdr:col>
      <xdr:colOff>184150</xdr:colOff>
      <xdr:row>82</xdr:row>
      <xdr:rowOff>11988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98365</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1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85358</xdr:rowOff>
    </xdr:from>
    <xdr:to>
      <xdr:col>19</xdr:col>
      <xdr:colOff>184150</xdr:colOff>
      <xdr:row>82</xdr:row>
      <xdr:rowOff>15508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25685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113181</xdr:rowOff>
    </xdr:from>
    <xdr:to>
      <xdr:col>15</xdr:col>
      <xdr:colOff>133350</xdr:colOff>
      <xdr:row>82</xdr:row>
      <xdr:rowOff>43331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53508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6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2580</xdr:rowOff>
    </xdr:from>
    <xdr:to>
      <xdr:col>11</xdr:col>
      <xdr:colOff>82550</xdr:colOff>
      <xdr:row>81</xdr:row>
      <xdr:rowOff>104180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114357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5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112561</xdr:rowOff>
    </xdr:from>
    <xdr:to>
      <xdr:col>7</xdr:col>
      <xdr:colOff>31750</xdr:colOff>
      <xdr:row>81</xdr:row>
      <xdr:rowOff>42711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52888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ポイント減少した要因としては、経験年数変動による減や、大卒区分の寄与率の減少が挙げられる。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ポイント増加した要因としては、大卒区分の寄与率の増加及び職種区分間（一般行政職と税務職）の人事異動による増によるものである。今後においても適正な給与水準の維持に努める。</a:t>
          </a:r>
          <a:endParaRPr lang="ja-JP" altLang="ja-JP" sz="1800">
            <a:effectLst/>
            <a:latin typeface="ＭＳ Ｐゴシック" panose="020B0600070205080204" pitchFamily="50" charset="-128"/>
            <a:ea typeface="ＭＳ Ｐゴシック" panose="020B0600070205080204" pitchFamily="50" charset="-128"/>
          </a:endParaRPr>
        </a:p>
        <a:p>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92604</xdr:rowOff>
    </xdr:from>
    <xdr:to>
      <xdr:col>81</xdr:col>
      <xdr:colOff>44450</xdr:colOff>
      <xdr:row>85</xdr:row>
      <xdr:rowOff>11641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94404"/>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92604</xdr:rowOff>
    </xdr:from>
    <xdr:to>
      <xdr:col>77</xdr:col>
      <xdr:colOff>44450</xdr:colOff>
      <xdr:row>84</xdr:row>
      <xdr:rowOff>162984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94404"/>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21696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6478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21696</xdr:rowOff>
    </xdr:from>
    <xdr:to>
      <xdr:col>68</xdr:col>
      <xdr:colOff>152400</xdr:colOff>
      <xdr:row>85</xdr:row>
      <xdr:rowOff>51859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949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41804</xdr:rowOff>
    </xdr:from>
    <xdr:to>
      <xdr:col>77</xdr:col>
      <xdr:colOff>95250</xdr:colOff>
      <xdr:row>84</xdr:row>
      <xdr:rowOff>143404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153581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1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142346</xdr:rowOff>
    </xdr:from>
    <xdr:to>
      <xdr:col>68</xdr:col>
      <xdr:colOff>203200</xdr:colOff>
      <xdr:row>85</xdr:row>
      <xdr:rowOff>72496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82673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これまでと同様に類似団体平均を大きく下回っている。平成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年度に策定した第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次定員適正化計画（令和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年度終期）に基づき、適正な定員管理に努めている。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132906</xdr:rowOff>
    </xdr:from>
    <xdr:to>
      <xdr:col>81</xdr:col>
      <xdr:colOff>44450</xdr:colOff>
      <xdr:row>59</xdr:row>
      <xdr:rowOff>160051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48456"/>
          <a:ext cx="838200" cy="2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123254</xdr:rowOff>
    </xdr:from>
    <xdr:to>
      <xdr:col>77</xdr:col>
      <xdr:colOff>44450</xdr:colOff>
      <xdr:row>59</xdr:row>
      <xdr:rowOff>132906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388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96107</xdr:rowOff>
    </xdr:from>
    <xdr:to>
      <xdr:col>72</xdr:col>
      <xdr:colOff>203200</xdr:colOff>
      <xdr:row>59</xdr:row>
      <xdr:rowOff>123254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11657"/>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56293</xdr:rowOff>
    </xdr:from>
    <xdr:to>
      <xdr:col>68</xdr:col>
      <xdr:colOff>152400</xdr:colOff>
      <xdr:row>59</xdr:row>
      <xdr:rowOff>96107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71843"/>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109251</xdr:rowOff>
    </xdr:from>
    <xdr:to>
      <xdr:col>81</xdr:col>
      <xdr:colOff>95250</xdr:colOff>
      <xdr:row>60</xdr:row>
      <xdr:rowOff>39401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30528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4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82106</xdr:rowOff>
    </xdr:from>
    <xdr:to>
      <xdr:col>77</xdr:col>
      <xdr:colOff>95250</xdr:colOff>
      <xdr:row>60</xdr:row>
      <xdr:rowOff>12256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22433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6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72454</xdr:rowOff>
    </xdr:from>
    <xdr:to>
      <xdr:col>73</xdr:col>
      <xdr:colOff>44450</xdr:colOff>
      <xdr:row>60</xdr:row>
      <xdr:rowOff>2604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5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45307</xdr:rowOff>
    </xdr:from>
    <xdr:to>
      <xdr:col>68</xdr:col>
      <xdr:colOff>203200</xdr:colOff>
      <xdr:row>59</xdr:row>
      <xdr:rowOff>146907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157084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5493</xdr:rowOff>
    </xdr:from>
    <xdr:to>
      <xdr:col>64</xdr:col>
      <xdr:colOff>152400</xdr:colOff>
      <xdr:row>59</xdr:row>
      <xdr:rowOff>107093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117270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ポイント上昇したものの、これまでと同様に類似団体平均を下回っている。上昇した要因は、単年度実質公債費比率が「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）」に上昇したためで、元利償還金の額が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462,205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538,214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に増加したことによるものである。今後においても地方債発行額の抑制に努め、現行水準を維持するよう起債に頼ることのない財政運営に努める。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107950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58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67733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3387</xdr:rowOff>
    </xdr:from>
    <xdr:to>
      <xdr:col>72</xdr:col>
      <xdr:colOff>203200</xdr:colOff>
      <xdr:row>38</xdr:row>
      <xdr:rowOff>27517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5184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38</xdr:row>
      <xdr:rowOff>3387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47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124037</xdr:rowOff>
    </xdr:from>
    <xdr:to>
      <xdr:col>68</xdr:col>
      <xdr:colOff>203200</xdr:colOff>
      <xdr:row>38</xdr:row>
      <xdr:rowOff>54187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64364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83820</xdr:rowOff>
    </xdr:from>
    <xdr:to>
      <xdr:col>64</xdr:col>
      <xdr:colOff>152400</xdr:colOff>
      <xdr:row>38</xdr:row>
      <xdr:rowOff>13970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24147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の中でも最も健全な状態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会計年度任用及び再任用職員の報酬・手当の増により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行財政改革における定員適正化計画に沿った職員数の削減に努めており、引き続き適正な職員数及び給与水準の管理に努める。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前年度に比べ支出額は減少したが、経常一般財源の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52705</xdr:rowOff>
    </xdr:from>
    <xdr:to>
      <xdr:col>82</xdr:col>
      <xdr:colOff>107950</xdr:colOff>
      <xdr:row>15</xdr:row>
      <xdr:rowOff>121285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2445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52705</xdr:rowOff>
    </xdr:from>
    <xdr:to>
      <xdr:col>78</xdr:col>
      <xdr:colOff>69850</xdr:colOff>
      <xdr:row>15</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244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18415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101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18415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33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42562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xdr:rowOff>
    </xdr:from>
    <xdr:to>
      <xdr:col>78</xdr:col>
      <xdr:colOff>120650</xdr:colOff>
      <xdr:row>15</xdr:row>
      <xdr:rowOff>103505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88282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60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139065</xdr:rowOff>
    </xdr:from>
    <xdr:to>
      <xdr:col>69</xdr:col>
      <xdr:colOff>142875</xdr:colOff>
      <xdr:row>16</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53992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前年度に比べ支出額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依然として類似団体平均を上回っている。要因としては、町内に公立保育所や公立幼稚園がなく、公立よりも私立保育園等に通う幼児が多く、児童措置費（保育所運営費）に係る経費が他団体よりも多大になっているため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58</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0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し、依然として類似団体平均を上回っている。今後においても繰出基準等内容を検討しながら経常経費の削減に努める。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44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し、依然として類似団体平均を上回っている。今後も引き続き、支出内容の検討等を実施しながら経常経費の削減に努める。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0892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106426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し、これまでと同様に類似団体平均を大きく下回っている。今後においても大型事業の整理・縮小・計画的な実施に努め、地方債発行額の抑制を図りながら、現行水準を上回らないように努める。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314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31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16511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467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62247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し、依然として類似団体平均を上回っている状態である。今後においては、行政ニーズの把握に努めながら経常経費の削減に図っていく。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78</xdr:row>
      <xdr:rowOff>77470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56261"/>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78</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562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96520</xdr:rowOff>
    </xdr:from>
    <xdr:to>
      <xdr:col>73</xdr:col>
      <xdr:colOff>180975</xdr:colOff>
      <xdr:row>78</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696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85089</xdr:rowOff>
    </xdr:from>
    <xdr:to>
      <xdr:col>69</xdr:col>
      <xdr:colOff>92075</xdr:colOff>
      <xdr:row>78</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58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26670</xdr:rowOff>
    </xdr:from>
    <xdr:to>
      <xdr:col>82</xdr:col>
      <xdr:colOff>158750</xdr:colOff>
      <xdr:row>78</xdr:row>
      <xdr:rowOff>128270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170197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45720</xdr:rowOff>
    </xdr:from>
    <xdr:to>
      <xdr:col>74</xdr:col>
      <xdr:colOff>31750</xdr:colOff>
      <xdr:row>78</xdr:row>
      <xdr:rowOff>147320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110489</xdr:rowOff>
    </xdr:from>
    <xdr:to>
      <xdr:col>69</xdr:col>
      <xdr:colOff>142875</xdr:colOff>
      <xdr:row>79</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25416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34289</xdr:rowOff>
    </xdr:from>
    <xdr:to>
      <xdr:col>65</xdr:col>
      <xdr:colOff>53975</xdr:colOff>
      <xdr:row>78</xdr:row>
      <xdr:rowOff>135889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120666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5305</xdr:rowOff>
    </xdr:from>
    <xdr:to>
      <xdr:col>29</xdr:col>
      <xdr:colOff>127000</xdr:colOff>
      <xdr:row>19</xdr:row>
      <xdr:rowOff>47244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10480"/>
          <a:ext cx="647700" cy="41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47244</xdr:rowOff>
    </xdr:from>
    <xdr:to>
      <xdr:col>26</xdr:col>
      <xdr:colOff>50800</xdr:colOff>
      <xdr:row>19</xdr:row>
      <xdr:rowOff>63941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52419"/>
          <a:ext cx="698500" cy="1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63941</xdr:rowOff>
    </xdr:from>
    <xdr:to>
      <xdr:col>22</xdr:col>
      <xdr:colOff>114300</xdr:colOff>
      <xdr:row>19</xdr:row>
      <xdr:rowOff>86925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69116"/>
          <a:ext cx="698500" cy="2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86925</xdr:rowOff>
    </xdr:from>
    <xdr:to>
      <xdr:col>18</xdr:col>
      <xdr:colOff>177800</xdr:colOff>
      <xdr:row>19</xdr:row>
      <xdr:rowOff>95529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92100"/>
          <a:ext cx="698500" cy="8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125955</xdr:rowOff>
    </xdr:from>
    <xdr:to>
      <xdr:col>29</xdr:col>
      <xdr:colOff>177800</xdr:colOff>
      <xdr:row>19</xdr:row>
      <xdr:rowOff>56105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5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98032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3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167894</xdr:rowOff>
    </xdr:from>
    <xdr:to>
      <xdr:col>26</xdr:col>
      <xdr:colOff>101600</xdr:colOff>
      <xdr:row>19</xdr:row>
      <xdr:rowOff>98044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0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82821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87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13141</xdr:rowOff>
    </xdr:from>
    <xdr:to>
      <xdr:col>22</xdr:col>
      <xdr:colOff>165100</xdr:colOff>
      <xdr:row>19</xdr:row>
      <xdr:rowOff>114741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1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99518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36125</xdr:rowOff>
    </xdr:from>
    <xdr:to>
      <xdr:col>19</xdr:col>
      <xdr:colOff>38100</xdr:colOff>
      <xdr:row>19</xdr:row>
      <xdr:rowOff>137725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4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122502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44729</xdr:rowOff>
    </xdr:from>
    <xdr:to>
      <xdr:col>15</xdr:col>
      <xdr:colOff>101600</xdr:colOff>
      <xdr:row>19</xdr:row>
      <xdr:rowOff>146329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4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131106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3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107455</xdr:rowOff>
    </xdr:from>
    <xdr:to>
      <xdr:col>29</xdr:col>
      <xdr:colOff>127000</xdr:colOff>
      <xdr:row>37</xdr:row>
      <xdr:rowOff>149403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32155"/>
          <a:ext cx="6477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149403</xdr:rowOff>
    </xdr:from>
    <xdr:to>
      <xdr:col>26</xdr:col>
      <xdr:colOff>50800</xdr:colOff>
      <xdr:row>37</xdr:row>
      <xdr:rowOff>205981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4103"/>
          <a:ext cx="698500" cy="56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205981</xdr:rowOff>
    </xdr:from>
    <xdr:to>
      <xdr:col>22</xdr:col>
      <xdr:colOff>114300</xdr:colOff>
      <xdr:row>37</xdr:row>
      <xdr:rowOff>246100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30681"/>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246100</xdr:rowOff>
    </xdr:from>
    <xdr:to>
      <xdr:col>18</xdr:col>
      <xdr:colOff>177800</xdr:colOff>
      <xdr:row>37</xdr:row>
      <xdr:rowOff>283493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70800"/>
          <a:ext cx="698500" cy="3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56655</xdr:rowOff>
    </xdr:from>
    <xdr:to>
      <xdr:col>29</xdr:col>
      <xdr:colOff>177800</xdr:colOff>
      <xdr:row>37</xdr:row>
      <xdr:rowOff>158255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8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28732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5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98603</xdr:rowOff>
    </xdr:from>
    <xdr:to>
      <xdr:col>26</xdr:col>
      <xdr:colOff>101600</xdr:colOff>
      <xdr:row>37</xdr:row>
      <xdr:rowOff>200203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184980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0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155181</xdr:rowOff>
    </xdr:from>
    <xdr:to>
      <xdr:col>22</xdr:col>
      <xdr:colOff>165100</xdr:colOff>
      <xdr:row>37</xdr:row>
      <xdr:rowOff>256781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241558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195300</xdr:rowOff>
    </xdr:from>
    <xdr:to>
      <xdr:col>19</xdr:col>
      <xdr:colOff>38100</xdr:colOff>
      <xdr:row>37</xdr:row>
      <xdr:rowOff>296900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2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281677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0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232693</xdr:rowOff>
    </xdr:from>
    <xdr:to>
      <xdr:col>15</xdr:col>
      <xdr:colOff>101600</xdr:colOff>
      <xdr:row>37</xdr:row>
      <xdr:rowOff>334293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5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319070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4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79132</xdr:rowOff>
    </xdr:from>
    <xdr:to>
      <xdr:col>24</xdr:col>
      <xdr:colOff>63500</xdr:colOff>
      <xdr:row>37</xdr:row>
      <xdr:rowOff>110473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22782"/>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110473</xdr:rowOff>
    </xdr:from>
    <xdr:to>
      <xdr:col>19</xdr:col>
      <xdr:colOff>177800</xdr:colOff>
      <xdr:row>37</xdr:row>
      <xdr:rowOff>136214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54123"/>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136214</xdr:rowOff>
    </xdr:from>
    <xdr:to>
      <xdr:col>15</xdr:col>
      <xdr:colOff>50800</xdr:colOff>
      <xdr:row>38</xdr:row>
      <xdr:rowOff>46872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79864"/>
          <a:ext cx="889000" cy="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46872</xdr:rowOff>
    </xdr:from>
    <xdr:to>
      <xdr:col>10</xdr:col>
      <xdr:colOff>114300</xdr:colOff>
      <xdr:row>38</xdr:row>
      <xdr:rowOff>70017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61972"/>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28332</xdr:rowOff>
    </xdr:from>
    <xdr:to>
      <xdr:col>24</xdr:col>
      <xdr:colOff>114300</xdr:colOff>
      <xdr:row>37</xdr:row>
      <xdr:rowOff>129932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6759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5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59673</xdr:rowOff>
    </xdr:from>
    <xdr:to>
      <xdr:col>20</xdr:col>
      <xdr:colOff>38100</xdr:colOff>
      <xdr:row>37</xdr:row>
      <xdr:rowOff>161274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033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152401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85414</xdr:rowOff>
    </xdr:from>
    <xdr:to>
      <xdr:col>15</xdr:col>
      <xdr:colOff>101600</xdr:colOff>
      <xdr:row>38</xdr:row>
      <xdr:rowOff>15563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29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6691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167522</xdr:rowOff>
    </xdr:from>
    <xdr:to>
      <xdr:col>10</xdr:col>
      <xdr:colOff>165100</xdr:colOff>
      <xdr:row>38</xdr:row>
      <xdr:rowOff>97672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88799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19217</xdr:rowOff>
    </xdr:from>
    <xdr:to>
      <xdr:col>6</xdr:col>
      <xdr:colOff>38100</xdr:colOff>
      <xdr:row>38</xdr:row>
      <xdr:rowOff>120817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111944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125971</xdr:rowOff>
    </xdr:from>
    <xdr:to>
      <xdr:col>24</xdr:col>
      <xdr:colOff>63500</xdr:colOff>
      <xdr:row>58</xdr:row>
      <xdr:rowOff>156090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070071"/>
          <a:ext cx="838200" cy="3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74964</xdr:rowOff>
    </xdr:from>
    <xdr:to>
      <xdr:col>19</xdr:col>
      <xdr:colOff>177800</xdr:colOff>
      <xdr:row>58</xdr:row>
      <xdr:rowOff>125971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19064"/>
          <a:ext cx="889000" cy="5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74964</xdr:rowOff>
    </xdr:from>
    <xdr:to>
      <xdr:col>15</xdr:col>
      <xdr:colOff>50800</xdr:colOff>
      <xdr:row>58</xdr:row>
      <xdr:rowOff>168412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19064"/>
          <a:ext cx="889000" cy="9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168412</xdr:rowOff>
    </xdr:from>
    <xdr:to>
      <xdr:col>10</xdr:col>
      <xdr:colOff>114300</xdr:colOff>
      <xdr:row>59</xdr:row>
      <xdr:rowOff>73171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12512"/>
          <a:ext cx="889000" cy="7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105290</xdr:rowOff>
    </xdr:from>
    <xdr:to>
      <xdr:col>24</xdr:col>
      <xdr:colOff>114300</xdr:colOff>
      <xdr:row>59</xdr:row>
      <xdr:rowOff>35440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83717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75171</xdr:rowOff>
    </xdr:from>
    <xdr:to>
      <xdr:col>20</xdr:col>
      <xdr:colOff>38100</xdr:colOff>
      <xdr:row>59</xdr:row>
      <xdr:rowOff>5321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167898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1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24164</xdr:rowOff>
    </xdr:from>
    <xdr:to>
      <xdr:col>15</xdr:col>
      <xdr:colOff>101600</xdr:colOff>
      <xdr:row>58</xdr:row>
      <xdr:rowOff>125764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142291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4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117612</xdr:rowOff>
    </xdr:from>
    <xdr:to>
      <xdr:col>10</xdr:col>
      <xdr:colOff>165100</xdr:colOff>
      <xdr:row>59</xdr:row>
      <xdr:rowOff>47762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38889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5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22371</xdr:rowOff>
    </xdr:from>
    <xdr:to>
      <xdr:col>6</xdr:col>
      <xdr:colOff>38100</xdr:colOff>
      <xdr:row>59</xdr:row>
      <xdr:rowOff>123971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115098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23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87751</xdr:rowOff>
    </xdr:from>
    <xdr:to>
      <xdr:col>24</xdr:col>
      <xdr:colOff>63500</xdr:colOff>
      <xdr:row>78</xdr:row>
      <xdr:rowOff>118726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0851"/>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101485</xdr:rowOff>
    </xdr:from>
    <xdr:to>
      <xdr:col>19</xdr:col>
      <xdr:colOff>177800</xdr:colOff>
      <xdr:row>78</xdr:row>
      <xdr:rowOff>118726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74585"/>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101485</xdr:rowOff>
    </xdr:from>
    <xdr:to>
      <xdr:col>15</xdr:col>
      <xdr:colOff>50800</xdr:colOff>
      <xdr:row>78</xdr:row>
      <xdr:rowOff>126479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74585"/>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126479</xdr:rowOff>
    </xdr:from>
    <xdr:to>
      <xdr:col>10</xdr:col>
      <xdr:colOff>114300</xdr:colOff>
      <xdr:row>78</xdr:row>
      <xdr:rowOff>133908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957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36951</xdr:rowOff>
    </xdr:from>
    <xdr:to>
      <xdr:col>24</xdr:col>
      <xdr:colOff>114300</xdr:colOff>
      <xdr:row>78</xdr:row>
      <xdr:rowOff>138551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15378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67926</xdr:rowOff>
    </xdr:from>
    <xdr:to>
      <xdr:col>20</xdr:col>
      <xdr:colOff>38100</xdr:colOff>
      <xdr:row>78</xdr:row>
      <xdr:rowOff>169526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160653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50685</xdr:rowOff>
    </xdr:from>
    <xdr:to>
      <xdr:col>15</xdr:col>
      <xdr:colOff>101600</xdr:colOff>
      <xdr:row>78</xdr:row>
      <xdr:rowOff>152285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143412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75679</xdr:rowOff>
    </xdr:from>
    <xdr:to>
      <xdr:col>10</xdr:col>
      <xdr:colOff>165100</xdr:colOff>
      <xdr:row>79</xdr:row>
      <xdr:rowOff>5829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168406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4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83108</xdr:rowOff>
    </xdr:from>
    <xdr:to>
      <xdr:col>6</xdr:col>
      <xdr:colOff>38100</xdr:colOff>
      <xdr:row>79</xdr:row>
      <xdr:rowOff>13258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144859</xdr:rowOff>
    </xdr:from>
    <xdr:to>
      <xdr:col>24</xdr:col>
      <xdr:colOff>63500</xdr:colOff>
      <xdr:row>94</xdr:row>
      <xdr:rowOff>59646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89709"/>
          <a:ext cx="838200" cy="8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144859</xdr:rowOff>
    </xdr:from>
    <xdr:to>
      <xdr:col>19</xdr:col>
      <xdr:colOff>177800</xdr:colOff>
      <xdr:row>95</xdr:row>
      <xdr:rowOff>12784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89709"/>
          <a:ext cx="889000" cy="2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12784</xdr:rowOff>
    </xdr:from>
    <xdr:to>
      <xdr:col>15</xdr:col>
      <xdr:colOff>50800</xdr:colOff>
      <xdr:row>95</xdr:row>
      <xdr:rowOff>47639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00534"/>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47639</xdr:rowOff>
    </xdr:from>
    <xdr:to>
      <xdr:col>10</xdr:col>
      <xdr:colOff>114300</xdr:colOff>
      <xdr:row>95</xdr:row>
      <xdr:rowOff>109590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35389"/>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8846</xdr:rowOff>
    </xdr:from>
    <xdr:to>
      <xdr:col>24</xdr:col>
      <xdr:colOff>114300</xdr:colOff>
      <xdr:row>94</xdr:row>
      <xdr:rowOff>110446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31723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7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94059</xdr:rowOff>
    </xdr:from>
    <xdr:to>
      <xdr:col>20</xdr:col>
      <xdr:colOff>38100</xdr:colOff>
      <xdr:row>94</xdr:row>
      <xdr:rowOff>24209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40736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1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133434</xdr:rowOff>
    </xdr:from>
    <xdr:to>
      <xdr:col>15</xdr:col>
      <xdr:colOff>101600</xdr:colOff>
      <xdr:row>95</xdr:row>
      <xdr:rowOff>63584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80111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168289</xdr:rowOff>
    </xdr:from>
    <xdr:to>
      <xdr:col>10</xdr:col>
      <xdr:colOff>165100</xdr:colOff>
      <xdr:row>95</xdr:row>
      <xdr:rowOff>98439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114966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58790</xdr:rowOff>
    </xdr:from>
    <xdr:to>
      <xdr:col>6</xdr:col>
      <xdr:colOff>38100</xdr:colOff>
      <xdr:row>95</xdr:row>
      <xdr:rowOff>160390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59118</xdr:rowOff>
    </xdr:from>
    <xdr:to>
      <xdr:col>55</xdr:col>
      <xdr:colOff>0</xdr:colOff>
      <xdr:row>37</xdr:row>
      <xdr:rowOff>120703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02768"/>
          <a:ext cx="8382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111244</xdr:rowOff>
    </xdr:from>
    <xdr:to>
      <xdr:col>50</xdr:col>
      <xdr:colOff>114300</xdr:colOff>
      <xdr:row>37</xdr:row>
      <xdr:rowOff>120703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940544"/>
          <a:ext cx="889000" cy="5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111244</xdr:rowOff>
    </xdr:from>
    <xdr:to>
      <xdr:col>45</xdr:col>
      <xdr:colOff>177800</xdr:colOff>
      <xdr:row>38</xdr:row>
      <xdr:rowOff>13732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940544"/>
          <a:ext cx="889000" cy="58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13732</xdr:rowOff>
    </xdr:from>
    <xdr:to>
      <xdr:col>41</xdr:col>
      <xdr:colOff>50800</xdr:colOff>
      <xdr:row>38</xdr:row>
      <xdr:rowOff>49051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8832"/>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8318</xdr:rowOff>
    </xdr:from>
    <xdr:to>
      <xdr:col>55</xdr:col>
      <xdr:colOff>50800</xdr:colOff>
      <xdr:row>37</xdr:row>
      <xdr:rowOff>109918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158195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3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69903</xdr:rowOff>
    </xdr:from>
    <xdr:to>
      <xdr:col>50</xdr:col>
      <xdr:colOff>165100</xdr:colOff>
      <xdr:row>38</xdr:row>
      <xdr:rowOff>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162630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60444</xdr:rowOff>
    </xdr:from>
    <xdr:to>
      <xdr:col>46</xdr:col>
      <xdr:colOff>38100</xdr:colOff>
      <xdr:row>34</xdr:row>
      <xdr:rowOff>162044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153171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134382</xdr:rowOff>
    </xdr:from>
    <xdr:to>
      <xdr:col>41</xdr:col>
      <xdr:colOff>101600</xdr:colOff>
      <xdr:row>38</xdr:row>
      <xdr:rowOff>64532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55659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7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169701</xdr:rowOff>
    </xdr:from>
    <xdr:to>
      <xdr:col>36</xdr:col>
      <xdr:colOff>165100</xdr:colOff>
      <xdr:row>38</xdr:row>
      <xdr:rowOff>99851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90978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0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148458</xdr:rowOff>
    </xdr:from>
    <xdr:to>
      <xdr:col>55</xdr:col>
      <xdr:colOff>0</xdr:colOff>
      <xdr:row>57</xdr:row>
      <xdr:rowOff>7286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49658"/>
          <a:ext cx="838200" cy="3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3018</xdr:rowOff>
    </xdr:from>
    <xdr:to>
      <xdr:col>50</xdr:col>
      <xdr:colOff>114300</xdr:colOff>
      <xdr:row>57</xdr:row>
      <xdr:rowOff>7286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75668"/>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3018</xdr:rowOff>
    </xdr:from>
    <xdr:to>
      <xdr:col>45</xdr:col>
      <xdr:colOff>177800</xdr:colOff>
      <xdr:row>57</xdr:row>
      <xdr:rowOff>150056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75668"/>
          <a:ext cx="889000" cy="1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29458</xdr:rowOff>
    </xdr:from>
    <xdr:to>
      <xdr:col>41</xdr:col>
      <xdr:colOff>50800</xdr:colOff>
      <xdr:row>57</xdr:row>
      <xdr:rowOff>150056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02108"/>
          <a:ext cx="889000" cy="1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97658</xdr:rowOff>
    </xdr:from>
    <xdr:to>
      <xdr:col>55</xdr:col>
      <xdr:colOff>50800</xdr:colOff>
      <xdr:row>57</xdr:row>
      <xdr:rowOff>27808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76085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127936</xdr:rowOff>
    </xdr:from>
    <xdr:to>
      <xdr:col>50</xdr:col>
      <xdr:colOff>165100</xdr:colOff>
      <xdr:row>57</xdr:row>
      <xdr:rowOff>58086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2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49213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2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123668</xdr:rowOff>
    </xdr:from>
    <xdr:to>
      <xdr:col>46</xdr:col>
      <xdr:colOff>38100</xdr:colOff>
      <xdr:row>57</xdr:row>
      <xdr:rowOff>53818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2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44945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1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99256</xdr:rowOff>
    </xdr:from>
    <xdr:to>
      <xdr:col>41</xdr:col>
      <xdr:colOff>101600</xdr:colOff>
      <xdr:row>58</xdr:row>
      <xdr:rowOff>29406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20533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150108</xdr:rowOff>
    </xdr:from>
    <xdr:to>
      <xdr:col>36</xdr:col>
      <xdr:colOff>165100</xdr:colOff>
      <xdr:row>57</xdr:row>
      <xdr:rowOff>80258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71385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4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7874</xdr:rowOff>
    </xdr:from>
    <xdr:to>
      <xdr:col>55</xdr:col>
      <xdr:colOff>0</xdr:colOff>
      <xdr:row>79</xdr:row>
      <xdr:rowOff>41672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52424"/>
          <a:ext cx="8382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88089</xdr:rowOff>
    </xdr:from>
    <xdr:to>
      <xdr:col>50</xdr:col>
      <xdr:colOff>114300</xdr:colOff>
      <xdr:row>79</xdr:row>
      <xdr:rowOff>7874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61189"/>
          <a:ext cx="889000" cy="9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88089</xdr:rowOff>
    </xdr:from>
    <xdr:to>
      <xdr:col>45</xdr:col>
      <xdr:colOff>177800</xdr:colOff>
      <xdr:row>79</xdr:row>
      <xdr:rowOff>39832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61189"/>
          <a:ext cx="889000" cy="1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14286</xdr:rowOff>
    </xdr:from>
    <xdr:to>
      <xdr:col>41</xdr:col>
      <xdr:colOff>50800</xdr:colOff>
      <xdr:row>79</xdr:row>
      <xdr:rowOff>39832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58836"/>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162322</xdr:rowOff>
    </xdr:from>
    <xdr:to>
      <xdr:col>55</xdr:col>
      <xdr:colOff>50800</xdr:colOff>
      <xdr:row>79</xdr:row>
      <xdr:rowOff>92472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77249</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128524</xdr:rowOff>
    </xdr:from>
    <xdr:to>
      <xdr:col>50</xdr:col>
      <xdr:colOff>165100</xdr:colOff>
      <xdr:row>79</xdr:row>
      <xdr:rowOff>58674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49801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37289</xdr:rowOff>
    </xdr:from>
    <xdr:to>
      <xdr:col>46</xdr:col>
      <xdr:colOff>38100</xdr:colOff>
      <xdr:row>78</xdr:row>
      <xdr:rowOff>138889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130016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160482</xdr:rowOff>
    </xdr:from>
    <xdr:to>
      <xdr:col>41</xdr:col>
      <xdr:colOff>101600</xdr:colOff>
      <xdr:row>79</xdr:row>
      <xdr:rowOff>90632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81759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134936</xdr:rowOff>
    </xdr:from>
    <xdr:to>
      <xdr:col>36</xdr:col>
      <xdr:colOff>165100</xdr:colOff>
      <xdr:row>79</xdr:row>
      <xdr:rowOff>65086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56213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40227</xdr:rowOff>
    </xdr:from>
    <xdr:to>
      <xdr:col>55</xdr:col>
      <xdr:colOff>0</xdr:colOff>
      <xdr:row>97</xdr:row>
      <xdr:rowOff>70932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70877"/>
          <a:ext cx="8382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70932</xdr:rowOff>
    </xdr:from>
    <xdr:to>
      <xdr:col>50</xdr:col>
      <xdr:colOff>114300</xdr:colOff>
      <xdr:row>97</xdr:row>
      <xdr:rowOff>97329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01582"/>
          <a:ext cx="88900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97329</xdr:rowOff>
    </xdr:from>
    <xdr:to>
      <xdr:col>45</xdr:col>
      <xdr:colOff>177800</xdr:colOff>
      <xdr:row>98</xdr:row>
      <xdr:rowOff>4936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27979"/>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133259</xdr:rowOff>
    </xdr:from>
    <xdr:to>
      <xdr:col>41</xdr:col>
      <xdr:colOff>50800</xdr:colOff>
      <xdr:row>98</xdr:row>
      <xdr:rowOff>4936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63909"/>
          <a:ext cx="889000" cy="4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160877</xdr:rowOff>
    </xdr:from>
    <xdr:to>
      <xdr:col>55</xdr:col>
      <xdr:colOff>50800</xdr:colOff>
      <xdr:row>97</xdr:row>
      <xdr:rowOff>91027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12304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7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20132</xdr:rowOff>
    </xdr:from>
    <xdr:to>
      <xdr:col>50</xdr:col>
      <xdr:colOff>165100</xdr:colOff>
      <xdr:row>97</xdr:row>
      <xdr:rowOff>121732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112859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74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46529</xdr:rowOff>
    </xdr:from>
    <xdr:to>
      <xdr:col>46</xdr:col>
      <xdr:colOff>38100</xdr:colOff>
      <xdr:row>97</xdr:row>
      <xdr:rowOff>148129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139256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125586</xdr:rowOff>
    </xdr:from>
    <xdr:to>
      <xdr:col>41</xdr:col>
      <xdr:colOff>101600</xdr:colOff>
      <xdr:row>98</xdr:row>
      <xdr:rowOff>55736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46863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82459</xdr:rowOff>
    </xdr:from>
    <xdr:to>
      <xdr:col>36</xdr:col>
      <xdr:colOff>165100</xdr:colOff>
      <xdr:row>98</xdr:row>
      <xdr:rowOff>12609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0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146799</xdr:rowOff>
    </xdr:from>
    <xdr:to>
      <xdr:col>85</xdr:col>
      <xdr:colOff>127000</xdr:colOff>
      <xdr:row>38</xdr:row>
      <xdr:rowOff>17844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147549"/>
          <a:ext cx="838200" cy="3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129291</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72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146799</xdr:rowOff>
    </xdr:from>
    <xdr:to>
      <xdr:col>81</xdr:col>
      <xdr:colOff>50800</xdr:colOff>
      <xdr:row>38</xdr:row>
      <xdr:rowOff>55131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147549"/>
          <a:ext cx="889000" cy="4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84535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55131</xdr:rowOff>
    </xdr:from>
    <xdr:to>
      <xdr:col>76</xdr:col>
      <xdr:colOff>114300</xdr:colOff>
      <xdr:row>38</xdr:row>
      <xdr:rowOff>120638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70231"/>
          <a:ext cx="889000" cy="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102857</xdr:rowOff>
    </xdr:from>
    <xdr:to>
      <xdr:col>71</xdr:col>
      <xdr:colOff>177800</xdr:colOff>
      <xdr:row>38</xdr:row>
      <xdr:rowOff>120638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17957"/>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138493</xdr:rowOff>
    </xdr:from>
    <xdr:to>
      <xdr:col>85</xdr:col>
      <xdr:colOff>177800</xdr:colOff>
      <xdr:row>38</xdr:row>
      <xdr:rowOff>68644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2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161370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3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95999</xdr:rowOff>
    </xdr:from>
    <xdr:to>
      <xdr:col>81</xdr:col>
      <xdr:colOff>101600</xdr:colOff>
      <xdr:row>36</xdr:row>
      <xdr:rowOff>26149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0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42676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87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4331</xdr:rowOff>
    </xdr:from>
    <xdr:to>
      <xdr:col>76</xdr:col>
      <xdr:colOff>165100</xdr:colOff>
      <xdr:row>38</xdr:row>
      <xdr:rowOff>105931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97058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6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69838</xdr:rowOff>
    </xdr:from>
    <xdr:to>
      <xdr:col>72</xdr:col>
      <xdr:colOff>38100</xdr:colOff>
      <xdr:row>38</xdr:row>
      <xdr:rowOff>171438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162565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52057</xdr:rowOff>
    </xdr:from>
    <xdr:to>
      <xdr:col>67</xdr:col>
      <xdr:colOff>101600</xdr:colOff>
      <xdr:row>38</xdr:row>
      <xdr:rowOff>153657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144784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5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138973</xdr:rowOff>
    </xdr:from>
    <xdr:to>
      <xdr:col>85</xdr:col>
      <xdr:colOff>127000</xdr:colOff>
      <xdr:row>77</xdr:row>
      <xdr:rowOff>156541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40623"/>
          <a:ext cx="8382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156541</xdr:rowOff>
    </xdr:from>
    <xdr:to>
      <xdr:col>81</xdr:col>
      <xdr:colOff>50800</xdr:colOff>
      <xdr:row>77</xdr:row>
      <xdr:rowOff>169642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58191"/>
          <a:ext cx="8890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169642</xdr:rowOff>
    </xdr:from>
    <xdr:to>
      <xdr:col>76</xdr:col>
      <xdr:colOff>114300</xdr:colOff>
      <xdr:row>78</xdr:row>
      <xdr:rowOff>13810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7129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9482</xdr:rowOff>
    </xdr:from>
    <xdr:to>
      <xdr:col>71</xdr:col>
      <xdr:colOff>177800</xdr:colOff>
      <xdr:row>78</xdr:row>
      <xdr:rowOff>13810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82582"/>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88173</xdr:rowOff>
    </xdr:from>
    <xdr:to>
      <xdr:col>85</xdr:col>
      <xdr:colOff>177800</xdr:colOff>
      <xdr:row>78</xdr:row>
      <xdr:rowOff>18323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66600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6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105741</xdr:rowOff>
    </xdr:from>
    <xdr:to>
      <xdr:col>81</xdr:col>
      <xdr:colOff>101600</xdr:colOff>
      <xdr:row>78</xdr:row>
      <xdr:rowOff>35891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27018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118842</xdr:rowOff>
    </xdr:from>
    <xdr:to>
      <xdr:col>76</xdr:col>
      <xdr:colOff>165100</xdr:colOff>
      <xdr:row>78</xdr:row>
      <xdr:rowOff>48992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40119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134460</xdr:rowOff>
    </xdr:from>
    <xdr:to>
      <xdr:col>72</xdr:col>
      <xdr:colOff>38100</xdr:colOff>
      <xdr:row>78</xdr:row>
      <xdr:rowOff>64610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55737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2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130132</xdr:rowOff>
    </xdr:from>
    <xdr:to>
      <xdr:col>67</xdr:col>
      <xdr:colOff>101600</xdr:colOff>
      <xdr:row>78</xdr:row>
      <xdr:rowOff>60282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51409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143416</xdr:rowOff>
    </xdr:from>
    <xdr:to>
      <xdr:col>85</xdr:col>
      <xdr:colOff>127000</xdr:colOff>
      <xdr:row>98</xdr:row>
      <xdr:rowOff>23940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02616"/>
          <a:ext cx="838200" cy="2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143416</xdr:rowOff>
    </xdr:from>
    <xdr:to>
      <xdr:col>81</xdr:col>
      <xdr:colOff>50800</xdr:colOff>
      <xdr:row>96</xdr:row>
      <xdr:rowOff>146954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02616"/>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146954</xdr:rowOff>
    </xdr:from>
    <xdr:to>
      <xdr:col>76</xdr:col>
      <xdr:colOff>114300</xdr:colOff>
      <xdr:row>97</xdr:row>
      <xdr:rowOff>15303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606154"/>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15303</xdr:rowOff>
    </xdr:from>
    <xdr:to>
      <xdr:col>71</xdr:col>
      <xdr:colOff>177800</xdr:colOff>
      <xdr:row>97</xdr:row>
      <xdr:rowOff>106814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645953"/>
          <a:ext cx="889000" cy="9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144590</xdr:rowOff>
    </xdr:from>
    <xdr:to>
      <xdr:col>85</xdr:col>
      <xdr:colOff>177800</xdr:colOff>
      <xdr:row>98</xdr:row>
      <xdr:rowOff>74740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123017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92616</xdr:rowOff>
    </xdr:from>
    <xdr:to>
      <xdr:col>81</xdr:col>
      <xdr:colOff>101600</xdr:colOff>
      <xdr:row>97</xdr:row>
      <xdr:rowOff>22766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39293</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32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96154</xdr:rowOff>
    </xdr:from>
    <xdr:to>
      <xdr:col>76</xdr:col>
      <xdr:colOff>165100</xdr:colOff>
      <xdr:row>97</xdr:row>
      <xdr:rowOff>26304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42831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33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135953</xdr:rowOff>
    </xdr:from>
    <xdr:to>
      <xdr:col>72</xdr:col>
      <xdr:colOff>38100</xdr:colOff>
      <xdr:row>97</xdr:row>
      <xdr:rowOff>66103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5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82630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37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56014</xdr:rowOff>
    </xdr:from>
    <xdr:to>
      <xdr:col>67</xdr:col>
      <xdr:colOff>101600</xdr:colOff>
      <xdr:row>97</xdr:row>
      <xdr:rowOff>157614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2691</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46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81445</xdr:rowOff>
    </xdr:from>
    <xdr:to>
      <xdr:col>116</xdr:col>
      <xdr:colOff>63500</xdr:colOff>
      <xdr:row>37</xdr:row>
      <xdr:rowOff>121641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25095"/>
          <a:ext cx="8382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81445</xdr:rowOff>
    </xdr:from>
    <xdr:to>
      <xdr:col>111</xdr:col>
      <xdr:colOff>177800</xdr:colOff>
      <xdr:row>37</xdr:row>
      <xdr:rowOff>111239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25095"/>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68966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111239</xdr:rowOff>
    </xdr:from>
    <xdr:to>
      <xdr:col>107</xdr:col>
      <xdr:colOff>50800</xdr:colOff>
      <xdr:row>38</xdr:row>
      <xdr:rowOff>10160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54889"/>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112475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122517</xdr:rowOff>
    </xdr:from>
    <xdr:to>
      <xdr:col>102</xdr:col>
      <xdr:colOff>114300</xdr:colOff>
      <xdr:row>38</xdr:row>
      <xdr:rowOff>10160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294717"/>
          <a:ext cx="889000" cy="23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122572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141927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70841</xdr:rowOff>
    </xdr:from>
    <xdr:to>
      <xdr:col>116</xdr:col>
      <xdr:colOff>114300</xdr:colOff>
      <xdr:row>38</xdr:row>
      <xdr:rowOff>991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93718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30645</xdr:rowOff>
    </xdr:from>
    <xdr:to>
      <xdr:col>112</xdr:col>
      <xdr:colOff>38100</xdr:colOff>
      <xdr:row>37</xdr:row>
      <xdr:rowOff>132245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148772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1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60439</xdr:rowOff>
    </xdr:from>
    <xdr:to>
      <xdr:col>107</xdr:col>
      <xdr:colOff>101600</xdr:colOff>
      <xdr:row>37</xdr:row>
      <xdr:rowOff>162040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7116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17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130810</xdr:rowOff>
    </xdr:from>
    <xdr:to>
      <xdr:col>102</xdr:col>
      <xdr:colOff>165100</xdr:colOff>
      <xdr:row>38</xdr:row>
      <xdr:rowOff>60960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77487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71717</xdr:rowOff>
    </xdr:from>
    <xdr:to>
      <xdr:col>98</xdr:col>
      <xdr:colOff>38100</xdr:colOff>
      <xdr:row>37</xdr:row>
      <xdr:rowOff>1867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18394</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601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171443</xdr:rowOff>
    </xdr:from>
    <xdr:to>
      <xdr:col>116</xdr:col>
      <xdr:colOff>63500</xdr:colOff>
      <xdr:row>59</xdr:row>
      <xdr:rowOff>1838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15543"/>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1838</xdr:rowOff>
    </xdr:from>
    <xdr:to>
      <xdr:col>111</xdr:col>
      <xdr:colOff>177800</xdr:colOff>
      <xdr:row>59</xdr:row>
      <xdr:rowOff>3193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17388"/>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3193</xdr:rowOff>
    </xdr:from>
    <xdr:to>
      <xdr:col>107</xdr:col>
      <xdr:colOff>50800</xdr:colOff>
      <xdr:row>59</xdr:row>
      <xdr:rowOff>5185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1874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5185</xdr:rowOff>
    </xdr:from>
    <xdr:to>
      <xdr:col>102</xdr:col>
      <xdr:colOff>114300</xdr:colOff>
      <xdr:row>59</xdr:row>
      <xdr:rowOff>7047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20735"/>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120643</xdr:rowOff>
    </xdr:from>
    <xdr:to>
      <xdr:col>116</xdr:col>
      <xdr:colOff>114300</xdr:colOff>
      <xdr:row>59</xdr:row>
      <xdr:rowOff>50793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71687</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1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122488</xdr:rowOff>
    </xdr:from>
    <xdr:to>
      <xdr:col>112</xdr:col>
      <xdr:colOff>38100</xdr:colOff>
      <xdr:row>59</xdr:row>
      <xdr:rowOff>52638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69165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84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123843</xdr:rowOff>
    </xdr:from>
    <xdr:to>
      <xdr:col>107</xdr:col>
      <xdr:colOff>101600</xdr:colOff>
      <xdr:row>59</xdr:row>
      <xdr:rowOff>53993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70520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84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125835</xdr:rowOff>
    </xdr:from>
    <xdr:to>
      <xdr:col>102</xdr:col>
      <xdr:colOff>165100</xdr:colOff>
      <xdr:row>59</xdr:row>
      <xdr:rowOff>55985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72512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84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127697</xdr:rowOff>
    </xdr:from>
    <xdr:to>
      <xdr:col>98</xdr:col>
      <xdr:colOff>38100</xdr:colOff>
      <xdr:row>59</xdr:row>
      <xdr:rowOff>57847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7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48974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6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48450</xdr:rowOff>
    </xdr:from>
    <xdr:to>
      <xdr:col>116</xdr:col>
      <xdr:colOff>63500</xdr:colOff>
      <xdr:row>76</xdr:row>
      <xdr:rowOff>87337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78650"/>
          <a:ext cx="8382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87337</xdr:rowOff>
    </xdr:from>
    <xdr:to>
      <xdr:col>111</xdr:col>
      <xdr:colOff>177800</xdr:colOff>
      <xdr:row>76</xdr:row>
      <xdr:rowOff>111265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17537"/>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111265</xdr:rowOff>
    </xdr:from>
    <xdr:to>
      <xdr:col>107</xdr:col>
      <xdr:colOff>50800</xdr:colOff>
      <xdr:row>76</xdr:row>
      <xdr:rowOff>133693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41465"/>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130594</xdr:rowOff>
    </xdr:from>
    <xdr:to>
      <xdr:col>102</xdr:col>
      <xdr:colOff>114300</xdr:colOff>
      <xdr:row>76</xdr:row>
      <xdr:rowOff>133693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60794"/>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169100</xdr:rowOff>
    </xdr:from>
    <xdr:to>
      <xdr:col>116</xdr:col>
      <xdr:colOff>114300</xdr:colOff>
      <xdr:row>76</xdr:row>
      <xdr:rowOff>99250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147527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0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36537</xdr:rowOff>
    </xdr:from>
    <xdr:to>
      <xdr:col>112</xdr:col>
      <xdr:colOff>38100</xdr:colOff>
      <xdr:row>76</xdr:row>
      <xdr:rowOff>138137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129264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5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60465</xdr:rowOff>
    </xdr:from>
    <xdr:to>
      <xdr:col>107</xdr:col>
      <xdr:colOff>101600</xdr:colOff>
      <xdr:row>76</xdr:row>
      <xdr:rowOff>162065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153192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1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82893</xdr:rowOff>
    </xdr:from>
    <xdr:to>
      <xdr:col>102</xdr:col>
      <xdr:colOff>165100</xdr:colOff>
      <xdr:row>77</xdr:row>
      <xdr:rowOff>13043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4170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79794</xdr:rowOff>
    </xdr:from>
    <xdr:to>
      <xdr:col>98</xdr:col>
      <xdr:colOff>38100</xdr:colOff>
      <xdr:row>77</xdr:row>
      <xdr:rowOff>9944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915,404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120,598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円増加した。これは、会計年度任用職員及び再任用職員の人件費増となったことが大きな要因である。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しかしながら、類似団体平均と比較すると大きく下回っており、今後においても定員適正化計画に沿って適正な職員数や給与水準となるよう図っていく。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112,354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一人当たりコストが高い状況となっている。要因としては、町内に公立保育所や公立幼稚園がなく、公立よりも私立保育園等に通う幼児が多く、児童措置費が他団体よりも多大になっているため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災害復旧事業費は、令和２年７月豪雨による災害復旧工事や令和３年８月豪雨による災害復旧工事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年度の積立額が令和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587,417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投資及び出資金については、町立太良病院事業会計繰出金（資本勘定）が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したため、住民一人当たりのコストも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85725</xdr:rowOff>
    </xdr:from>
    <xdr:to>
      <xdr:col>24</xdr:col>
      <xdr:colOff>63500</xdr:colOff>
      <xdr:row>37</xdr:row>
      <xdr:rowOff>381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7925"/>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xdr:rowOff>
    </xdr:from>
    <xdr:to>
      <xdr:col>19</xdr:col>
      <xdr:colOff>177800</xdr:colOff>
      <xdr:row>37</xdr:row>
      <xdr:rowOff>381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4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xdr:rowOff>
    </xdr:from>
    <xdr:to>
      <xdr:col>15</xdr:col>
      <xdr:colOff>50800</xdr:colOff>
      <xdr:row>37</xdr:row>
      <xdr:rowOff>59563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4031"/>
          <a:ext cx="8890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59563</xdr:rowOff>
    </xdr:from>
    <xdr:to>
      <xdr:col>10</xdr:col>
      <xdr:colOff>114300</xdr:colOff>
      <xdr:row>37</xdr:row>
      <xdr:rowOff>62357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321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34925</xdr:rowOff>
    </xdr:from>
    <xdr:to>
      <xdr:col>24</xdr:col>
      <xdr:colOff>114300</xdr:colOff>
      <xdr:row>36</xdr:row>
      <xdr:rowOff>136525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13352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121031</xdr:rowOff>
    </xdr:from>
    <xdr:to>
      <xdr:col>20</xdr:col>
      <xdr:colOff>38100</xdr:colOff>
      <xdr:row>37</xdr:row>
      <xdr:rowOff>51181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42308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121031</xdr:rowOff>
    </xdr:from>
    <xdr:to>
      <xdr:col>15</xdr:col>
      <xdr:colOff>101600</xdr:colOff>
      <xdr:row>37</xdr:row>
      <xdr:rowOff>51181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42308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8763</xdr:rowOff>
    </xdr:from>
    <xdr:to>
      <xdr:col>10</xdr:col>
      <xdr:colOff>165100</xdr:colOff>
      <xdr:row>37</xdr:row>
      <xdr:rowOff>110363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101490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11557</xdr:rowOff>
    </xdr:from>
    <xdr:to>
      <xdr:col>6</xdr:col>
      <xdr:colOff>38100</xdr:colOff>
      <xdr:row>37</xdr:row>
      <xdr:rowOff>113157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104284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3975</xdr:rowOff>
    </xdr:from>
    <xdr:to>
      <xdr:col>24</xdr:col>
      <xdr:colOff>63500</xdr:colOff>
      <xdr:row>57</xdr:row>
      <xdr:rowOff>114980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76625"/>
          <a:ext cx="838200" cy="1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143495</xdr:rowOff>
    </xdr:from>
    <xdr:to>
      <xdr:col>19</xdr:col>
      <xdr:colOff>177800</xdr:colOff>
      <xdr:row>57</xdr:row>
      <xdr:rowOff>3975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73245"/>
          <a:ext cx="889000" cy="20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143495</xdr:rowOff>
    </xdr:from>
    <xdr:to>
      <xdr:col>15</xdr:col>
      <xdr:colOff>50800</xdr:colOff>
      <xdr:row>57</xdr:row>
      <xdr:rowOff>5822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73245"/>
          <a:ext cx="889000" cy="20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5822</xdr:rowOff>
    </xdr:from>
    <xdr:to>
      <xdr:col>10</xdr:col>
      <xdr:colOff>114300</xdr:colOff>
      <xdr:row>57</xdr:row>
      <xdr:rowOff>41914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78472"/>
          <a:ext cx="889000" cy="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64180</xdr:rowOff>
    </xdr:from>
    <xdr:to>
      <xdr:col>24</xdr:col>
      <xdr:colOff>114300</xdr:colOff>
      <xdr:row>57</xdr:row>
      <xdr:rowOff>165780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42607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124625</xdr:rowOff>
    </xdr:from>
    <xdr:to>
      <xdr:col>20</xdr:col>
      <xdr:colOff>38100</xdr:colOff>
      <xdr:row>57</xdr:row>
      <xdr:rowOff>54775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45902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1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92695</xdr:rowOff>
    </xdr:from>
    <xdr:to>
      <xdr:col>15</xdr:col>
      <xdr:colOff>101600</xdr:colOff>
      <xdr:row>56</xdr:row>
      <xdr:rowOff>22845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39372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126472</xdr:rowOff>
    </xdr:from>
    <xdr:to>
      <xdr:col>10</xdr:col>
      <xdr:colOff>165100</xdr:colOff>
      <xdr:row>57</xdr:row>
      <xdr:rowOff>56622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73149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0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162564</xdr:rowOff>
    </xdr:from>
    <xdr:to>
      <xdr:col>6</xdr:col>
      <xdr:colOff>38100</xdr:colOff>
      <xdr:row>57</xdr:row>
      <xdr:rowOff>92714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109241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3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66827</xdr:rowOff>
    </xdr:from>
    <xdr:to>
      <xdr:col>24</xdr:col>
      <xdr:colOff>63500</xdr:colOff>
      <xdr:row>75</xdr:row>
      <xdr:rowOff>136728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25577"/>
          <a:ext cx="8382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136728</xdr:rowOff>
    </xdr:from>
    <xdr:to>
      <xdr:col>19</xdr:col>
      <xdr:colOff>177800</xdr:colOff>
      <xdr:row>76</xdr:row>
      <xdr:rowOff>68070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95478"/>
          <a:ext cx="889000" cy="10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68070</xdr:rowOff>
    </xdr:from>
    <xdr:to>
      <xdr:col>15</xdr:col>
      <xdr:colOff>50800</xdr:colOff>
      <xdr:row>76</xdr:row>
      <xdr:rowOff>92306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98270"/>
          <a:ext cx="889000" cy="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92306</xdr:rowOff>
    </xdr:from>
    <xdr:to>
      <xdr:col>10</xdr:col>
      <xdr:colOff>114300</xdr:colOff>
      <xdr:row>76</xdr:row>
      <xdr:rowOff>145241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2506"/>
          <a:ext cx="8890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16027</xdr:rowOff>
    </xdr:from>
    <xdr:to>
      <xdr:col>24</xdr:col>
      <xdr:colOff>114300</xdr:colOff>
      <xdr:row>75</xdr:row>
      <xdr:rowOff>117627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38904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85928</xdr:rowOff>
    </xdr:from>
    <xdr:to>
      <xdr:col>20</xdr:col>
      <xdr:colOff>38100</xdr:colOff>
      <xdr:row>76</xdr:row>
      <xdr:rowOff>16078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7205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3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17270</xdr:rowOff>
    </xdr:from>
    <xdr:to>
      <xdr:col>15</xdr:col>
      <xdr:colOff>101600</xdr:colOff>
      <xdr:row>76</xdr:row>
      <xdr:rowOff>118870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109997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4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41506</xdr:rowOff>
    </xdr:from>
    <xdr:to>
      <xdr:col>10</xdr:col>
      <xdr:colOff>165100</xdr:colOff>
      <xdr:row>76</xdr:row>
      <xdr:rowOff>143106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6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94441</xdr:rowOff>
    </xdr:from>
    <xdr:to>
      <xdr:col>6</xdr:col>
      <xdr:colOff>38100</xdr:colOff>
      <xdr:row>77</xdr:row>
      <xdr:rowOff>24591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1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42152</xdr:rowOff>
    </xdr:from>
    <xdr:to>
      <xdr:col>24</xdr:col>
      <xdr:colOff>63500</xdr:colOff>
      <xdr:row>96</xdr:row>
      <xdr:rowOff>48040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01352"/>
          <a:ext cx="8382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48040</xdr:rowOff>
    </xdr:from>
    <xdr:to>
      <xdr:col>19</xdr:col>
      <xdr:colOff>177800</xdr:colOff>
      <xdr:row>96</xdr:row>
      <xdr:rowOff>118267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07240"/>
          <a:ext cx="8890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118267</xdr:rowOff>
    </xdr:from>
    <xdr:to>
      <xdr:col>15</xdr:col>
      <xdr:colOff>50800</xdr:colOff>
      <xdr:row>96</xdr:row>
      <xdr:rowOff>160741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77467"/>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145323</xdr:rowOff>
    </xdr:from>
    <xdr:to>
      <xdr:col>10</xdr:col>
      <xdr:colOff>114300</xdr:colOff>
      <xdr:row>96</xdr:row>
      <xdr:rowOff>160741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04523"/>
          <a:ext cx="8890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162802</xdr:rowOff>
    </xdr:from>
    <xdr:to>
      <xdr:col>24</xdr:col>
      <xdr:colOff>114300</xdr:colOff>
      <xdr:row>96</xdr:row>
      <xdr:rowOff>92952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141229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168690</xdr:rowOff>
    </xdr:from>
    <xdr:to>
      <xdr:col>20</xdr:col>
      <xdr:colOff>38100</xdr:colOff>
      <xdr:row>96</xdr:row>
      <xdr:rowOff>98840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5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89967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4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67467</xdr:rowOff>
    </xdr:from>
    <xdr:to>
      <xdr:col>15</xdr:col>
      <xdr:colOff>101600</xdr:colOff>
      <xdr:row>96</xdr:row>
      <xdr:rowOff>169067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160194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1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109941</xdr:rowOff>
    </xdr:from>
    <xdr:to>
      <xdr:col>10</xdr:col>
      <xdr:colOff>165100</xdr:colOff>
      <xdr:row>97</xdr:row>
      <xdr:rowOff>40091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31218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94523</xdr:rowOff>
    </xdr:from>
    <xdr:to>
      <xdr:col>6</xdr:col>
      <xdr:colOff>38100</xdr:colOff>
      <xdr:row>97</xdr:row>
      <xdr:rowOff>24673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96593</xdr:rowOff>
    </xdr:from>
    <xdr:to>
      <xdr:col>55</xdr:col>
      <xdr:colOff>0</xdr:colOff>
      <xdr:row>39</xdr:row>
      <xdr:rowOff>97246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83143"/>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96593</xdr:rowOff>
    </xdr:from>
    <xdr:to>
      <xdr:col>50</xdr:col>
      <xdr:colOff>114300</xdr:colOff>
      <xdr:row>39</xdr:row>
      <xdr:rowOff>97246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314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96593</xdr:rowOff>
    </xdr:from>
    <xdr:to>
      <xdr:col>45</xdr:col>
      <xdr:colOff>177800</xdr:colOff>
      <xdr:row>39</xdr:row>
      <xdr:rowOff>96593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96593</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45793</xdr:rowOff>
    </xdr:from>
    <xdr:to>
      <xdr:col>55</xdr:col>
      <xdr:colOff>50800</xdr:colOff>
      <xdr:row>39</xdr:row>
      <xdr:rowOff>147393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132170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7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46446</xdr:rowOff>
    </xdr:from>
    <xdr:to>
      <xdr:col>50</xdr:col>
      <xdr:colOff>165100</xdr:colOff>
      <xdr:row>39</xdr:row>
      <xdr:rowOff>148046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139173</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45793</xdr:rowOff>
    </xdr:from>
    <xdr:to>
      <xdr:col>46</xdr:col>
      <xdr:colOff>38100</xdr:colOff>
      <xdr:row>39</xdr:row>
      <xdr:rowOff>147393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138520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45793</xdr:rowOff>
    </xdr:from>
    <xdr:to>
      <xdr:col>41</xdr:col>
      <xdr:colOff>101600</xdr:colOff>
      <xdr:row>39</xdr:row>
      <xdr:rowOff>147393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138520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140395</xdr:rowOff>
    </xdr:from>
    <xdr:to>
      <xdr:col>55</xdr:col>
      <xdr:colOff>0</xdr:colOff>
      <xdr:row>58</xdr:row>
      <xdr:rowOff>23558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13045"/>
          <a:ext cx="838200" cy="5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140395</xdr:rowOff>
    </xdr:from>
    <xdr:to>
      <xdr:col>50</xdr:col>
      <xdr:colOff>114300</xdr:colOff>
      <xdr:row>58</xdr:row>
      <xdr:rowOff>1782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13045"/>
          <a:ext cx="889000" cy="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1782</xdr:rowOff>
    </xdr:from>
    <xdr:to>
      <xdr:col>45</xdr:col>
      <xdr:colOff>177800</xdr:colOff>
      <xdr:row>58</xdr:row>
      <xdr:rowOff>63926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45882"/>
          <a:ext cx="889000" cy="6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63926</xdr:rowOff>
    </xdr:from>
    <xdr:to>
      <xdr:col>41</xdr:col>
      <xdr:colOff>50800</xdr:colOff>
      <xdr:row>58</xdr:row>
      <xdr:rowOff>86747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08026"/>
          <a:ext cx="889000" cy="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144208</xdr:rowOff>
    </xdr:from>
    <xdr:to>
      <xdr:col>55</xdr:col>
      <xdr:colOff>50800</xdr:colOff>
      <xdr:row>58</xdr:row>
      <xdr:rowOff>74358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122635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89595</xdr:rowOff>
    </xdr:from>
    <xdr:to>
      <xdr:col>50</xdr:col>
      <xdr:colOff>165100</xdr:colOff>
      <xdr:row>58</xdr:row>
      <xdr:rowOff>19745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5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122432</xdr:rowOff>
    </xdr:from>
    <xdr:to>
      <xdr:col>46</xdr:col>
      <xdr:colOff>38100</xdr:colOff>
      <xdr:row>58</xdr:row>
      <xdr:rowOff>52582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43709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13126</xdr:rowOff>
    </xdr:from>
    <xdr:to>
      <xdr:col>41</xdr:col>
      <xdr:colOff>101600</xdr:colOff>
      <xdr:row>58</xdr:row>
      <xdr:rowOff>114726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105853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4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35947</xdr:rowOff>
    </xdr:from>
    <xdr:to>
      <xdr:col>36</xdr:col>
      <xdr:colOff>165100</xdr:colOff>
      <xdr:row>58</xdr:row>
      <xdr:rowOff>137547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128674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118678</xdr:rowOff>
    </xdr:from>
    <xdr:to>
      <xdr:col>55</xdr:col>
      <xdr:colOff>0</xdr:colOff>
      <xdr:row>77</xdr:row>
      <xdr:rowOff>128366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20328"/>
          <a:ext cx="8382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93481</xdr:rowOff>
    </xdr:from>
    <xdr:to>
      <xdr:col>50</xdr:col>
      <xdr:colOff>114300</xdr:colOff>
      <xdr:row>77</xdr:row>
      <xdr:rowOff>118678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95131"/>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93481</xdr:rowOff>
    </xdr:from>
    <xdr:to>
      <xdr:col>45</xdr:col>
      <xdr:colOff>177800</xdr:colOff>
      <xdr:row>78</xdr:row>
      <xdr:rowOff>54597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95131"/>
          <a:ext cx="889000" cy="1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36007</xdr:rowOff>
    </xdr:from>
    <xdr:to>
      <xdr:col>41</xdr:col>
      <xdr:colOff>50800</xdr:colOff>
      <xdr:row>78</xdr:row>
      <xdr:rowOff>54597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09107"/>
          <a:ext cx="889000" cy="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77566</xdr:rowOff>
    </xdr:from>
    <xdr:to>
      <xdr:col>55</xdr:col>
      <xdr:colOff>50800</xdr:colOff>
      <xdr:row>78</xdr:row>
      <xdr:rowOff>7716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55993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67878</xdr:rowOff>
    </xdr:from>
    <xdr:to>
      <xdr:col>50</xdr:col>
      <xdr:colOff>165100</xdr:colOff>
      <xdr:row>77</xdr:row>
      <xdr:rowOff>169478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160605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42681</xdr:rowOff>
    </xdr:from>
    <xdr:to>
      <xdr:col>46</xdr:col>
      <xdr:colOff>38100</xdr:colOff>
      <xdr:row>77</xdr:row>
      <xdr:rowOff>144281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160808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3797</xdr:rowOff>
    </xdr:from>
    <xdr:to>
      <xdr:col>41</xdr:col>
      <xdr:colOff>101600</xdr:colOff>
      <xdr:row>78</xdr:row>
      <xdr:rowOff>105397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96524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6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156657</xdr:rowOff>
    </xdr:from>
    <xdr:to>
      <xdr:col>36</xdr:col>
      <xdr:colOff>165100</xdr:colOff>
      <xdr:row>78</xdr:row>
      <xdr:rowOff>86807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22809</xdr:rowOff>
    </xdr:from>
    <xdr:to>
      <xdr:col>55</xdr:col>
      <xdr:colOff>0</xdr:colOff>
      <xdr:row>99</xdr:row>
      <xdr:rowOff>68849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996359"/>
          <a:ext cx="8382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154019</xdr:rowOff>
    </xdr:from>
    <xdr:to>
      <xdr:col>50</xdr:col>
      <xdr:colOff>114300</xdr:colOff>
      <xdr:row>99</xdr:row>
      <xdr:rowOff>68849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84669"/>
          <a:ext cx="889000" cy="2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154019</xdr:rowOff>
    </xdr:from>
    <xdr:to>
      <xdr:col>45</xdr:col>
      <xdr:colOff>177800</xdr:colOff>
      <xdr:row>99</xdr:row>
      <xdr:rowOff>123965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84669"/>
          <a:ext cx="889000" cy="3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120765</xdr:rowOff>
    </xdr:from>
    <xdr:to>
      <xdr:col>41</xdr:col>
      <xdr:colOff>50800</xdr:colOff>
      <xdr:row>99</xdr:row>
      <xdr:rowOff>123965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709431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143459</xdr:rowOff>
    </xdr:from>
    <xdr:to>
      <xdr:col>55</xdr:col>
      <xdr:colOff>50800</xdr:colOff>
      <xdr:row>99</xdr:row>
      <xdr:rowOff>73609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9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58386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18049</xdr:rowOff>
    </xdr:from>
    <xdr:to>
      <xdr:col>50</xdr:col>
      <xdr:colOff>165100</xdr:colOff>
      <xdr:row>99</xdr:row>
      <xdr:rowOff>119649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9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110776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0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103219</xdr:rowOff>
    </xdr:from>
    <xdr:to>
      <xdr:col>46</xdr:col>
      <xdr:colOff>38100</xdr:colOff>
      <xdr:row>98</xdr:row>
      <xdr:rowOff>33369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24496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2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73165</xdr:rowOff>
    </xdr:from>
    <xdr:to>
      <xdr:col>41</xdr:col>
      <xdr:colOff>101600</xdr:colOff>
      <xdr:row>100</xdr:row>
      <xdr:rowOff>3315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70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165892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13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69965</xdr:rowOff>
    </xdr:from>
    <xdr:to>
      <xdr:col>36</xdr:col>
      <xdr:colOff>165100</xdr:colOff>
      <xdr:row>100</xdr:row>
      <xdr:rowOff>115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70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162692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1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101867</xdr:rowOff>
    </xdr:from>
    <xdr:to>
      <xdr:col>85</xdr:col>
      <xdr:colOff>127000</xdr:colOff>
      <xdr:row>36</xdr:row>
      <xdr:rowOff>161009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02617"/>
          <a:ext cx="838200" cy="2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161009</xdr:rowOff>
    </xdr:from>
    <xdr:to>
      <xdr:col>81</xdr:col>
      <xdr:colOff>50800</xdr:colOff>
      <xdr:row>39</xdr:row>
      <xdr:rowOff>38267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33209"/>
          <a:ext cx="889000" cy="39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24339</xdr:rowOff>
    </xdr:from>
    <xdr:to>
      <xdr:col>76</xdr:col>
      <xdr:colOff>114300</xdr:colOff>
      <xdr:row>39</xdr:row>
      <xdr:rowOff>38267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710889"/>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24339</xdr:rowOff>
    </xdr:from>
    <xdr:to>
      <xdr:col>71</xdr:col>
      <xdr:colOff>177800</xdr:colOff>
      <xdr:row>39</xdr:row>
      <xdr:rowOff>59919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710889"/>
          <a:ext cx="889000" cy="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51067</xdr:rowOff>
    </xdr:from>
    <xdr:to>
      <xdr:col>85</xdr:col>
      <xdr:colOff>177800</xdr:colOff>
      <xdr:row>35</xdr:row>
      <xdr:rowOff>152667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73944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0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110209</xdr:rowOff>
    </xdr:from>
    <xdr:to>
      <xdr:col>81</xdr:col>
      <xdr:colOff>101600</xdr:colOff>
      <xdr:row>37</xdr:row>
      <xdr:rowOff>40359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31486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7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158917</xdr:rowOff>
    </xdr:from>
    <xdr:to>
      <xdr:col>76</xdr:col>
      <xdr:colOff>165100</xdr:colOff>
      <xdr:row>39</xdr:row>
      <xdr:rowOff>89067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80194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6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144989</xdr:rowOff>
    </xdr:from>
    <xdr:to>
      <xdr:col>72</xdr:col>
      <xdr:colOff>38100</xdr:colOff>
      <xdr:row>39</xdr:row>
      <xdr:rowOff>75139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66266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9119</xdr:rowOff>
    </xdr:from>
    <xdr:to>
      <xdr:col>67</xdr:col>
      <xdr:colOff>101600</xdr:colOff>
      <xdr:row>39</xdr:row>
      <xdr:rowOff>110719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101846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41787</xdr:rowOff>
    </xdr:from>
    <xdr:to>
      <xdr:col>85</xdr:col>
      <xdr:colOff>127000</xdr:colOff>
      <xdr:row>58</xdr:row>
      <xdr:rowOff>42476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85887"/>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169990</xdr:rowOff>
    </xdr:from>
    <xdr:to>
      <xdr:col>81</xdr:col>
      <xdr:colOff>50800</xdr:colOff>
      <xdr:row>58</xdr:row>
      <xdr:rowOff>41787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42640"/>
          <a:ext cx="889000" cy="4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169990</xdr:rowOff>
    </xdr:from>
    <xdr:to>
      <xdr:col>76</xdr:col>
      <xdr:colOff>114300</xdr:colOff>
      <xdr:row>58</xdr:row>
      <xdr:rowOff>88144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42640"/>
          <a:ext cx="889000" cy="8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7344</xdr:rowOff>
    </xdr:from>
    <xdr:to>
      <xdr:col>71</xdr:col>
      <xdr:colOff>177800</xdr:colOff>
      <xdr:row>58</xdr:row>
      <xdr:rowOff>88144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51444"/>
          <a:ext cx="889000" cy="8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163126</xdr:rowOff>
    </xdr:from>
    <xdr:to>
      <xdr:col>85</xdr:col>
      <xdr:colOff>177800</xdr:colOff>
      <xdr:row>58</xdr:row>
      <xdr:rowOff>93276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78053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162437</xdr:rowOff>
    </xdr:from>
    <xdr:to>
      <xdr:col>81</xdr:col>
      <xdr:colOff>101600</xdr:colOff>
      <xdr:row>58</xdr:row>
      <xdr:rowOff>92587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83714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2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119190</xdr:rowOff>
    </xdr:from>
    <xdr:to>
      <xdr:col>76</xdr:col>
      <xdr:colOff>165100</xdr:colOff>
      <xdr:row>58</xdr:row>
      <xdr:rowOff>49340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40467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37344</xdr:rowOff>
    </xdr:from>
    <xdr:to>
      <xdr:col>72</xdr:col>
      <xdr:colOff>38100</xdr:colOff>
      <xdr:row>58</xdr:row>
      <xdr:rowOff>138944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130071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127994</xdr:rowOff>
    </xdr:from>
    <xdr:to>
      <xdr:col>67</xdr:col>
      <xdr:colOff>101600</xdr:colOff>
      <xdr:row>58</xdr:row>
      <xdr:rowOff>58144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49271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146799</xdr:rowOff>
    </xdr:from>
    <xdr:to>
      <xdr:col>85</xdr:col>
      <xdr:colOff>127000</xdr:colOff>
      <xdr:row>78</xdr:row>
      <xdr:rowOff>17844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005549"/>
          <a:ext cx="838200" cy="3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3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146799</xdr:rowOff>
    </xdr:from>
    <xdr:to>
      <xdr:col>81</xdr:col>
      <xdr:colOff>50800</xdr:colOff>
      <xdr:row>78</xdr:row>
      <xdr:rowOff>55130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005549"/>
          <a:ext cx="889000" cy="4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84535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4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55130</xdr:rowOff>
    </xdr:from>
    <xdr:to>
      <xdr:col>76</xdr:col>
      <xdr:colOff>114300</xdr:colOff>
      <xdr:row>78</xdr:row>
      <xdr:rowOff>120638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28230"/>
          <a:ext cx="889000" cy="6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102857</xdr:rowOff>
    </xdr:from>
    <xdr:to>
      <xdr:col>71</xdr:col>
      <xdr:colOff>177800</xdr:colOff>
      <xdr:row>78</xdr:row>
      <xdr:rowOff>120638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75957"/>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138494</xdr:rowOff>
    </xdr:from>
    <xdr:to>
      <xdr:col>85</xdr:col>
      <xdr:colOff>177800</xdr:colOff>
      <xdr:row>78</xdr:row>
      <xdr:rowOff>68644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161371</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96000</xdr:rowOff>
    </xdr:from>
    <xdr:to>
      <xdr:col>81</xdr:col>
      <xdr:colOff>101600</xdr:colOff>
      <xdr:row>76</xdr:row>
      <xdr:rowOff>26150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9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42677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72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4330</xdr:rowOff>
    </xdr:from>
    <xdr:to>
      <xdr:col>76</xdr:col>
      <xdr:colOff>165100</xdr:colOff>
      <xdr:row>78</xdr:row>
      <xdr:rowOff>105930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97057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47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69838</xdr:rowOff>
    </xdr:from>
    <xdr:to>
      <xdr:col>72</xdr:col>
      <xdr:colOff>38100</xdr:colOff>
      <xdr:row>78</xdr:row>
      <xdr:rowOff>171438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162565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3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52057</xdr:rowOff>
    </xdr:from>
    <xdr:to>
      <xdr:col>67</xdr:col>
      <xdr:colOff>101600</xdr:colOff>
      <xdr:row>78</xdr:row>
      <xdr:rowOff>153657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144784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138973</xdr:rowOff>
    </xdr:from>
    <xdr:to>
      <xdr:col>85</xdr:col>
      <xdr:colOff>127000</xdr:colOff>
      <xdr:row>97</xdr:row>
      <xdr:rowOff>156541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69623"/>
          <a:ext cx="8382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156541</xdr:rowOff>
    </xdr:from>
    <xdr:to>
      <xdr:col>81</xdr:col>
      <xdr:colOff>50800</xdr:colOff>
      <xdr:row>97</xdr:row>
      <xdr:rowOff>169642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87191"/>
          <a:ext cx="8890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169642</xdr:rowOff>
    </xdr:from>
    <xdr:to>
      <xdr:col>76</xdr:col>
      <xdr:colOff>114300</xdr:colOff>
      <xdr:row>98</xdr:row>
      <xdr:rowOff>13810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0029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9482</xdr:rowOff>
    </xdr:from>
    <xdr:to>
      <xdr:col>71</xdr:col>
      <xdr:colOff>177800</xdr:colOff>
      <xdr:row>98</xdr:row>
      <xdr:rowOff>13810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811582"/>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88173</xdr:rowOff>
    </xdr:from>
    <xdr:to>
      <xdr:col>85</xdr:col>
      <xdr:colOff>177800</xdr:colOff>
      <xdr:row>98</xdr:row>
      <xdr:rowOff>18323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66600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9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105741</xdr:rowOff>
    </xdr:from>
    <xdr:to>
      <xdr:col>81</xdr:col>
      <xdr:colOff>101600</xdr:colOff>
      <xdr:row>98</xdr:row>
      <xdr:rowOff>35891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27018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118842</xdr:rowOff>
    </xdr:from>
    <xdr:to>
      <xdr:col>76</xdr:col>
      <xdr:colOff>165100</xdr:colOff>
      <xdr:row>98</xdr:row>
      <xdr:rowOff>48992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40119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134460</xdr:rowOff>
    </xdr:from>
    <xdr:to>
      <xdr:col>72</xdr:col>
      <xdr:colOff>38100</xdr:colOff>
      <xdr:row>98</xdr:row>
      <xdr:rowOff>64610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55737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130132</xdr:rowOff>
    </xdr:from>
    <xdr:to>
      <xdr:col>67</xdr:col>
      <xdr:colOff>101600</xdr:colOff>
      <xdr:row>98</xdr:row>
      <xdr:rowOff>60282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51409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5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議会費は、ペーパーレス会議システムの導入により、前年度から増となったが類似団体平均を下回っている。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200,139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円となっており、類似団体平均を下回っている。前年から減額した要因としては、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公共施設整備基金積立金の減や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ふるさと応援寄附金事業に係る経費の減額が考えられる。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民生費は、電力・ガス・食料品等価格高騰緊急支援給付金（令和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年度限定）の皆増や総合福祉保健センター改修事業の増により、類似団体平均を上回った。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消防費は、防災行政無線整備事業の実施により大幅増と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の大幅減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は、令和２年７月豪雨による災害復旧工事や、令和３年８月豪雨による災害復旧工事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本町では多くの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費目が類似団体平均を下回っており、今後においても行政評価による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サイクルに基づく事務事業の点検・見直し等を推進し、更なる経費削減に努める。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財政調整基金残高の比率については、基金残高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がやや増加し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したことにより、構成比が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実質収支額は、財政運営の健全性を示す指標で、一般的には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％が望ましいとされており、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多額の不用額が生じないように歳入歳出決算見込額の的確な把握に努める。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実質単年度収支は、単年度収支の大幅な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前年度同様、令和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年度もすべての会計において黒字決算となった。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特に、町立太良病院事業会計については、一般会計からの繰出しはあるものの経営努力のあとがうかがえる。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今後においても、引き続き全会計において黒字決算となるよう健全経営に努める。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年度をピークに公債費は減少傾向にあるため、実質公債費比率（分子）の数値も低水準で安定しており、令和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今後においては、過疎対策債の借入による公債費の増加も懸念されるため、新規地方債については将来の負担額等考慮し、発行していく必要がある。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満期一括償還地方債は発行していない。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いずれの年度も充当可能財源等が将来負担額を大きく上回っているため、将来負担比率は算出されなかった。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今後においても、後世への負担を少しでも軽減するよう、新規事業の実施については慎重に検討し、公債費等義務的経費を削減し、財政の健全保持に努める。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年度においては、ふるさと応援寄附金の減少によりふるさと応援寄附金基金への積立額が減少したことや、公共施設整備基金の取崩額が積立額を大きく上回ったことにより、基金全体としては約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近年頻発する災害等への対応や公共施設の老朽化対策など、今後の財政需要の増大にも適切に対応する必要があり、本町の中期財政計画に基づき一定額を確保していくことを予定している。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ふるさと応援寄附金基金：ふるさと応援寄附金の寄附者のまちづくりに対する意向を具体化することにより、多様な人々の参加による個性と</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活力のあるふるさとづくりを推進するための財源</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公共施設整備基金：公共施設の建設等に要する経費の財源</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地域づくり事業基金：町の特性を生かした独創的で個性豊かな活力ある町づくり事業を推進するための財源</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下水道等事業基金：下水道等事業の費用に充てるための財源</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山林育成基金：太良町営山林を長期かつ計画的に育成するための財源</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ふるさと応援寄附金基金：ふるさと応援寄附金の減のため。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公共施設整備基金：取崩額が積立額を大きく上回ったため。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公共施設整備基金：今後老朽化が進む施設等の改修費用が増加すると予想されるため、計画的な積立てと取崩しを行う。</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主に決算剰余金処分により増加した。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大規模災害の発生など不測の事態へ備えや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公共施設の老朽化対策など、今後の財政需要の増大にも適切に対応する必要があり、本町の中期財政計画に基づき一定額を確保していくことを予定している。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金利の低下による預金利子積立額の減のため。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本町の中期財政計画に基づき、地方債の償還計画を踏まえて計画的な積立てを図りながら、町全体の起債残高に対する一般会計負担額と同程度の額を確保していくことを予定している。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％以上削減するという目標を掲げ、老朽化した施設の集約化・複合化や除却を進めている。有形固定資産減価償却率についてはやや上昇したが、類似団体平均を大きく下回っている。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今後も公共施設等総合管理計画に沿った取組みを進める。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122918</xdr:rowOff>
    </xdr:from>
    <xdr:to>
      <xdr:col>23</xdr:col>
      <xdr:colOff>85090</xdr:colOff>
      <xdr:row>34</xdr:row>
      <xdr:rowOff>23858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523593"/>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69595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2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122918</xdr:rowOff>
    </xdr:from>
    <xdr:to>
      <xdr:col>23</xdr:col>
      <xdr:colOff>174625</xdr:colOff>
      <xdr:row>27</xdr:row>
      <xdr:rowOff>122918</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52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94451</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60094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133259</xdr:rowOff>
    </xdr:from>
    <xdr:to>
      <xdr:col>11</xdr:col>
      <xdr:colOff>187325</xdr:colOff>
      <xdr:row>30</xdr:row>
      <xdr:rowOff>63409</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87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112214</xdr:rowOff>
    </xdr:from>
    <xdr:to>
      <xdr:col>23</xdr:col>
      <xdr:colOff>136525</xdr:colOff>
      <xdr:row>28</xdr:row>
      <xdr:rowOff>42364</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27141</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42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56697</xdr:rowOff>
    </xdr:from>
    <xdr:to>
      <xdr:col>19</xdr:col>
      <xdr:colOff>187325</xdr:colOff>
      <xdr:row>27</xdr:row>
      <xdr:rowOff>158297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107497</xdr:rowOff>
    </xdr:from>
    <xdr:to>
      <xdr:col>23</xdr:col>
      <xdr:colOff>85725</xdr:colOff>
      <xdr:row>27</xdr:row>
      <xdr:rowOff>163014</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508172"/>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7348</xdr:rowOff>
    </xdr:from>
    <xdr:to>
      <xdr:col>15</xdr:col>
      <xdr:colOff>187325</xdr:colOff>
      <xdr:row>27</xdr:row>
      <xdr:rowOff>108948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58148</xdr:rowOff>
    </xdr:from>
    <xdr:to>
      <xdr:col>19</xdr:col>
      <xdr:colOff>136525</xdr:colOff>
      <xdr:row>27</xdr:row>
      <xdr:rowOff>107497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45882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135618</xdr:rowOff>
    </xdr:from>
    <xdr:to>
      <xdr:col>11</xdr:col>
      <xdr:colOff>187325</xdr:colOff>
      <xdr:row>27</xdr:row>
      <xdr:rowOff>65768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14968</xdr:rowOff>
    </xdr:from>
    <xdr:to>
      <xdr:col>15</xdr:col>
      <xdr:colOff>136525</xdr:colOff>
      <xdr:row>27</xdr:row>
      <xdr:rowOff>58148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41564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77017</xdr:rowOff>
    </xdr:from>
    <xdr:to>
      <xdr:col>7</xdr:col>
      <xdr:colOff>187325</xdr:colOff>
      <xdr:row>27</xdr:row>
      <xdr:rowOff>7167</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3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127817</xdr:rowOff>
    </xdr:from>
    <xdr:to>
      <xdr:col>11</xdr:col>
      <xdr:colOff>136525</xdr:colOff>
      <xdr:row>27</xdr:row>
      <xdr:rowOff>14968</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35704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168655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54536</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3374</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125475</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18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82295</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14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23694</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08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債務償還比率については充当可能財源が将来負担額を上回るため、０％表記となる。</a:t>
          </a:r>
        </a:p>
        <a:p>
          <a:r>
            <a:rPr kumimoji="1" lang="ja-JP" altLang="en-US" sz="1100">
              <a:latin typeface="ＭＳ Ｐゴシック" panose="020B0600070205080204" pitchFamily="50" charset="-128"/>
              <a:ea typeface="ＭＳ Ｐゴシック" panose="020B0600070205080204" pitchFamily="50" charset="-128"/>
            </a:rPr>
            <a:t>要因としては、地方債残高の減少や基金残高の増加、交付税措置の率が大きい起債の実施が考えられる。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D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2" name="債務償還比率最小値テキスト">
          <a:extLst>
            <a:ext uri="{FF2B5EF4-FFF2-40B4-BE49-F238E27FC236}">
              <a16:creationId xmlns:a16="http://schemas.microsoft.com/office/drawing/2014/main" id="{00000000-0008-0000-0D00-00008E000000}"/>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D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6" name="債務償還比率平均値テキスト">
          <a:extLst>
            <a:ext uri="{FF2B5EF4-FFF2-40B4-BE49-F238E27FC236}">
              <a16:creationId xmlns:a16="http://schemas.microsoft.com/office/drawing/2014/main" id="{00000000-0008-0000-0D00-000092000000}"/>
            </a:ext>
          </a:extLst>
        </xdr:cNvPr>
        <xdr:cNvSpPr txBox="1"/>
      </xdr:nvSpPr>
      <xdr:spPr>
        <a:xfrm>
          <a:off x="14846300" y="5709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19495</xdr:rowOff>
    </xdr:from>
    <xdr:to>
      <xdr:col>60</xdr:col>
      <xdr:colOff>123825</xdr:colOff>
      <xdr:row>26</xdr:row>
      <xdr:rowOff>121095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2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83910</xdr:rowOff>
    </xdr:from>
    <xdr:ext cx="469744" cy="259045"/>
    <xdr:sp macro="" textlink="">
      <xdr:nvSpPr>
        <xdr:cNvPr id="158" name="n_1aveValue債務償還比率">
          <a:extLst>
            <a:ext uri="{FF2B5EF4-FFF2-40B4-BE49-F238E27FC236}">
              <a16:creationId xmlns:a16="http://schemas.microsoft.com/office/drawing/2014/main" id="{00000000-0008-0000-0D00-00009E000000}"/>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9" name="n_2aveValue債務償還比率">
          <a:extLst>
            <a:ext uri="{FF2B5EF4-FFF2-40B4-BE49-F238E27FC236}">
              <a16:creationId xmlns:a16="http://schemas.microsoft.com/office/drawing/2014/main" id="{00000000-0008-0000-0D00-00009F000000}"/>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60" name="n_3aveValue債務償還比率">
          <a:extLst>
            <a:ext uri="{FF2B5EF4-FFF2-40B4-BE49-F238E27FC236}">
              <a16:creationId xmlns:a16="http://schemas.microsoft.com/office/drawing/2014/main" id="{00000000-0008-0000-0D00-0000A0000000}"/>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31558</xdr:rowOff>
    </xdr:from>
    <xdr:ext cx="469744" cy="259045"/>
    <xdr:sp macro="" textlink="">
      <xdr:nvSpPr>
        <xdr:cNvPr id="161" name="n_4aveValue債務償還比率">
          <a:extLst>
            <a:ext uri="{FF2B5EF4-FFF2-40B4-BE49-F238E27FC236}">
              <a16:creationId xmlns:a16="http://schemas.microsoft.com/office/drawing/2014/main" id="{00000000-0008-0000-0D00-0000A1000000}"/>
            </a:ext>
          </a:extLst>
        </xdr:cNvPr>
        <xdr:cNvSpPr txBox="1"/>
      </xdr:nvSpPr>
      <xdr:spPr>
        <a:xfrm>
          <a:off x="11563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137622</xdr:rowOff>
    </xdr:from>
    <xdr:ext cx="405111"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95744" y="502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145415</xdr:rowOff>
    </xdr:from>
    <xdr:to>
      <xdr:col>24</xdr:col>
      <xdr:colOff>114300</xdr:colOff>
      <xdr:row>37</xdr:row>
      <xdr:rowOff>75565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168292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113030</xdr:rowOff>
    </xdr:from>
    <xdr:to>
      <xdr:col>20</xdr:col>
      <xdr:colOff>38100</xdr:colOff>
      <xdr:row>37</xdr:row>
      <xdr:rowOff>43180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163830</xdr:rowOff>
    </xdr:from>
    <xdr:to>
      <xdr:col>24</xdr:col>
      <xdr:colOff>63500</xdr:colOff>
      <xdr:row>37</xdr:row>
      <xdr:rowOff>24765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360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86360</xdr:rowOff>
    </xdr:from>
    <xdr:to>
      <xdr:col>15</xdr:col>
      <xdr:colOff>101600</xdr:colOff>
      <xdr:row>37</xdr:row>
      <xdr:rowOff>16510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137160</xdr:rowOff>
    </xdr:from>
    <xdr:to>
      <xdr:col>19</xdr:col>
      <xdr:colOff>177800</xdr:colOff>
      <xdr:row>36</xdr:row>
      <xdr:rowOff>163830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09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137160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78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21590</xdr:rowOff>
    </xdr:from>
    <xdr:to>
      <xdr:col>6</xdr:col>
      <xdr:colOff>38100</xdr:colOff>
      <xdr:row>36</xdr:row>
      <xdr:rowOff>123190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72390</xdr:rowOff>
    </xdr:from>
    <xdr:to>
      <xdr:col>10</xdr:col>
      <xdr:colOff>114300</xdr:colOff>
      <xdr:row>36</xdr:row>
      <xdr:rowOff>106680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44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59707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33037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139717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107232</xdr:rowOff>
    </xdr:from>
    <xdr:to>
      <xdr:col>55</xdr:col>
      <xdr:colOff>50800</xdr:colOff>
      <xdr:row>42</xdr:row>
      <xdr:rowOff>37382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1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108205</xdr:rowOff>
    </xdr:from>
    <xdr:to>
      <xdr:col>50</xdr:col>
      <xdr:colOff>165100</xdr:colOff>
      <xdr:row>42</xdr:row>
      <xdr:rowOff>38355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158032</xdr:rowOff>
    </xdr:from>
    <xdr:to>
      <xdr:col>55</xdr:col>
      <xdr:colOff>0</xdr:colOff>
      <xdr:row>41</xdr:row>
      <xdr:rowOff>159005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87482"/>
          <a:ext cx="8382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108915</xdr:rowOff>
    </xdr:from>
    <xdr:to>
      <xdr:col>46</xdr:col>
      <xdr:colOff>38100</xdr:colOff>
      <xdr:row>42</xdr:row>
      <xdr:rowOff>39065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1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159005</xdr:rowOff>
    </xdr:from>
    <xdr:to>
      <xdr:col>50</xdr:col>
      <xdr:colOff>114300</xdr:colOff>
      <xdr:row>41</xdr:row>
      <xdr:rowOff>159715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188455"/>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110001</xdr:rowOff>
    </xdr:from>
    <xdr:to>
      <xdr:col>41</xdr:col>
      <xdr:colOff>101600</xdr:colOff>
      <xdr:row>42</xdr:row>
      <xdr:rowOff>40151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159715</xdr:rowOff>
    </xdr:from>
    <xdr:to>
      <xdr:col>45</xdr:col>
      <xdr:colOff>177800</xdr:colOff>
      <xdr:row>41</xdr:row>
      <xdr:rowOff>160801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18916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111215</xdr:rowOff>
    </xdr:from>
    <xdr:to>
      <xdr:col>36</xdr:col>
      <xdr:colOff>165100</xdr:colOff>
      <xdr:row>42</xdr:row>
      <xdr:rowOff>41365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160801</xdr:rowOff>
    </xdr:from>
    <xdr:to>
      <xdr:col>41</xdr:col>
      <xdr:colOff>50800</xdr:colOff>
      <xdr:row>41</xdr:row>
      <xdr:rowOff>162015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190251"/>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29482</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2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30192</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2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31278</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23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32492</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2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34109</xdr:rowOff>
    </xdr:from>
    <xdr:to>
      <xdr:col>24</xdr:col>
      <xdr:colOff>114300</xdr:colOff>
      <xdr:row>58</xdr:row>
      <xdr:rowOff>135709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56986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9616</xdr:rowOff>
    </xdr:from>
    <xdr:to>
      <xdr:col>20</xdr:col>
      <xdr:colOff>38100</xdr:colOff>
      <xdr:row>58</xdr:row>
      <xdr:rowOff>111216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60416</xdr:rowOff>
    </xdr:from>
    <xdr:to>
      <xdr:col>24</xdr:col>
      <xdr:colOff>63500</xdr:colOff>
      <xdr:row>58</xdr:row>
      <xdr:rowOff>84909</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00451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158206</xdr:rowOff>
    </xdr:from>
    <xdr:to>
      <xdr:col>15</xdr:col>
      <xdr:colOff>101600</xdr:colOff>
      <xdr:row>58</xdr:row>
      <xdr:rowOff>88356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37556</xdr:rowOff>
    </xdr:from>
    <xdr:to>
      <xdr:col>19</xdr:col>
      <xdr:colOff>177800</xdr:colOff>
      <xdr:row>58</xdr:row>
      <xdr:rowOff>60416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9981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135346</xdr:rowOff>
    </xdr:from>
    <xdr:to>
      <xdr:col>10</xdr:col>
      <xdr:colOff>165100</xdr:colOff>
      <xdr:row>58</xdr:row>
      <xdr:rowOff>65496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14696</xdr:rowOff>
    </xdr:from>
    <xdr:to>
      <xdr:col>15</xdr:col>
      <xdr:colOff>50800</xdr:colOff>
      <xdr:row>58</xdr:row>
      <xdr:rowOff>37556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958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109220</xdr:rowOff>
    </xdr:from>
    <xdr:to>
      <xdr:col>6</xdr:col>
      <xdr:colOff>38100</xdr:colOff>
      <xdr:row>58</xdr:row>
      <xdr:rowOff>39370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160020</xdr:rowOff>
    </xdr:from>
    <xdr:to>
      <xdr:col>10</xdr:col>
      <xdr:colOff>114300</xdr:colOff>
      <xdr:row>58</xdr:row>
      <xdr:rowOff>14696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99326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127743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104883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82023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55897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58889</xdr:rowOff>
    </xdr:from>
    <xdr:to>
      <xdr:col>55</xdr:col>
      <xdr:colOff>50800</xdr:colOff>
      <xdr:row>59</xdr:row>
      <xdr:rowOff>160489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1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81766</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0258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78314</xdr:rowOff>
    </xdr:from>
    <xdr:to>
      <xdr:col>50</xdr:col>
      <xdr:colOff>165100</xdr:colOff>
      <xdr:row>60</xdr:row>
      <xdr:rowOff>8464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1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109689</xdr:rowOff>
    </xdr:from>
    <xdr:to>
      <xdr:col>55</xdr:col>
      <xdr:colOff>0</xdr:colOff>
      <xdr:row>59</xdr:row>
      <xdr:rowOff>129114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225239"/>
          <a:ext cx="838200" cy="1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96685</xdr:rowOff>
    </xdr:from>
    <xdr:to>
      <xdr:col>46</xdr:col>
      <xdr:colOff>38100</xdr:colOff>
      <xdr:row>60</xdr:row>
      <xdr:rowOff>26835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2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129114</xdr:rowOff>
    </xdr:from>
    <xdr:to>
      <xdr:col>50</xdr:col>
      <xdr:colOff>114300</xdr:colOff>
      <xdr:row>59</xdr:row>
      <xdr:rowOff>147485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244664"/>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117846</xdr:rowOff>
    </xdr:from>
    <xdr:to>
      <xdr:col>41</xdr:col>
      <xdr:colOff>101600</xdr:colOff>
      <xdr:row>60</xdr:row>
      <xdr:rowOff>47996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2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147485</xdr:rowOff>
    </xdr:from>
    <xdr:to>
      <xdr:col>45</xdr:col>
      <xdr:colOff>177800</xdr:colOff>
      <xdr:row>59</xdr:row>
      <xdr:rowOff>168646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263035"/>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133166</xdr:rowOff>
    </xdr:from>
    <xdr:to>
      <xdr:col>36</xdr:col>
      <xdr:colOff>165100</xdr:colOff>
      <xdr:row>60</xdr:row>
      <xdr:rowOff>63316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2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168646</xdr:rowOff>
    </xdr:from>
    <xdr:to>
      <xdr:col>41</xdr:col>
      <xdr:colOff>50800</xdr:colOff>
      <xdr:row>60</xdr:row>
      <xdr:rowOff>12516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284196"/>
          <a:ext cx="8890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101257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109564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7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24991</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281505" y="9969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43362</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05205" y="9987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64523</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16205" y="10008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79843</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27205" y="100239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164464</xdr:rowOff>
    </xdr:from>
    <xdr:to>
      <xdr:col>24</xdr:col>
      <xdr:colOff>114300</xdr:colOff>
      <xdr:row>80</xdr:row>
      <xdr:rowOff>94614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107314</xdr:rowOff>
    </xdr:from>
    <xdr:to>
      <xdr:col>20</xdr:col>
      <xdr:colOff>38100</xdr:colOff>
      <xdr:row>80</xdr:row>
      <xdr:rowOff>37464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158114</xdr:rowOff>
    </xdr:from>
    <xdr:to>
      <xdr:col>24</xdr:col>
      <xdr:colOff>63500</xdr:colOff>
      <xdr:row>80</xdr:row>
      <xdr:rowOff>43814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37026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50164</xdr:rowOff>
    </xdr:from>
    <xdr:to>
      <xdr:col>15</xdr:col>
      <xdr:colOff>101600</xdr:colOff>
      <xdr:row>79</xdr:row>
      <xdr:rowOff>151764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100964</xdr:rowOff>
    </xdr:from>
    <xdr:to>
      <xdr:col>19</xdr:col>
      <xdr:colOff>177800</xdr:colOff>
      <xdr:row>79</xdr:row>
      <xdr:rowOff>158114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6455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84455</xdr:rowOff>
    </xdr:from>
    <xdr:to>
      <xdr:col>10</xdr:col>
      <xdr:colOff>165100</xdr:colOff>
      <xdr:row>80</xdr:row>
      <xdr:rowOff>14605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100964</xdr:rowOff>
    </xdr:from>
    <xdr:to>
      <xdr:col>15</xdr:col>
      <xdr:colOff>50800</xdr:colOff>
      <xdr:row>79</xdr:row>
      <xdr:rowOff>135255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019300" y="13645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34925</xdr:rowOff>
    </xdr:from>
    <xdr:to>
      <xdr:col>6</xdr:col>
      <xdr:colOff>38100</xdr:colOff>
      <xdr:row>79</xdr:row>
      <xdr:rowOff>136525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85725</xdr:rowOff>
    </xdr:from>
    <xdr:to>
      <xdr:col>10</xdr:col>
      <xdr:colOff>114300</xdr:colOff>
      <xdr:row>79</xdr:row>
      <xdr:rowOff>135255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630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53991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168291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31132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153052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118363</xdr:rowOff>
    </xdr:from>
    <xdr:to>
      <xdr:col>55</xdr:col>
      <xdr:colOff>50800</xdr:colOff>
      <xdr:row>86</xdr:row>
      <xdr:rowOff>48513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6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33290</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60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120269</xdr:rowOff>
    </xdr:from>
    <xdr:to>
      <xdr:col>50</xdr:col>
      <xdr:colOff>165100</xdr:colOff>
      <xdr:row>86</xdr:row>
      <xdr:rowOff>50419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6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169163</xdr:rowOff>
    </xdr:from>
    <xdr:to>
      <xdr:col>55</xdr:col>
      <xdr:colOff>0</xdr:colOff>
      <xdr:row>85</xdr:row>
      <xdr:rowOff>171069</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742413"/>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122479</xdr:rowOff>
    </xdr:from>
    <xdr:to>
      <xdr:col>46</xdr:col>
      <xdr:colOff>38100</xdr:colOff>
      <xdr:row>86</xdr:row>
      <xdr:rowOff>52629</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6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171069</xdr:rowOff>
    </xdr:from>
    <xdr:to>
      <xdr:col>50</xdr:col>
      <xdr:colOff>114300</xdr:colOff>
      <xdr:row>86</xdr:row>
      <xdr:rowOff>1829</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74431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133299</xdr:rowOff>
    </xdr:from>
    <xdr:to>
      <xdr:col>41</xdr:col>
      <xdr:colOff>101600</xdr:colOff>
      <xdr:row>86</xdr:row>
      <xdr:rowOff>63449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7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1829</xdr:rowOff>
    </xdr:from>
    <xdr:to>
      <xdr:col>45</xdr:col>
      <xdr:colOff>177800</xdr:colOff>
      <xdr:row>86</xdr:row>
      <xdr:rowOff>12649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746529"/>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135280</xdr:rowOff>
    </xdr:from>
    <xdr:to>
      <xdr:col>36</xdr:col>
      <xdr:colOff>165100</xdr:colOff>
      <xdr:row>86</xdr:row>
      <xdr:rowOff>65430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70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12649</xdr:rowOff>
    </xdr:from>
    <xdr:to>
      <xdr:col>41</xdr:col>
      <xdr:colOff>50800</xdr:colOff>
      <xdr:row>86</xdr:row>
      <xdr:rowOff>14630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75734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41546</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78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43756</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7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54576</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7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56557</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80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113228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151147</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97245</xdr:rowOff>
    </xdr:from>
    <xdr:to>
      <xdr:col>20</xdr:col>
      <xdr:colOff>38100</xdr:colOff>
      <xdr:row>105</xdr:row>
      <xdr:rowOff>27395</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148045</xdr:rowOff>
    </xdr:from>
    <xdr:to>
      <xdr:col>24</xdr:col>
      <xdr:colOff>63500</xdr:colOff>
      <xdr:row>105</xdr:row>
      <xdr:rowOff>7620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797300" y="1797884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66221</xdr:rowOff>
    </xdr:from>
    <xdr:to>
      <xdr:col>15</xdr:col>
      <xdr:colOff>101600</xdr:colOff>
      <xdr:row>104</xdr:row>
      <xdr:rowOff>167821</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117021</xdr:rowOff>
    </xdr:from>
    <xdr:to>
      <xdr:col>19</xdr:col>
      <xdr:colOff>177800</xdr:colOff>
      <xdr:row>104</xdr:row>
      <xdr:rowOff>148045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79478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117021</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019300" y="179184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5806</xdr:rowOff>
    </xdr:from>
    <xdr:to>
      <xdr:col>6</xdr:col>
      <xdr:colOff>38100</xdr:colOff>
      <xdr:row>104</xdr:row>
      <xdr:rowOff>107406</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56606</xdr:rowOff>
    </xdr:from>
    <xdr:to>
      <xdr:col>10</xdr:col>
      <xdr:colOff>114300</xdr:colOff>
      <xdr:row>104</xdr:row>
      <xdr:rowOff>87630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30300" y="1788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43922</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5820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16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4618</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10515600" y="1817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810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921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389</xdr:rowOff>
    </xdr:from>
    <xdr:to>
      <xdr:col>55</xdr:col>
      <xdr:colOff>50800</xdr:colOff>
      <xdr:row>107</xdr:row>
      <xdr:rowOff>101989</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0426700" y="183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150266</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10515600" y="183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5477</xdr:rowOff>
    </xdr:from>
    <xdr:to>
      <xdr:col>50</xdr:col>
      <xdr:colOff>165100</xdr:colOff>
      <xdr:row>107</xdr:row>
      <xdr:rowOff>107077</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588500" y="183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51189</xdr:rowOff>
    </xdr:from>
    <xdr:to>
      <xdr:col>55</xdr:col>
      <xdr:colOff>0</xdr:colOff>
      <xdr:row>107</xdr:row>
      <xdr:rowOff>56277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9639300" y="18396339"/>
          <a:ext cx="8382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9240</xdr:rowOff>
    </xdr:from>
    <xdr:to>
      <xdr:col>46</xdr:col>
      <xdr:colOff>38100</xdr:colOff>
      <xdr:row>107</xdr:row>
      <xdr:rowOff>110840</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699500" y="183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56277</xdr:rowOff>
    </xdr:from>
    <xdr:to>
      <xdr:col>50</xdr:col>
      <xdr:colOff>114300</xdr:colOff>
      <xdr:row>107</xdr:row>
      <xdr:rowOff>60040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750300" y="18401427"/>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14720</xdr:rowOff>
    </xdr:from>
    <xdr:to>
      <xdr:col>41</xdr:col>
      <xdr:colOff>101600</xdr:colOff>
      <xdr:row>107</xdr:row>
      <xdr:rowOff>116320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10500" y="183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60040</xdr:rowOff>
    </xdr:from>
    <xdr:to>
      <xdr:col>45</xdr:col>
      <xdr:colOff>177800</xdr:colOff>
      <xdr:row>107</xdr:row>
      <xdr:rowOff>65520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861300" y="18405190"/>
          <a:ext cx="8890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19834</xdr:rowOff>
    </xdr:from>
    <xdr:to>
      <xdr:col>36</xdr:col>
      <xdr:colOff>165100</xdr:colOff>
      <xdr:row>107</xdr:row>
      <xdr:rowOff>121434</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21500" y="1836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65520</xdr:rowOff>
    </xdr:from>
    <xdr:to>
      <xdr:col>41</xdr:col>
      <xdr:colOff>50800</xdr:colOff>
      <xdr:row>107</xdr:row>
      <xdr:rowOff>70634</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972300" y="18410670"/>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101730</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844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2009</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05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31788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61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60405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72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123604</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327095" y="1812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101967</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50795" y="184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107447</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61795" y="1845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112561</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672795" y="1845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34290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4679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9525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4355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148590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40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34925</xdr:rowOff>
    </xdr:from>
    <xdr:to>
      <xdr:col>67</xdr:col>
      <xdr:colOff>101600</xdr:colOff>
      <xdr:row>60</xdr:row>
      <xdr:rowOff>136525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85725</xdr:rowOff>
    </xdr:from>
    <xdr:to>
      <xdr:col>71</xdr:col>
      <xdr:colOff>177800</xdr:colOff>
      <xdr:row>60</xdr:row>
      <xdr:rowOff>118110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372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7645</xdr:rowOff>
    </xdr:from>
    <xdr:to>
      <xdr:col>116</xdr:col>
      <xdr:colOff>114300</xdr:colOff>
      <xdr:row>63</xdr:row>
      <xdr:rowOff>109245</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8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94022</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72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170942</xdr:rowOff>
    </xdr:from>
    <xdr:to>
      <xdr:col>112</xdr:col>
      <xdr:colOff>38100</xdr:colOff>
      <xdr:row>63</xdr:row>
      <xdr:rowOff>101092</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50292</xdr:rowOff>
    </xdr:from>
    <xdr:to>
      <xdr:col>116</xdr:col>
      <xdr:colOff>63500</xdr:colOff>
      <xdr:row>63</xdr:row>
      <xdr:rowOff>58445</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1323300" y="10851642"/>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27686</xdr:rowOff>
    </xdr:from>
    <xdr:to>
      <xdr:col>107</xdr:col>
      <xdr:colOff>101600</xdr:colOff>
      <xdr:row>63</xdr:row>
      <xdr:rowOff>129286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50292</xdr:rowOff>
    </xdr:from>
    <xdr:to>
      <xdr:col>111</xdr:col>
      <xdr:colOff>177800</xdr:colOff>
      <xdr:row>63</xdr:row>
      <xdr:rowOff>78486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85164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31191</xdr:rowOff>
    </xdr:from>
    <xdr:to>
      <xdr:col>102</xdr:col>
      <xdr:colOff>165100</xdr:colOff>
      <xdr:row>63</xdr:row>
      <xdr:rowOff>132791</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78486</xdr:rowOff>
    </xdr:from>
    <xdr:to>
      <xdr:col>107</xdr:col>
      <xdr:colOff>50800</xdr:colOff>
      <xdr:row>63</xdr:row>
      <xdr:rowOff>81991</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87983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34544</xdr:rowOff>
    </xdr:from>
    <xdr:to>
      <xdr:col>98</xdr:col>
      <xdr:colOff>38100</xdr:colOff>
      <xdr:row>63</xdr:row>
      <xdr:rowOff>136144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81991</xdr:rowOff>
    </xdr:from>
    <xdr:to>
      <xdr:col>102</xdr:col>
      <xdr:colOff>114300</xdr:colOff>
      <xdr:row>63</xdr:row>
      <xdr:rowOff>85344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88334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92219</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120413</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123918</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9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127271</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26688</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10705</xdr:rowOff>
    </xdr:from>
    <xdr:to>
      <xdr:col>81</xdr:col>
      <xdr:colOff>101600</xdr:colOff>
      <xdr:row>107</xdr:row>
      <xdr:rowOff>112305</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61505</xdr:rowOff>
    </xdr:from>
    <xdr:to>
      <xdr:col>85</xdr:col>
      <xdr:colOff>127000</xdr:colOff>
      <xdr:row>107</xdr:row>
      <xdr:rowOff>99061</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5481300" y="1840665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146231</xdr:rowOff>
    </xdr:from>
    <xdr:to>
      <xdr:col>76</xdr:col>
      <xdr:colOff>165100</xdr:colOff>
      <xdr:row>107</xdr:row>
      <xdr:rowOff>76381</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107</xdr:row>
      <xdr:rowOff>61505</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4592300" y="183707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167458</xdr:rowOff>
    </xdr:from>
    <xdr:to>
      <xdr:col>72</xdr:col>
      <xdr:colOff>38100</xdr:colOff>
      <xdr:row>107</xdr:row>
      <xdr:rowOff>97608</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65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25581</xdr:rowOff>
    </xdr:from>
    <xdr:to>
      <xdr:col>76</xdr:col>
      <xdr:colOff>114300</xdr:colOff>
      <xdr:row>107</xdr:row>
      <xdr:rowOff>46808</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13703300" y="183707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10886</xdr:rowOff>
    </xdr:from>
    <xdr:to>
      <xdr:col>71</xdr:col>
      <xdr:colOff>177800</xdr:colOff>
      <xdr:row>107</xdr:row>
      <xdr:rowOff>46808</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814300" y="183560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103432</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67508</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88735</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E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E00-0000D1020000}"/>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E00-0000D3020000}"/>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E00-0000D5020000}"/>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156274</xdr:rowOff>
    </xdr:from>
    <xdr:to>
      <xdr:col>116</xdr:col>
      <xdr:colOff>114300</xdr:colOff>
      <xdr:row>107</xdr:row>
      <xdr:rowOff>86424</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2110700" y="183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71201</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E00-0000E1020000}"/>
            </a:ext>
          </a:extLst>
        </xdr:cNvPr>
        <xdr:cNvSpPr txBox="1"/>
      </xdr:nvSpPr>
      <xdr:spPr>
        <a:xfrm>
          <a:off x="22199600" y="1824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157987</xdr:rowOff>
    </xdr:from>
    <xdr:to>
      <xdr:col>112</xdr:col>
      <xdr:colOff>38100</xdr:colOff>
      <xdr:row>107</xdr:row>
      <xdr:rowOff>88137</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35624</xdr:rowOff>
    </xdr:from>
    <xdr:to>
      <xdr:col>116</xdr:col>
      <xdr:colOff>63500</xdr:colOff>
      <xdr:row>107</xdr:row>
      <xdr:rowOff>37337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21323300" y="18380774"/>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159131</xdr:rowOff>
    </xdr:from>
    <xdr:to>
      <xdr:col>107</xdr:col>
      <xdr:colOff>101600</xdr:colOff>
      <xdr:row>107</xdr:row>
      <xdr:rowOff>89281</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0383500" y="183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37337</xdr:rowOff>
    </xdr:from>
    <xdr:to>
      <xdr:col>111</xdr:col>
      <xdr:colOff>177800</xdr:colOff>
      <xdr:row>107</xdr:row>
      <xdr:rowOff>38481</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0434300" y="1838248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161417</xdr:rowOff>
    </xdr:from>
    <xdr:to>
      <xdr:col>102</xdr:col>
      <xdr:colOff>165100</xdr:colOff>
      <xdr:row>107</xdr:row>
      <xdr:rowOff>91567</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9494500" y="183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38481</xdr:rowOff>
    </xdr:from>
    <xdr:to>
      <xdr:col>107</xdr:col>
      <xdr:colOff>50800</xdr:colOff>
      <xdr:row>107</xdr:row>
      <xdr:rowOff>40767</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9545300" y="183836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163131</xdr:rowOff>
    </xdr:from>
    <xdr:to>
      <xdr:col>98</xdr:col>
      <xdr:colOff>38100</xdr:colOff>
      <xdr:row>107</xdr:row>
      <xdr:rowOff>93281</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8605500" y="183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40767</xdr:rowOff>
    </xdr:from>
    <xdr:to>
      <xdr:col>102</xdr:col>
      <xdr:colOff>114300</xdr:colOff>
      <xdr:row>107</xdr:row>
      <xdr:rowOff>42481</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8656300" y="1838591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746" name="n_1aveValue【公民館】&#10;一人当たり面積">
          <a:extLst>
            <a:ext uri="{FF2B5EF4-FFF2-40B4-BE49-F238E27FC236}">
              <a16:creationId xmlns:a16="http://schemas.microsoft.com/office/drawing/2014/main" id="{00000000-0008-0000-0E00-0000EA020000}"/>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747" name="n_2aveValue【公民館】&#10;一人当たり面積">
          <a:extLst>
            <a:ext uri="{FF2B5EF4-FFF2-40B4-BE49-F238E27FC236}">
              <a16:creationId xmlns:a16="http://schemas.microsoft.com/office/drawing/2014/main" id="{00000000-0008-0000-0E00-0000EB020000}"/>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748" name="n_3aveValue【公民館】&#10;一人当たり面積">
          <a:extLst>
            <a:ext uri="{FF2B5EF4-FFF2-40B4-BE49-F238E27FC236}">
              <a16:creationId xmlns:a16="http://schemas.microsoft.com/office/drawing/2014/main" id="{00000000-0008-0000-0E00-0000EC020000}"/>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749" name="n_4aveValue【公民館】&#10;一人当たり面積">
          <a:extLst>
            <a:ext uri="{FF2B5EF4-FFF2-40B4-BE49-F238E27FC236}">
              <a16:creationId xmlns:a16="http://schemas.microsoft.com/office/drawing/2014/main" id="{00000000-0008-0000-0E00-0000ED020000}"/>
            </a:ext>
          </a:extLst>
        </xdr:cNvPr>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79264</xdr:rowOff>
    </xdr:from>
    <xdr:ext cx="469744" cy="259045"/>
    <xdr:sp macro="" textlink="">
      <xdr:nvSpPr>
        <xdr:cNvPr id="750" name="n_1mainValue【公民館】&#10;一人当たり面積">
          <a:extLst>
            <a:ext uri="{FF2B5EF4-FFF2-40B4-BE49-F238E27FC236}">
              <a16:creationId xmlns:a16="http://schemas.microsoft.com/office/drawing/2014/main" id="{00000000-0008-0000-0E00-0000EE020000}"/>
            </a:ext>
          </a:extLst>
        </xdr:cNvPr>
        <xdr:cNvSpPr txBox="1"/>
      </xdr:nvSpPr>
      <xdr:spPr>
        <a:xfrm>
          <a:off x="210757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80408</xdr:rowOff>
    </xdr:from>
    <xdr:ext cx="469744" cy="259045"/>
    <xdr:sp macro="" textlink="">
      <xdr:nvSpPr>
        <xdr:cNvPr id="751" name="n_2mainValue【公民館】&#10;一人当たり面積">
          <a:extLst>
            <a:ext uri="{FF2B5EF4-FFF2-40B4-BE49-F238E27FC236}">
              <a16:creationId xmlns:a16="http://schemas.microsoft.com/office/drawing/2014/main" id="{00000000-0008-0000-0E00-0000EF020000}"/>
            </a:ext>
          </a:extLst>
        </xdr:cNvPr>
        <xdr:cNvSpPr txBox="1"/>
      </xdr:nvSpPr>
      <xdr:spPr>
        <a:xfrm>
          <a:off x="20199427" y="184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82694</xdr:rowOff>
    </xdr:from>
    <xdr:ext cx="469744" cy="259045"/>
    <xdr:sp macro="" textlink="">
      <xdr:nvSpPr>
        <xdr:cNvPr id="752" name="n_3mainValue【公民館】&#10;一人当たり面積">
          <a:extLst>
            <a:ext uri="{FF2B5EF4-FFF2-40B4-BE49-F238E27FC236}">
              <a16:creationId xmlns:a16="http://schemas.microsoft.com/office/drawing/2014/main" id="{00000000-0008-0000-0E00-0000F0020000}"/>
            </a:ext>
          </a:extLst>
        </xdr:cNvPr>
        <xdr:cNvSpPr txBox="1"/>
      </xdr:nvSpPr>
      <xdr:spPr>
        <a:xfrm>
          <a:off x="19310427" y="184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84408</xdr:rowOff>
    </xdr:from>
    <xdr:ext cx="469744" cy="259045"/>
    <xdr:sp macro="" textlink="">
      <xdr:nvSpPr>
        <xdr:cNvPr id="753" name="n_4mainValue【公民館】&#10;一人当たり面積">
          <a:extLst>
            <a:ext uri="{FF2B5EF4-FFF2-40B4-BE49-F238E27FC236}">
              <a16:creationId xmlns:a16="http://schemas.microsoft.com/office/drawing/2014/main" id="{00000000-0008-0000-0E00-0000F1020000}"/>
            </a:ext>
          </a:extLst>
        </xdr:cNvPr>
        <xdr:cNvSpPr txBox="1"/>
      </xdr:nvSpPr>
      <xdr:spPr>
        <a:xfrm>
          <a:off x="18421427" y="1842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類似団体と比較して、特に有形固定資産減価償却率が高くなっている施設は公民館で、特に低くなっているのは道路、橋りょう・トンネル、公営住宅である。</a:t>
          </a: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8,256
8,186
74.30
7,733,305
7,557,575
161,112
3,575,239
4,701,912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67871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1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95794</xdr:rowOff>
    </xdr:from>
    <xdr:to>
      <xdr:col>24</xdr:col>
      <xdr:colOff>63500</xdr:colOff>
      <xdr:row>38</xdr:row>
      <xdr:rowOff>149678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610894"/>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149678</xdr:rowOff>
    </xdr:from>
    <xdr:to>
      <xdr:col>19</xdr:col>
      <xdr:colOff>177800</xdr:colOff>
      <xdr:row>39</xdr:row>
      <xdr:rowOff>117022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664778"/>
          <a:ext cx="8890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117022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84365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45555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91694</xdr:rowOff>
    </xdr:from>
    <xdr:to>
      <xdr:col>55</xdr:col>
      <xdr:colOff>50800</xdr:colOff>
      <xdr:row>40</xdr:row>
      <xdr:rowOff>21844</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70121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91694</xdr:rowOff>
    </xdr:from>
    <xdr:to>
      <xdr:col>50</xdr:col>
      <xdr:colOff>165100</xdr:colOff>
      <xdr:row>40</xdr:row>
      <xdr:rowOff>21844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142494</xdr:rowOff>
    </xdr:from>
    <xdr:to>
      <xdr:col>55</xdr:col>
      <xdr:colOff>0</xdr:colOff>
      <xdr:row>39</xdr:row>
      <xdr:rowOff>142494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82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109982</xdr:rowOff>
    </xdr:from>
    <xdr:to>
      <xdr:col>46</xdr:col>
      <xdr:colOff>38100</xdr:colOff>
      <xdr:row>40</xdr:row>
      <xdr:rowOff>40132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142494</xdr:rowOff>
    </xdr:from>
    <xdr:to>
      <xdr:col>50</xdr:col>
      <xdr:colOff>114300</xdr:colOff>
      <xdr:row>39</xdr:row>
      <xdr:rowOff>160782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829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119126</xdr:rowOff>
    </xdr:from>
    <xdr:to>
      <xdr:col>41</xdr:col>
      <xdr:colOff>101600</xdr:colOff>
      <xdr:row>40</xdr:row>
      <xdr:rowOff>49276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160782</xdr:rowOff>
    </xdr:from>
    <xdr:to>
      <xdr:col>45</xdr:col>
      <xdr:colOff>177800</xdr:colOff>
      <xdr:row>39</xdr:row>
      <xdr:rowOff>169926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84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169926</xdr:rowOff>
    </xdr:from>
    <xdr:to>
      <xdr:col>41</xdr:col>
      <xdr:colOff>50800</xdr:colOff>
      <xdr:row>40</xdr:row>
      <xdr:rowOff>3048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12971</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31259</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83094</xdr:rowOff>
    </xdr:from>
    <xdr:to>
      <xdr:col>24</xdr:col>
      <xdr:colOff>114300</xdr:colOff>
      <xdr:row>64</xdr:row>
      <xdr:rowOff>13244</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61521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45538</xdr:rowOff>
    </xdr:from>
    <xdr:to>
      <xdr:col>20</xdr:col>
      <xdr:colOff>38100</xdr:colOff>
      <xdr:row>63</xdr:row>
      <xdr:rowOff>147138</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96338</xdr:rowOff>
    </xdr:from>
    <xdr:to>
      <xdr:col>24</xdr:col>
      <xdr:colOff>63500</xdr:colOff>
      <xdr:row>63</xdr:row>
      <xdr:rowOff>133894</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8976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12881</xdr:rowOff>
    </xdr:from>
    <xdr:to>
      <xdr:col>15</xdr:col>
      <xdr:colOff>101600</xdr:colOff>
      <xdr:row>63</xdr:row>
      <xdr:rowOff>114481</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63681</xdr:rowOff>
    </xdr:from>
    <xdr:to>
      <xdr:col>19</xdr:col>
      <xdr:colOff>177800</xdr:colOff>
      <xdr:row>63</xdr:row>
      <xdr:rowOff>96338</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865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146776</xdr:rowOff>
    </xdr:from>
    <xdr:to>
      <xdr:col>10</xdr:col>
      <xdr:colOff>165100</xdr:colOff>
      <xdr:row>63</xdr:row>
      <xdr:rowOff>76926</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26126</xdr:rowOff>
    </xdr:from>
    <xdr:to>
      <xdr:col>15</xdr:col>
      <xdr:colOff>50800</xdr:colOff>
      <xdr:row>63</xdr:row>
      <xdr:rowOff>63681</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8274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141877</xdr:rowOff>
    </xdr:from>
    <xdr:to>
      <xdr:col>6</xdr:col>
      <xdr:colOff>38100</xdr:colOff>
      <xdr:row>63</xdr:row>
      <xdr:rowOff>72027</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21227</xdr:rowOff>
    </xdr:from>
    <xdr:to>
      <xdr:col>10</xdr:col>
      <xdr:colOff>114300</xdr:colOff>
      <xdr:row>63</xdr:row>
      <xdr:rowOff>26126</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8225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138265</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105608</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68053</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63154</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96076</xdr:rowOff>
    </xdr:from>
    <xdr:to>
      <xdr:col>55</xdr:col>
      <xdr:colOff>50800</xdr:colOff>
      <xdr:row>62</xdr:row>
      <xdr:rowOff>26226</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5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74503</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53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93218</xdr:rowOff>
    </xdr:from>
    <xdr:to>
      <xdr:col>50</xdr:col>
      <xdr:colOff>165100</xdr:colOff>
      <xdr:row>62</xdr:row>
      <xdr:rowOff>23368</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144018</xdr:rowOff>
    </xdr:from>
    <xdr:to>
      <xdr:col>55</xdr:col>
      <xdr:colOff>0</xdr:colOff>
      <xdr:row>61</xdr:row>
      <xdr:rowOff>146876</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9639300" y="10602468"/>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104077</xdr:rowOff>
    </xdr:from>
    <xdr:to>
      <xdr:col>46</xdr:col>
      <xdr:colOff>38100</xdr:colOff>
      <xdr:row>62</xdr:row>
      <xdr:rowOff>34227</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5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144018</xdr:rowOff>
    </xdr:from>
    <xdr:to>
      <xdr:col>50</xdr:col>
      <xdr:colOff>114300</xdr:colOff>
      <xdr:row>61</xdr:row>
      <xdr:rowOff>154877</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60246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109220</xdr:rowOff>
    </xdr:from>
    <xdr:to>
      <xdr:col>41</xdr:col>
      <xdr:colOff>101600</xdr:colOff>
      <xdr:row>62</xdr:row>
      <xdr:rowOff>39370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154877</xdr:rowOff>
    </xdr:from>
    <xdr:to>
      <xdr:col>45</xdr:col>
      <xdr:colOff>177800</xdr:colOff>
      <xdr:row>61</xdr:row>
      <xdr:rowOff>160020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61332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114364</xdr:rowOff>
    </xdr:from>
    <xdr:to>
      <xdr:col>36</xdr:col>
      <xdr:colOff>165100</xdr:colOff>
      <xdr:row>62</xdr:row>
      <xdr:rowOff>44514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5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160020</xdr:rowOff>
    </xdr:from>
    <xdr:to>
      <xdr:col>41</xdr:col>
      <xdr:colOff>50800</xdr:colOff>
      <xdr:row>61</xdr:row>
      <xdr:rowOff>165164</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61847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14495</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25354</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65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30497</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35641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66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00000000-0008-0000-0F00-00003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00000000-0008-0000-0F00-00003C01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00000000-0008-0000-0F00-00003E010000}"/>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22877</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00000000-0008-0000-0F00-000040010000}"/>
            </a:ext>
          </a:extLst>
        </xdr:cNvPr>
        <xdr:cNvSpPr txBox="1"/>
      </xdr:nvSpPr>
      <xdr:spPr>
        <a:xfrm>
          <a:off x="1635760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15892</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00000000-0008-0000-0F00-00004C010000}"/>
            </a:ext>
          </a:extLst>
        </xdr:cNvPr>
        <xdr:cNvSpPr txBox="1"/>
      </xdr:nvSpPr>
      <xdr:spPr>
        <a:xfrm>
          <a:off x="16357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92075</xdr:rowOff>
    </xdr:from>
    <xdr:to>
      <xdr:col>81</xdr:col>
      <xdr:colOff>101600</xdr:colOff>
      <xdr:row>37</xdr:row>
      <xdr:rowOff>22225</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543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142875</xdr:rowOff>
    </xdr:from>
    <xdr:to>
      <xdr:col>85</xdr:col>
      <xdr:colOff>127000</xdr:colOff>
      <xdr:row>37</xdr:row>
      <xdr:rowOff>43815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5481300" y="631507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44450</xdr:rowOff>
    </xdr:from>
    <xdr:to>
      <xdr:col>76</xdr:col>
      <xdr:colOff>165100</xdr:colOff>
      <xdr:row>36</xdr:row>
      <xdr:rowOff>146050</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4541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36</xdr:row>
      <xdr:rowOff>142875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4592300" y="6267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160655</xdr:rowOff>
    </xdr:from>
    <xdr:to>
      <xdr:col>72</xdr:col>
      <xdr:colOff>38100</xdr:colOff>
      <xdr:row>36</xdr:row>
      <xdr:rowOff>90805</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3652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40005</xdr:rowOff>
    </xdr:from>
    <xdr:to>
      <xdr:col>76</xdr:col>
      <xdr:colOff>114300</xdr:colOff>
      <xdr:row>36</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3703300" y="62122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97790</xdr:rowOff>
    </xdr:from>
    <xdr:to>
      <xdr:col>67</xdr:col>
      <xdr:colOff>101600</xdr:colOff>
      <xdr:row>36</xdr:row>
      <xdr:rowOff>27940</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2763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148590</xdr:rowOff>
    </xdr:from>
    <xdr:to>
      <xdr:col>71</xdr:col>
      <xdr:colOff>177800</xdr:colOff>
      <xdr:row>36</xdr:row>
      <xdr:rowOff>40005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2814300" y="61493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00000000-0008-0000-0F00-000055010000}"/>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00000000-0008-0000-0F00-000056010000}"/>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38752</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5266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162577</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4389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107332</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3500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44467</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2611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F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F00-000075010000}"/>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F00-000077010000}"/>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F00-000079010000}"/>
            </a:ext>
          </a:extLst>
        </xdr:cNvPr>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90866</xdr:rowOff>
    </xdr:from>
    <xdr:to>
      <xdr:col>116</xdr:col>
      <xdr:colOff>114300</xdr:colOff>
      <xdr:row>41</xdr:row>
      <xdr:rowOff>21016</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2110700" y="69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69293</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F00-000085010000}"/>
            </a:ext>
          </a:extLst>
        </xdr:cNvPr>
        <xdr:cNvSpPr txBox="1"/>
      </xdr:nvSpPr>
      <xdr:spPr>
        <a:xfrm>
          <a:off x="22199600" y="69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83472</xdr:rowOff>
    </xdr:from>
    <xdr:to>
      <xdr:col>112</xdr:col>
      <xdr:colOff>38100</xdr:colOff>
      <xdr:row>41</xdr:row>
      <xdr:rowOff>13622</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1272500" y="69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134272</xdr:rowOff>
    </xdr:from>
    <xdr:to>
      <xdr:col>116</xdr:col>
      <xdr:colOff>63500</xdr:colOff>
      <xdr:row>40</xdr:row>
      <xdr:rowOff>141666</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21323300" y="6992272"/>
          <a:ext cx="8382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97357</xdr:rowOff>
    </xdr:from>
    <xdr:to>
      <xdr:col>107</xdr:col>
      <xdr:colOff>101600</xdr:colOff>
      <xdr:row>41</xdr:row>
      <xdr:rowOff>27507</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0383500" y="69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134272</xdr:rowOff>
    </xdr:from>
    <xdr:to>
      <xdr:col>111</xdr:col>
      <xdr:colOff>177800</xdr:colOff>
      <xdr:row>40</xdr:row>
      <xdr:rowOff>148157</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434300" y="6992272"/>
          <a:ext cx="889000" cy="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107053</xdr:rowOff>
    </xdr:from>
    <xdr:to>
      <xdr:col>102</xdr:col>
      <xdr:colOff>165100</xdr:colOff>
      <xdr:row>41</xdr:row>
      <xdr:rowOff>37203</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9494500" y="69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148157</xdr:rowOff>
    </xdr:from>
    <xdr:to>
      <xdr:col>107</xdr:col>
      <xdr:colOff>50800</xdr:colOff>
      <xdr:row>40</xdr:row>
      <xdr:rowOff>157853</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9545300" y="7006157"/>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103157</xdr:rowOff>
    </xdr:from>
    <xdr:to>
      <xdr:col>98</xdr:col>
      <xdr:colOff>38100</xdr:colOff>
      <xdr:row>41</xdr:row>
      <xdr:rowOff>33307</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8605500" y="69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153957</xdr:rowOff>
    </xdr:from>
    <xdr:to>
      <xdr:col>102</xdr:col>
      <xdr:colOff>114300</xdr:colOff>
      <xdr:row>40</xdr:row>
      <xdr:rowOff>157853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8656300" y="7011957"/>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210110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19979</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0134795" y="704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40254</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9245795" y="70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39392</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8356795" y="70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4749</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1011095" y="70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44034</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0134795" y="67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53730</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9245795" y="674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49834</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8356795" y="673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00000000-0008-0000-0F00-0000B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a:extLst>
            <a:ext uri="{FF2B5EF4-FFF2-40B4-BE49-F238E27FC236}">
              <a16:creationId xmlns:a16="http://schemas.microsoft.com/office/drawing/2014/main" id="{00000000-0008-0000-0F00-0000C0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450" name="【消防施設】&#10;有形固定資産減価償却率最大値テキスト">
          <a:extLst>
            <a:ext uri="{FF2B5EF4-FFF2-40B4-BE49-F238E27FC236}">
              <a16:creationId xmlns:a16="http://schemas.microsoft.com/office/drawing/2014/main" id="{00000000-0008-0000-0F00-0000C2010000}"/>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00000000-0008-0000-0F00-0000C4010000}"/>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98334</xdr:rowOff>
    </xdr:from>
    <xdr:to>
      <xdr:col>85</xdr:col>
      <xdr:colOff>177800</xdr:colOff>
      <xdr:row>82</xdr:row>
      <xdr:rowOff>28484</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162687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121211</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00000000-0008-0000-0F00-0000D0010000}"/>
            </a:ext>
          </a:extLst>
        </xdr:cNvPr>
        <xdr:cNvSpPr txBox="1"/>
      </xdr:nvSpPr>
      <xdr:spPr>
        <a:xfrm>
          <a:off x="16357600" y="1383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149134</xdr:rowOff>
    </xdr:from>
    <xdr:to>
      <xdr:col>85</xdr:col>
      <xdr:colOff>127000</xdr:colOff>
      <xdr:row>82</xdr:row>
      <xdr:rowOff>5443</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5481300" y="140365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52614</xdr:rowOff>
    </xdr:from>
    <xdr:to>
      <xdr:col>76</xdr:col>
      <xdr:colOff>165100</xdr:colOff>
      <xdr:row>82</xdr:row>
      <xdr:rowOff>154214</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4541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103414</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14592300" y="140643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24856</xdr:rowOff>
    </xdr:from>
    <xdr:to>
      <xdr:col>72</xdr:col>
      <xdr:colOff>38100</xdr:colOff>
      <xdr:row>82</xdr:row>
      <xdr:rowOff>126456</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3652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75656</xdr:rowOff>
    </xdr:from>
    <xdr:to>
      <xdr:col>76</xdr:col>
      <xdr:colOff>114300</xdr:colOff>
      <xdr:row>82</xdr:row>
      <xdr:rowOff>103414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3703300" y="141345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166914</xdr:rowOff>
    </xdr:from>
    <xdr:to>
      <xdr:col>67</xdr:col>
      <xdr:colOff>101600</xdr:colOff>
      <xdr:row>82</xdr:row>
      <xdr:rowOff>97064</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2763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46264</xdr:rowOff>
    </xdr:from>
    <xdr:to>
      <xdr:col>71</xdr:col>
      <xdr:colOff>177800</xdr:colOff>
      <xdr:row>82</xdr:row>
      <xdr:rowOff>75656</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814300" y="1410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473" name="n_1aveValue【消防施設】&#10;有形固定資産減価償却率">
          <a:extLst>
            <a:ext uri="{FF2B5EF4-FFF2-40B4-BE49-F238E27FC236}">
              <a16:creationId xmlns:a16="http://schemas.microsoft.com/office/drawing/2014/main" id="{00000000-0008-0000-0F00-0000D901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474" name="n_2aveValue【消防施設】&#10;有形固定資産減価償却率">
          <a:extLst>
            <a:ext uri="{FF2B5EF4-FFF2-40B4-BE49-F238E27FC236}">
              <a16:creationId xmlns:a16="http://schemas.microsoft.com/office/drawing/2014/main" id="{00000000-0008-0000-0F00-0000DA010000}"/>
            </a:ext>
          </a:extLst>
        </xdr:cNvPr>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475" name="n_3aveValue【消防施設】&#10;有形固定資産減価償却率">
          <a:extLst>
            <a:ext uri="{FF2B5EF4-FFF2-40B4-BE49-F238E27FC236}">
              <a16:creationId xmlns:a16="http://schemas.microsoft.com/office/drawing/2014/main" id="{00000000-0008-0000-0F00-0000DB010000}"/>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476" name="n_4aveValue【消防施設】&#10;有形固定資産減価償却率">
          <a:extLst>
            <a:ext uri="{FF2B5EF4-FFF2-40B4-BE49-F238E27FC236}">
              <a16:creationId xmlns:a16="http://schemas.microsoft.com/office/drawing/2014/main" id="{00000000-0008-0000-0F00-0000DC010000}"/>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72770</xdr:rowOff>
    </xdr:from>
    <xdr:ext cx="405111" cy="259045"/>
    <xdr:sp macro="" textlink="">
      <xdr:nvSpPr>
        <xdr:cNvPr id="477" name="n_1mainValue【消防施設】&#10;有形固定資産減価償却率">
          <a:extLst>
            <a:ext uri="{FF2B5EF4-FFF2-40B4-BE49-F238E27FC236}">
              <a16:creationId xmlns:a16="http://schemas.microsoft.com/office/drawing/2014/main" id="{00000000-0008-0000-0F00-0000DD010000}"/>
            </a:ext>
          </a:extLst>
        </xdr:cNvPr>
        <xdr:cNvSpPr txBox="1"/>
      </xdr:nvSpPr>
      <xdr:spPr>
        <a:xfrm>
          <a:off x="15266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170741</xdr:rowOff>
    </xdr:from>
    <xdr:ext cx="405111" cy="259045"/>
    <xdr:sp macro="" textlink="">
      <xdr:nvSpPr>
        <xdr:cNvPr id="478" name="n_2mainValue【消防施設】&#10;有形固定資産減価償却率">
          <a:extLst>
            <a:ext uri="{FF2B5EF4-FFF2-40B4-BE49-F238E27FC236}">
              <a16:creationId xmlns:a16="http://schemas.microsoft.com/office/drawing/2014/main" id="{00000000-0008-0000-0F00-0000DE010000}"/>
            </a:ext>
          </a:extLst>
        </xdr:cNvPr>
        <xdr:cNvSpPr txBox="1"/>
      </xdr:nvSpPr>
      <xdr:spPr>
        <a:xfrm>
          <a:off x="14389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142983</xdr:rowOff>
    </xdr:from>
    <xdr:ext cx="405111" cy="259045"/>
    <xdr:sp macro="" textlink="">
      <xdr:nvSpPr>
        <xdr:cNvPr id="479" name="n_3mainValue【消防施設】&#10;有形固定資産減価償却率">
          <a:extLst>
            <a:ext uri="{FF2B5EF4-FFF2-40B4-BE49-F238E27FC236}">
              <a16:creationId xmlns:a16="http://schemas.microsoft.com/office/drawing/2014/main" id="{00000000-0008-0000-0F00-0000DF010000}"/>
            </a:ext>
          </a:extLst>
        </xdr:cNvPr>
        <xdr:cNvSpPr txBox="1"/>
      </xdr:nvSpPr>
      <xdr:spPr>
        <a:xfrm>
          <a:off x="13500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113591</xdr:rowOff>
    </xdr:from>
    <xdr:ext cx="405111" cy="259045"/>
    <xdr:sp macro="" textlink="">
      <xdr:nvSpPr>
        <xdr:cNvPr id="480" name="n_4mainValue【消防施設】&#10;有形固定資産減価償却率">
          <a:extLst>
            <a:ext uri="{FF2B5EF4-FFF2-40B4-BE49-F238E27FC236}">
              <a16:creationId xmlns:a16="http://schemas.microsoft.com/office/drawing/2014/main" id="{00000000-0008-0000-0F00-0000E0010000}"/>
            </a:ext>
          </a:extLst>
        </xdr:cNvPr>
        <xdr:cNvSpPr txBox="1"/>
      </xdr:nvSpPr>
      <xdr:spPr>
        <a:xfrm>
          <a:off x="12611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00000000-0008-0000-0F00-0000F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507" name="【消防施設】&#10;一人当たり面積最小値テキスト">
          <a:extLst>
            <a:ext uri="{FF2B5EF4-FFF2-40B4-BE49-F238E27FC236}">
              <a16:creationId xmlns:a16="http://schemas.microsoft.com/office/drawing/2014/main" id="{00000000-0008-0000-0F00-0000FB010000}"/>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509" name="【消防施設】&#10;一人当たり面積最大値テキスト">
          <a:extLst>
            <a:ext uri="{FF2B5EF4-FFF2-40B4-BE49-F238E27FC236}">
              <a16:creationId xmlns:a16="http://schemas.microsoft.com/office/drawing/2014/main" id="{00000000-0008-0000-0F00-0000FD010000}"/>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511" name="【消防施設】&#10;一人当たり面積平均値テキスト">
          <a:extLst>
            <a:ext uri="{FF2B5EF4-FFF2-40B4-BE49-F238E27FC236}">
              <a16:creationId xmlns:a16="http://schemas.microsoft.com/office/drawing/2014/main" id="{00000000-0008-0000-0F00-0000FF010000}"/>
            </a:ext>
          </a:extLst>
        </xdr:cNvPr>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28666</xdr:rowOff>
    </xdr:from>
    <xdr:to>
      <xdr:col>116</xdr:col>
      <xdr:colOff>114300</xdr:colOff>
      <xdr:row>86</xdr:row>
      <xdr:rowOff>130266</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221107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115043</xdr:rowOff>
    </xdr:from>
    <xdr:ext cx="469744" cy="259045"/>
    <xdr:sp macro="" textlink="">
      <xdr:nvSpPr>
        <xdr:cNvPr id="523" name="【消防施設】&#10;一人当たり面積該当値テキスト">
          <a:extLst>
            <a:ext uri="{FF2B5EF4-FFF2-40B4-BE49-F238E27FC236}">
              <a16:creationId xmlns:a16="http://schemas.microsoft.com/office/drawing/2014/main" id="{00000000-0008-0000-0F00-00000B020000}"/>
            </a:ext>
          </a:extLst>
        </xdr:cNvPr>
        <xdr:cNvSpPr txBox="1"/>
      </xdr:nvSpPr>
      <xdr:spPr>
        <a:xfrm>
          <a:off x="22199600" y="146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28666</xdr:rowOff>
    </xdr:from>
    <xdr:to>
      <xdr:col>112</xdr:col>
      <xdr:colOff>38100</xdr:colOff>
      <xdr:row>86</xdr:row>
      <xdr:rowOff>130266</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21272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79466</xdr:rowOff>
    </xdr:from>
    <xdr:to>
      <xdr:col>116</xdr:col>
      <xdr:colOff>63500</xdr:colOff>
      <xdr:row>86</xdr:row>
      <xdr:rowOff>79466</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21323300" y="14824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2038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79466</xdr:rowOff>
    </xdr:from>
    <xdr:to>
      <xdr:col>111</xdr:col>
      <xdr:colOff>177800</xdr:colOff>
      <xdr:row>86</xdr:row>
      <xdr:rowOff>99061</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20434300" y="148241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51526</xdr:rowOff>
    </xdr:from>
    <xdr:to>
      <xdr:col>102</xdr:col>
      <xdr:colOff>165100</xdr:colOff>
      <xdr:row>86</xdr:row>
      <xdr:rowOff>153126</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9494500" y="14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99061</xdr:rowOff>
    </xdr:from>
    <xdr:to>
      <xdr:col>107</xdr:col>
      <xdr:colOff>50800</xdr:colOff>
      <xdr:row>86</xdr:row>
      <xdr:rowOff>102326</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9545300" y="14843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53702</xdr:rowOff>
    </xdr:from>
    <xdr:to>
      <xdr:col>98</xdr:col>
      <xdr:colOff>38100</xdr:colOff>
      <xdr:row>86</xdr:row>
      <xdr:rowOff>155302</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86055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102326</xdr:rowOff>
    </xdr:from>
    <xdr:to>
      <xdr:col>102</xdr:col>
      <xdr:colOff>114300</xdr:colOff>
      <xdr:row>86</xdr:row>
      <xdr:rowOff>104502</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8656300" y="148470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532" name="n_1aveValue【消防施設】&#10;一人当たり面積">
          <a:extLst>
            <a:ext uri="{FF2B5EF4-FFF2-40B4-BE49-F238E27FC236}">
              <a16:creationId xmlns:a16="http://schemas.microsoft.com/office/drawing/2014/main" id="{00000000-0008-0000-0F00-000014020000}"/>
            </a:ext>
          </a:extLst>
        </xdr:cNvPr>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533" name="n_2aveValue【消防施設】&#10;一人当たり面積">
          <a:extLst>
            <a:ext uri="{FF2B5EF4-FFF2-40B4-BE49-F238E27FC236}">
              <a16:creationId xmlns:a16="http://schemas.microsoft.com/office/drawing/2014/main" id="{00000000-0008-0000-0F00-000015020000}"/>
            </a:ext>
          </a:extLst>
        </xdr:cNvPr>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534" name="n_3aveValue【消防施設】&#10;一人当たり面積">
          <a:extLst>
            <a:ext uri="{FF2B5EF4-FFF2-40B4-BE49-F238E27FC236}">
              <a16:creationId xmlns:a16="http://schemas.microsoft.com/office/drawing/2014/main" id="{00000000-0008-0000-0F00-000016020000}"/>
            </a:ext>
          </a:extLst>
        </xdr:cNvPr>
        <xdr:cNvSpPr txBox="1"/>
      </xdr:nvSpPr>
      <xdr:spPr>
        <a:xfrm>
          <a:off x="19310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535" name="n_4aveValue【消防施設】&#10;一人当たり面積">
          <a:extLst>
            <a:ext uri="{FF2B5EF4-FFF2-40B4-BE49-F238E27FC236}">
              <a16:creationId xmlns:a16="http://schemas.microsoft.com/office/drawing/2014/main" id="{00000000-0008-0000-0F00-000017020000}"/>
            </a:ext>
          </a:extLst>
        </xdr:cNvPr>
        <xdr:cNvSpPr txBox="1"/>
      </xdr:nvSpPr>
      <xdr:spPr>
        <a:xfrm>
          <a:off x="18421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121393</xdr:rowOff>
    </xdr:from>
    <xdr:ext cx="469744" cy="259045"/>
    <xdr:sp macro="" textlink="">
      <xdr:nvSpPr>
        <xdr:cNvPr id="536" name="n_1mainValue【消防施設】&#10;一人当たり面積">
          <a:extLst>
            <a:ext uri="{FF2B5EF4-FFF2-40B4-BE49-F238E27FC236}">
              <a16:creationId xmlns:a16="http://schemas.microsoft.com/office/drawing/2014/main" id="{00000000-0008-0000-0F00-000018020000}"/>
            </a:ext>
          </a:extLst>
        </xdr:cNvPr>
        <xdr:cNvSpPr txBox="1"/>
      </xdr:nvSpPr>
      <xdr:spPr>
        <a:xfrm>
          <a:off x="210757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537" name="n_2mainValue【消防施設】&#10;一人当たり面積">
          <a:extLst>
            <a:ext uri="{FF2B5EF4-FFF2-40B4-BE49-F238E27FC236}">
              <a16:creationId xmlns:a16="http://schemas.microsoft.com/office/drawing/2014/main" id="{00000000-0008-0000-0F00-000019020000}"/>
            </a:ext>
          </a:extLst>
        </xdr:cNvPr>
        <xdr:cNvSpPr txBox="1"/>
      </xdr:nvSpPr>
      <xdr:spPr>
        <a:xfrm>
          <a:off x="20199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144253</xdr:rowOff>
    </xdr:from>
    <xdr:ext cx="469744" cy="259045"/>
    <xdr:sp macro="" textlink="">
      <xdr:nvSpPr>
        <xdr:cNvPr id="538" name="n_3mainValue【消防施設】&#10;一人当たり面積">
          <a:extLst>
            <a:ext uri="{FF2B5EF4-FFF2-40B4-BE49-F238E27FC236}">
              <a16:creationId xmlns:a16="http://schemas.microsoft.com/office/drawing/2014/main" id="{00000000-0008-0000-0F00-00001A020000}"/>
            </a:ext>
          </a:extLst>
        </xdr:cNvPr>
        <xdr:cNvSpPr txBox="1"/>
      </xdr:nvSpPr>
      <xdr:spPr>
        <a:xfrm>
          <a:off x="19310427" y="1488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146429</xdr:rowOff>
    </xdr:from>
    <xdr:ext cx="469744" cy="259045"/>
    <xdr:sp macro="" textlink="">
      <xdr:nvSpPr>
        <xdr:cNvPr id="539" name="n_4mainValue【消防施設】&#10;一人当たり面積">
          <a:extLst>
            <a:ext uri="{FF2B5EF4-FFF2-40B4-BE49-F238E27FC236}">
              <a16:creationId xmlns:a16="http://schemas.microsoft.com/office/drawing/2014/main" id="{00000000-0008-0000-0F00-00001B020000}"/>
            </a:ext>
          </a:extLst>
        </xdr:cNvPr>
        <xdr:cNvSpPr txBox="1"/>
      </xdr:nvSpPr>
      <xdr:spPr>
        <a:xfrm>
          <a:off x="18421427"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00000000-0008-0000-0F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a:extLst>
            <a:ext uri="{FF2B5EF4-FFF2-40B4-BE49-F238E27FC236}">
              <a16:creationId xmlns:a16="http://schemas.microsoft.com/office/drawing/2014/main" id="{00000000-0008-0000-0F00-00003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8" name="【庁舎】&#10;有形固定資産減価償却率最大値テキスト">
          <a:extLst>
            <a:ext uri="{FF2B5EF4-FFF2-40B4-BE49-F238E27FC236}">
              <a16:creationId xmlns:a16="http://schemas.microsoft.com/office/drawing/2014/main" id="{00000000-0008-0000-0F00-000038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570" name="【庁舎】&#10;有形固定資産減価償却率平均値テキスト">
          <a:extLst>
            <a:ext uri="{FF2B5EF4-FFF2-40B4-BE49-F238E27FC236}">
              <a16:creationId xmlns:a16="http://schemas.microsoft.com/office/drawing/2014/main" id="{00000000-0008-0000-0F00-00003A02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6268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582" name="【庁舎】&#10;有形固定資産減価償却率該当値テキスト">
          <a:extLst>
            <a:ext uri="{FF2B5EF4-FFF2-40B4-BE49-F238E27FC236}">
              <a16:creationId xmlns:a16="http://schemas.microsoft.com/office/drawing/2014/main" id="{00000000-0008-0000-0F00-000046020000}"/>
            </a:ext>
          </a:extLst>
        </xdr:cNvPr>
        <xdr:cNvSpPr txBox="1"/>
      </xdr:nvSpPr>
      <xdr:spPr>
        <a:xfrm>
          <a:off x="16357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59871</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5481300" y="181943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4541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106</xdr:row>
      <xdr:rowOff>20682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4592300" y="181551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365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113756</xdr:rowOff>
    </xdr:from>
    <xdr:to>
      <xdr:col>76</xdr:col>
      <xdr:colOff>114300</xdr:colOff>
      <xdr:row>105</xdr:row>
      <xdr:rowOff>152944</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3703300" y="181160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113756</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814300" y="180768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591" name="n_1aveValue【庁舎】&#10;有形固定資産減価償却率">
          <a:extLst>
            <a:ext uri="{FF2B5EF4-FFF2-40B4-BE49-F238E27FC236}">
              <a16:creationId xmlns:a16="http://schemas.microsoft.com/office/drawing/2014/main" id="{00000000-0008-0000-0F00-00004F02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592" name="n_2aveValue【庁舎】&#10;有形固定資産減価償却率">
          <a:extLst>
            <a:ext uri="{FF2B5EF4-FFF2-40B4-BE49-F238E27FC236}">
              <a16:creationId xmlns:a16="http://schemas.microsoft.com/office/drawing/2014/main" id="{00000000-0008-0000-0F00-00005002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593" name="n_3aveValue【庁舎】&#10;有形固定資産減価償却率">
          <a:extLst>
            <a:ext uri="{FF2B5EF4-FFF2-40B4-BE49-F238E27FC236}">
              <a16:creationId xmlns:a16="http://schemas.microsoft.com/office/drawing/2014/main" id="{00000000-0008-0000-0F00-000051020000}"/>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594" name="n_4aveValue【庁舎】&#10;有形固定資産減価償却率">
          <a:extLst>
            <a:ext uri="{FF2B5EF4-FFF2-40B4-BE49-F238E27FC236}">
              <a16:creationId xmlns:a16="http://schemas.microsoft.com/office/drawing/2014/main" id="{00000000-0008-0000-0F00-000052020000}"/>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595" name="n_1mainValue【庁舎】&#10;有形固定資産減価償却率">
          <a:extLst>
            <a:ext uri="{FF2B5EF4-FFF2-40B4-BE49-F238E27FC236}">
              <a16:creationId xmlns:a16="http://schemas.microsoft.com/office/drawing/2014/main" id="{00000000-0008-0000-0F00-000053020000}"/>
            </a:ext>
          </a:extLst>
        </xdr:cNvPr>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23421</xdr:rowOff>
    </xdr:from>
    <xdr:ext cx="405111" cy="259045"/>
    <xdr:sp macro="" textlink="">
      <xdr:nvSpPr>
        <xdr:cNvPr id="596" name="n_2mainValue【庁舎】&#10;有形固定資産減価償却率">
          <a:extLst>
            <a:ext uri="{FF2B5EF4-FFF2-40B4-BE49-F238E27FC236}">
              <a16:creationId xmlns:a16="http://schemas.microsoft.com/office/drawing/2014/main" id="{00000000-0008-0000-0F00-000054020000}"/>
            </a:ext>
          </a:extLst>
        </xdr:cNvPr>
        <xdr:cNvSpPr txBox="1"/>
      </xdr:nvSpPr>
      <xdr:spPr>
        <a:xfrm>
          <a:off x="14389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155683</xdr:rowOff>
    </xdr:from>
    <xdr:ext cx="405111" cy="259045"/>
    <xdr:sp macro="" textlink="">
      <xdr:nvSpPr>
        <xdr:cNvPr id="597" name="n_3mainValue【庁舎】&#10;有形固定資産減価償却率">
          <a:extLst>
            <a:ext uri="{FF2B5EF4-FFF2-40B4-BE49-F238E27FC236}">
              <a16:creationId xmlns:a16="http://schemas.microsoft.com/office/drawing/2014/main" id="{00000000-0008-0000-0F00-000055020000}"/>
            </a:ext>
          </a:extLst>
        </xdr:cNvPr>
        <xdr:cNvSpPr txBox="1"/>
      </xdr:nvSpPr>
      <xdr:spPr>
        <a:xfrm>
          <a:off x="13500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598" name="n_4mainValue【庁舎】&#10;有形固定資産減価償却率">
          <a:extLst>
            <a:ext uri="{FF2B5EF4-FFF2-40B4-BE49-F238E27FC236}">
              <a16:creationId xmlns:a16="http://schemas.microsoft.com/office/drawing/2014/main" id="{00000000-0008-0000-0F00-000056020000}"/>
            </a:ext>
          </a:extLst>
        </xdr:cNvPr>
        <xdr:cNvSpPr txBox="1"/>
      </xdr:nvSpPr>
      <xdr:spPr>
        <a:xfrm>
          <a:off x="12611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00000000-0008-0000-0F00-00006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21" name="【庁舎】&#10;一人当たり面積最小値テキスト">
          <a:extLst>
            <a:ext uri="{FF2B5EF4-FFF2-40B4-BE49-F238E27FC236}">
              <a16:creationId xmlns:a16="http://schemas.microsoft.com/office/drawing/2014/main" id="{00000000-0008-0000-0F00-00006D020000}"/>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23" name="【庁舎】&#10;一人当たり面積最大値テキスト">
          <a:extLst>
            <a:ext uri="{FF2B5EF4-FFF2-40B4-BE49-F238E27FC236}">
              <a16:creationId xmlns:a16="http://schemas.microsoft.com/office/drawing/2014/main" id="{00000000-0008-0000-0F00-00006F020000}"/>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625" name="【庁舎】&#10;一人当たり面積平均値テキスト">
          <a:extLst>
            <a:ext uri="{FF2B5EF4-FFF2-40B4-BE49-F238E27FC236}">
              <a16:creationId xmlns:a16="http://schemas.microsoft.com/office/drawing/2014/main" id="{00000000-0008-0000-0F00-000071020000}"/>
            </a:ext>
          </a:extLst>
        </xdr:cNvPr>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22110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59199</xdr:rowOff>
    </xdr:from>
    <xdr:ext cx="469744" cy="259045"/>
    <xdr:sp macro="" textlink="">
      <xdr:nvSpPr>
        <xdr:cNvPr id="637" name="【庁舎】&#10;一人当たり面積該当値テキスト">
          <a:extLst>
            <a:ext uri="{FF2B5EF4-FFF2-40B4-BE49-F238E27FC236}">
              <a16:creationId xmlns:a16="http://schemas.microsoft.com/office/drawing/2014/main" id="{00000000-0008-0000-0F00-00007D020000}"/>
            </a:ext>
          </a:extLst>
        </xdr:cNvPr>
        <xdr:cNvSpPr txBox="1"/>
      </xdr:nvSpPr>
      <xdr:spPr>
        <a:xfrm>
          <a:off x="22199600" y="1823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150673</xdr:rowOff>
    </xdr:from>
    <xdr:to>
      <xdr:col>112</xdr:col>
      <xdr:colOff>38100</xdr:colOff>
      <xdr:row>107</xdr:row>
      <xdr:rowOff>80823</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12725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23622</xdr:rowOff>
    </xdr:from>
    <xdr:to>
      <xdr:col>116</xdr:col>
      <xdr:colOff>63500</xdr:colOff>
      <xdr:row>107</xdr:row>
      <xdr:rowOff>30023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21323300" y="1836877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153415</xdr:rowOff>
    </xdr:from>
    <xdr:to>
      <xdr:col>107</xdr:col>
      <xdr:colOff>101600</xdr:colOff>
      <xdr:row>107</xdr:row>
      <xdr:rowOff>83565</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0383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30023</xdr:rowOff>
    </xdr:from>
    <xdr:to>
      <xdr:col>111</xdr:col>
      <xdr:colOff>177800</xdr:colOff>
      <xdr:row>107</xdr:row>
      <xdr:rowOff>32765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0434300" y="1837517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157987</xdr:rowOff>
    </xdr:from>
    <xdr:to>
      <xdr:col>102</xdr:col>
      <xdr:colOff>165100</xdr:colOff>
      <xdr:row>107</xdr:row>
      <xdr:rowOff>88137</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9494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32765</xdr:rowOff>
    </xdr:from>
    <xdr:to>
      <xdr:col>107</xdr:col>
      <xdr:colOff>50800</xdr:colOff>
      <xdr:row>107</xdr:row>
      <xdr:rowOff>37337</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9545300" y="1837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162103</xdr:rowOff>
    </xdr:from>
    <xdr:to>
      <xdr:col>98</xdr:col>
      <xdr:colOff>38100</xdr:colOff>
      <xdr:row>107</xdr:row>
      <xdr:rowOff>92253</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8605500" y="183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37337</xdr:rowOff>
    </xdr:from>
    <xdr:to>
      <xdr:col>102</xdr:col>
      <xdr:colOff>114300</xdr:colOff>
      <xdr:row>107</xdr:row>
      <xdr:rowOff>41453</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8656300" y="18382487"/>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646" name="n_1aveValue【庁舎】&#10;一人当たり面積">
          <a:extLst>
            <a:ext uri="{FF2B5EF4-FFF2-40B4-BE49-F238E27FC236}">
              <a16:creationId xmlns:a16="http://schemas.microsoft.com/office/drawing/2014/main" id="{00000000-0008-0000-0F00-000086020000}"/>
            </a:ext>
          </a:extLst>
        </xdr:cNvPr>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647" name="n_2aveValue【庁舎】&#10;一人当たり面積">
          <a:extLst>
            <a:ext uri="{FF2B5EF4-FFF2-40B4-BE49-F238E27FC236}">
              <a16:creationId xmlns:a16="http://schemas.microsoft.com/office/drawing/2014/main" id="{00000000-0008-0000-0F00-000087020000}"/>
            </a:ext>
          </a:extLst>
        </xdr:cNvPr>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648" name="n_3aveValue【庁舎】&#10;一人当たり面積">
          <a:extLst>
            <a:ext uri="{FF2B5EF4-FFF2-40B4-BE49-F238E27FC236}">
              <a16:creationId xmlns:a16="http://schemas.microsoft.com/office/drawing/2014/main" id="{00000000-0008-0000-0F00-000088020000}"/>
            </a:ext>
          </a:extLst>
        </xdr:cNvPr>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649" name="n_4aveValue【庁舎】&#10;一人当たり面積">
          <a:extLst>
            <a:ext uri="{FF2B5EF4-FFF2-40B4-BE49-F238E27FC236}">
              <a16:creationId xmlns:a16="http://schemas.microsoft.com/office/drawing/2014/main" id="{00000000-0008-0000-0F00-000089020000}"/>
            </a:ext>
          </a:extLst>
        </xdr:cNvPr>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71950</xdr:rowOff>
    </xdr:from>
    <xdr:ext cx="469744" cy="259045"/>
    <xdr:sp macro="" textlink="">
      <xdr:nvSpPr>
        <xdr:cNvPr id="650" name="n_1mainValue【庁舎】&#10;一人当たり面積">
          <a:extLst>
            <a:ext uri="{FF2B5EF4-FFF2-40B4-BE49-F238E27FC236}">
              <a16:creationId xmlns:a16="http://schemas.microsoft.com/office/drawing/2014/main" id="{00000000-0008-0000-0F00-00008A020000}"/>
            </a:ext>
          </a:extLst>
        </xdr:cNvPr>
        <xdr:cNvSpPr txBox="1"/>
      </xdr:nvSpPr>
      <xdr:spPr>
        <a:xfrm>
          <a:off x="21075727" y="1841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74692</xdr:rowOff>
    </xdr:from>
    <xdr:ext cx="469744" cy="259045"/>
    <xdr:sp macro="" textlink="">
      <xdr:nvSpPr>
        <xdr:cNvPr id="651" name="n_2mainValue【庁舎】&#10;一人当たり面積">
          <a:extLst>
            <a:ext uri="{FF2B5EF4-FFF2-40B4-BE49-F238E27FC236}">
              <a16:creationId xmlns:a16="http://schemas.microsoft.com/office/drawing/2014/main" id="{00000000-0008-0000-0F00-00008B020000}"/>
            </a:ext>
          </a:extLst>
        </xdr:cNvPr>
        <xdr:cNvSpPr txBox="1"/>
      </xdr:nvSpPr>
      <xdr:spPr>
        <a:xfrm>
          <a:off x="20199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79264</xdr:rowOff>
    </xdr:from>
    <xdr:ext cx="469744" cy="259045"/>
    <xdr:sp macro="" textlink="">
      <xdr:nvSpPr>
        <xdr:cNvPr id="652" name="n_3mainValue【庁舎】&#10;一人当たり面積">
          <a:extLst>
            <a:ext uri="{FF2B5EF4-FFF2-40B4-BE49-F238E27FC236}">
              <a16:creationId xmlns:a16="http://schemas.microsoft.com/office/drawing/2014/main" id="{00000000-0008-0000-0F00-00008C020000}"/>
            </a:ext>
          </a:extLst>
        </xdr:cNvPr>
        <xdr:cNvSpPr txBox="1"/>
      </xdr:nvSpPr>
      <xdr:spPr>
        <a:xfrm>
          <a:off x="19310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83380</xdr:rowOff>
    </xdr:from>
    <xdr:ext cx="469744" cy="259045"/>
    <xdr:sp macro="" textlink="">
      <xdr:nvSpPr>
        <xdr:cNvPr id="653" name="n_4mainValue【庁舎】&#10;一人当たり面積">
          <a:extLst>
            <a:ext uri="{FF2B5EF4-FFF2-40B4-BE49-F238E27FC236}">
              <a16:creationId xmlns:a16="http://schemas.microsoft.com/office/drawing/2014/main" id="{00000000-0008-0000-0F00-00008D020000}"/>
            </a:ext>
          </a:extLst>
        </xdr:cNvPr>
        <xdr:cNvSpPr txBox="1"/>
      </xdr:nvSpPr>
      <xdr:spPr>
        <a:xfrm>
          <a:off x="18421427" y="184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類似団体と比較して、特に有形固定資産減価償却率が高くなっている施設は庁舎、体育館・プールで、特に低くなっているのは消防施設である。</a:t>
          </a: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B36" sqref="E36:S36"/>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7733305</v>
      </c>
      <c r="BO4" s="407"/>
      <c r="BP4" s="407"/>
      <c r="BQ4" s="407"/>
      <c r="BR4" s="407"/>
      <c r="BS4" s="407"/>
      <c r="BT4" s="407"/>
      <c r="BU4" s="408"/>
      <c r="BV4" s="406">
        <v>8670383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4.5</v>
      </c>
      <c r="CU4" s="413"/>
      <c r="CV4" s="413"/>
      <c r="CW4" s="413"/>
      <c r="CX4" s="413"/>
      <c r="CY4" s="413"/>
      <c r="CZ4" s="413"/>
      <c r="DA4" s="414"/>
      <c r="DB4" s="412">
        <v>7.8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7557575</v>
      </c>
      <c r="BO5" s="444"/>
      <c r="BP5" s="444"/>
      <c r="BQ5" s="444"/>
      <c r="BR5" s="444"/>
      <c r="BS5" s="444"/>
      <c r="BT5" s="444"/>
      <c r="BU5" s="445"/>
      <c r="BV5" s="443">
        <v>8335186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89.6</v>
      </c>
      <c r="CU5" s="441"/>
      <c r="CV5" s="441"/>
      <c r="CW5" s="441"/>
      <c r="CX5" s="441"/>
      <c r="CY5" s="441"/>
      <c r="CZ5" s="441"/>
      <c r="DA5" s="442"/>
      <c r="DB5" s="440">
        <v>83.3</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175730</v>
      </c>
      <c r="BO6" s="444"/>
      <c r="BP6" s="444"/>
      <c r="BQ6" s="444"/>
      <c r="BR6" s="444"/>
      <c r="BS6" s="444"/>
      <c r="BT6" s="444"/>
      <c r="BU6" s="445"/>
      <c r="BV6" s="443">
        <v>335197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90.5</v>
      </c>
      <c r="CU6" s="481"/>
      <c r="CV6" s="481"/>
      <c r="CW6" s="481"/>
      <c r="CX6" s="481"/>
      <c r="CY6" s="481"/>
      <c r="CZ6" s="481"/>
      <c r="DA6" s="482"/>
      <c r="DB6" s="480">
        <v>86.2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14618</v>
      </c>
      <c r="BO7" s="444"/>
      <c r="BP7" s="444"/>
      <c r="BQ7" s="444"/>
      <c r="BR7" s="444"/>
      <c r="BS7" s="444"/>
      <c r="BT7" s="444"/>
      <c r="BU7" s="445"/>
      <c r="BV7" s="443">
        <v>49229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3575239</v>
      </c>
      <c r="CU7" s="444"/>
      <c r="CV7" s="444"/>
      <c r="CW7" s="444"/>
      <c r="CX7" s="444"/>
      <c r="CY7" s="444"/>
      <c r="CZ7" s="444"/>
      <c r="DA7" s="445"/>
      <c r="DB7" s="443">
        <v>3653646</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161112</v>
      </c>
      <c r="BO8" s="444"/>
      <c r="BP8" s="444"/>
      <c r="BQ8" s="444"/>
      <c r="BR8" s="444"/>
      <c r="BS8" s="444"/>
      <c r="BT8" s="444"/>
      <c r="BU8" s="445"/>
      <c r="BV8" s="443">
        <v>285968</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0.26</v>
      </c>
      <c r="CU8" s="484"/>
      <c r="CV8" s="484"/>
      <c r="CW8" s="484"/>
      <c r="CX8" s="484"/>
      <c r="CY8" s="484"/>
      <c r="CZ8" s="484"/>
      <c r="DA8" s="485"/>
      <c r="DB8" s="483">
        <v>0.26</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8121</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-124856</v>
      </c>
      <c r="BO9" s="444"/>
      <c r="BP9" s="444"/>
      <c r="BQ9" s="444"/>
      <c r="BR9" s="444"/>
      <c r="BS9" s="444"/>
      <c r="BT9" s="444"/>
      <c r="BU9" s="445"/>
      <c r="BV9" s="443">
        <v>151794</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12.5</v>
      </c>
      <c r="CU9" s="441"/>
      <c r="CV9" s="441"/>
      <c r="CW9" s="441"/>
      <c r="CX9" s="441"/>
      <c r="CY9" s="441"/>
      <c r="CZ9" s="441"/>
      <c r="DA9" s="442"/>
      <c r="DB9" s="440">
        <v>11.7</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8779</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722</v>
      </c>
      <c r="BO10" s="444"/>
      <c r="BP10" s="444"/>
      <c r="BQ10" s="444"/>
      <c r="BR10" s="444"/>
      <c r="BS10" s="444"/>
      <c r="BT10" s="444"/>
      <c r="BU10" s="445"/>
      <c r="BV10" s="443">
        <v>1104</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111</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8256</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8186</v>
      </c>
      <c r="S13" s="528"/>
      <c r="T13" s="528"/>
      <c r="U13" s="528"/>
      <c r="V13" s="529"/>
      <c r="W13" s="459" t="s">
        <v>142</v>
      </c>
      <c r="X13" s="460"/>
      <c r="Y13" s="460"/>
      <c r="Z13" s="460"/>
      <c r="AA13" s="460"/>
      <c r="AB13" s="450"/>
      <c r="AC13" s="494">
        <v>1340</v>
      </c>
      <c r="AD13" s="495"/>
      <c r="AE13" s="495"/>
      <c r="AF13" s="495"/>
      <c r="AG13" s="537"/>
      <c r="AH13" s="494">
        <v>1551</v>
      </c>
      <c r="AI13" s="495"/>
      <c r="AJ13" s="495"/>
      <c r="AK13" s="495"/>
      <c r="AL13" s="496"/>
      <c r="AM13" s="472" t="s">
        <v>143</v>
      </c>
      <c r="AN13" s="473"/>
      <c r="AO13" s="473"/>
      <c r="AP13" s="473"/>
      <c r="AQ13" s="473"/>
      <c r="AR13" s="473"/>
      <c r="AS13" s="473"/>
      <c r="AT13" s="474"/>
      <c r="AU13" s="475" t="s">
        <v>122</v>
      </c>
      <c r="AV13" s="476"/>
      <c r="AW13" s="476"/>
      <c r="AX13" s="476"/>
      <c r="AY13" s="477" t="s">
        <v>144</v>
      </c>
      <c r="AZ13" s="478"/>
      <c r="BA13" s="478"/>
      <c r="BB13" s="478"/>
      <c r="BC13" s="478"/>
      <c r="BD13" s="478"/>
      <c r="BE13" s="478"/>
      <c r="BF13" s="478"/>
      <c r="BG13" s="478"/>
      <c r="BH13" s="478"/>
      <c r="BI13" s="478"/>
      <c r="BJ13" s="478"/>
      <c r="BK13" s="478"/>
      <c r="BL13" s="478"/>
      <c r="BM13" s="479"/>
      <c r="BN13" s="443">
        <v>-124134</v>
      </c>
      <c r="BO13" s="444"/>
      <c r="BP13" s="444"/>
      <c r="BQ13" s="444"/>
      <c r="BR13" s="444"/>
      <c r="BS13" s="444"/>
      <c r="BT13" s="444"/>
      <c r="BU13" s="445"/>
      <c r="BV13" s="443">
        <v>152898</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5.5</v>
      </c>
      <c r="CU13" s="441"/>
      <c r="CV13" s="441"/>
      <c r="CW13" s="441"/>
      <c r="CX13" s="441"/>
      <c r="CY13" s="441"/>
      <c r="CZ13" s="441"/>
      <c r="DA13" s="442"/>
      <c r="DB13" s="440">
        <v>5</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8413</v>
      </c>
      <c r="S14" s="528"/>
      <c r="T14" s="528"/>
      <c r="U14" s="528"/>
      <c r="V14" s="529"/>
      <c r="W14" s="433"/>
      <c r="X14" s="434"/>
      <c r="Y14" s="434"/>
      <c r="Z14" s="434"/>
      <c r="AA14" s="434"/>
      <c r="AB14" s="423"/>
      <c r="AC14" s="530">
        <v>29.4</v>
      </c>
      <c r="AD14" s="531"/>
      <c r="AE14" s="531"/>
      <c r="AF14" s="531"/>
      <c r="AG14" s="532"/>
      <c r="AH14" s="530">
        <v>32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139</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148</v>
      </c>
      <c r="N15" s="535"/>
      <c r="O15" s="535"/>
      <c r="P15" s="535"/>
      <c r="Q15" s="536"/>
      <c r="R15" s="527">
        <v>8350</v>
      </c>
      <c r="S15" s="528"/>
      <c r="T15" s="528"/>
      <c r="U15" s="528"/>
      <c r="V15" s="529"/>
      <c r="W15" s="459" t="s">
        <v>149</v>
      </c>
      <c r="X15" s="460"/>
      <c r="Y15" s="460"/>
      <c r="Z15" s="460"/>
      <c r="AA15" s="460"/>
      <c r="AB15" s="450"/>
      <c r="AC15" s="494">
        <v>1096</v>
      </c>
      <c r="AD15" s="495"/>
      <c r="AE15" s="495"/>
      <c r="AF15" s="495"/>
      <c r="AG15" s="537"/>
      <c r="AH15" s="494">
        <v>1082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845190</v>
      </c>
      <c r="BO15" s="407"/>
      <c r="BP15" s="407"/>
      <c r="BQ15" s="407"/>
      <c r="BR15" s="407"/>
      <c r="BS15" s="407"/>
      <c r="BT15" s="407"/>
      <c r="BU15" s="408"/>
      <c r="BV15" s="406">
        <v>846973</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24.1</v>
      </c>
      <c r="AD16" s="531"/>
      <c r="AE16" s="531"/>
      <c r="AF16" s="531"/>
      <c r="AG16" s="532"/>
      <c r="AH16" s="530">
        <v>22.4</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3326970</v>
      </c>
      <c r="BO16" s="444"/>
      <c r="BP16" s="444"/>
      <c r="BQ16" s="444"/>
      <c r="BR16" s="444"/>
      <c r="BS16" s="444"/>
      <c r="BT16" s="444"/>
      <c r="BU16" s="445"/>
      <c r="BV16" s="443">
        <v>3320242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2117</v>
      </c>
      <c r="AD17" s="495"/>
      <c r="AE17" s="495"/>
      <c r="AF17" s="495"/>
      <c r="AG17" s="537"/>
      <c r="AH17" s="494">
        <v>2208</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1058719</v>
      </c>
      <c r="BO17" s="444"/>
      <c r="BP17" s="444"/>
      <c r="BQ17" s="444"/>
      <c r="BR17" s="444"/>
      <c r="BS17" s="444"/>
      <c r="BT17" s="444"/>
      <c r="BU17" s="445"/>
      <c r="BV17" s="443">
        <v>1052362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74.3</v>
      </c>
      <c r="M18" s="567"/>
      <c r="N18" s="567"/>
      <c r="O18" s="567"/>
      <c r="P18" s="567"/>
      <c r="Q18" s="567"/>
      <c r="R18" s="568"/>
      <c r="S18" s="568"/>
      <c r="T18" s="568"/>
      <c r="U18" s="568"/>
      <c r="V18" s="569"/>
      <c r="W18" s="461"/>
      <c r="X18" s="462"/>
      <c r="Y18" s="462"/>
      <c r="Z18" s="462"/>
      <c r="AA18" s="462"/>
      <c r="AB18" s="453"/>
      <c r="AC18" s="570">
        <v>46.5</v>
      </c>
      <c r="AD18" s="571"/>
      <c r="AE18" s="571"/>
      <c r="AF18" s="571"/>
      <c r="AG18" s="572"/>
      <c r="AH18" s="570">
        <v>45.6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3218862</v>
      </c>
      <c r="BO18" s="444"/>
      <c r="BP18" s="444"/>
      <c r="BQ18" s="444"/>
      <c r="BR18" s="444"/>
      <c r="BS18" s="444"/>
      <c r="BT18" s="444"/>
      <c r="BU18" s="445"/>
      <c r="BV18" s="443">
        <v>3080487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109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4309067</v>
      </c>
      <c r="BO19" s="444"/>
      <c r="BP19" s="444"/>
      <c r="BQ19" s="444"/>
      <c r="BR19" s="444"/>
      <c r="BS19" s="444"/>
      <c r="BT19" s="444"/>
      <c r="BU19" s="445"/>
      <c r="BV19" s="443">
        <v>4331729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2788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4701912</v>
      </c>
      <c r="BO22" s="407"/>
      <c r="BP22" s="407"/>
      <c r="BQ22" s="407"/>
      <c r="BR22" s="407"/>
      <c r="BS22" s="407"/>
      <c r="BT22" s="407"/>
      <c r="BU22" s="408"/>
      <c r="BV22" s="406">
        <v>4671271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4426499</v>
      </c>
      <c r="BO23" s="444"/>
      <c r="BP23" s="444"/>
      <c r="BQ23" s="444"/>
      <c r="BR23" s="444"/>
      <c r="BS23" s="444"/>
      <c r="BT23" s="444"/>
      <c r="BU23" s="445"/>
      <c r="BV23" s="443">
        <v>4375483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7140</v>
      </c>
      <c r="R24" s="495"/>
      <c r="S24" s="495"/>
      <c r="T24" s="495"/>
      <c r="U24" s="495"/>
      <c r="V24" s="537"/>
      <c r="W24" s="589"/>
      <c r="X24" s="590"/>
      <c r="Y24" s="591"/>
      <c r="Z24" s="493" t="s">
        <v>174</v>
      </c>
      <c r="AA24" s="473"/>
      <c r="AB24" s="473"/>
      <c r="AC24" s="473"/>
      <c r="AD24" s="473"/>
      <c r="AE24" s="473"/>
      <c r="AF24" s="473"/>
      <c r="AG24" s="474"/>
      <c r="AH24" s="494">
        <v>93</v>
      </c>
      <c r="AI24" s="495"/>
      <c r="AJ24" s="495"/>
      <c r="AK24" s="495"/>
      <c r="AL24" s="537"/>
      <c r="AM24" s="494">
        <v>275094</v>
      </c>
      <c r="AN24" s="495"/>
      <c r="AO24" s="495"/>
      <c r="AP24" s="495"/>
      <c r="AQ24" s="495"/>
      <c r="AR24" s="537"/>
      <c r="AS24" s="494">
        <v>2958</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2982773</v>
      </c>
      <c r="BO24" s="444"/>
      <c r="BP24" s="444"/>
      <c r="BQ24" s="444"/>
      <c r="BR24" s="444"/>
      <c r="BS24" s="444"/>
      <c r="BT24" s="444"/>
      <c r="BU24" s="445"/>
      <c r="BV24" s="443">
        <v>2794366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1</v>
      </c>
      <c r="M25" s="495"/>
      <c r="N25" s="495"/>
      <c r="O25" s="495"/>
      <c r="P25" s="537"/>
      <c r="Q25" s="494">
        <v>5960</v>
      </c>
      <c r="R25" s="495"/>
      <c r="S25" s="495"/>
      <c r="T25" s="495"/>
      <c r="U25" s="495"/>
      <c r="V25" s="537"/>
      <c r="W25" s="589"/>
      <c r="X25" s="590"/>
      <c r="Y25" s="591"/>
      <c r="Z25" s="493" t="s">
        <v>177</v>
      </c>
      <c r="AA25" s="473"/>
      <c r="AB25" s="473"/>
      <c r="AC25" s="473"/>
      <c r="AD25" s="473"/>
      <c r="AE25" s="473"/>
      <c r="AF25" s="473"/>
      <c r="AG25" s="474"/>
      <c r="AH25" s="494" t="s">
        <v>139</v>
      </c>
      <c r="AI25" s="495"/>
      <c r="AJ25" s="495"/>
      <c r="AK25" s="495"/>
      <c r="AL25" s="537"/>
      <c r="AM25" s="494" t="s">
        <v>139</v>
      </c>
      <c r="AN25" s="495"/>
      <c r="AO25" s="495"/>
      <c r="AP25" s="495"/>
      <c r="AQ25" s="495"/>
      <c r="AR25" s="537"/>
      <c r="AS25" s="494" t="s">
        <v>130</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1273807</v>
      </c>
      <c r="BO25" s="407"/>
      <c r="BP25" s="407"/>
      <c r="BQ25" s="407"/>
      <c r="BR25" s="407"/>
      <c r="BS25" s="407"/>
      <c r="BT25" s="407"/>
      <c r="BU25" s="408"/>
      <c r="BV25" s="406">
        <v>1449257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5370</v>
      </c>
      <c r="R26" s="495"/>
      <c r="S26" s="495"/>
      <c r="T26" s="495"/>
      <c r="U26" s="495"/>
      <c r="V26" s="537"/>
      <c r="W26" s="589"/>
      <c r="X26" s="590"/>
      <c r="Y26" s="591"/>
      <c r="Z26" s="493" t="s">
        <v>180</v>
      </c>
      <c r="AA26" s="595"/>
      <c r="AB26" s="595"/>
      <c r="AC26" s="595"/>
      <c r="AD26" s="595"/>
      <c r="AE26" s="595"/>
      <c r="AF26" s="595"/>
      <c r="AG26" s="596"/>
      <c r="AH26" s="494">
        <v>1</v>
      </c>
      <c r="AI26" s="495"/>
      <c r="AJ26" s="495"/>
      <c r="AK26" s="495"/>
      <c r="AL26" s="537"/>
      <c r="AM26" s="494" t="s">
        <v>181</v>
      </c>
      <c r="AN26" s="495"/>
      <c r="AO26" s="495"/>
      <c r="AP26" s="495"/>
      <c r="AQ26" s="495"/>
      <c r="AR26" s="537"/>
      <c r="AS26" s="494" t="s">
        <v>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184</v>
      </c>
      <c r="F27" s="473"/>
      <c r="G27" s="473"/>
      <c r="H27" s="473"/>
      <c r="I27" s="473"/>
      <c r="J27" s="473"/>
      <c r="K27" s="474"/>
      <c r="L27" s="494">
        <v>1</v>
      </c>
      <c r="M27" s="495"/>
      <c r="N27" s="495"/>
      <c r="O27" s="495"/>
      <c r="P27" s="537"/>
      <c r="Q27" s="494">
        <v>3110</v>
      </c>
      <c r="R27" s="495"/>
      <c r="S27" s="495"/>
      <c r="T27" s="495"/>
      <c r="U27" s="495"/>
      <c r="V27" s="537"/>
      <c r="W27" s="589"/>
      <c r="X27" s="590"/>
      <c r="Y27" s="591"/>
      <c r="Z27" s="493" t="s">
        <v>185</v>
      </c>
      <c r="AA27" s="473"/>
      <c r="AB27" s="473"/>
      <c r="AC27" s="473"/>
      <c r="AD27" s="473"/>
      <c r="AE27" s="473"/>
      <c r="AF27" s="473"/>
      <c r="AG27" s="474"/>
      <c r="AH27" s="494">
        <v>1</v>
      </c>
      <c r="AI27" s="495"/>
      <c r="AJ27" s="495"/>
      <c r="AK27" s="495"/>
      <c r="AL27" s="537"/>
      <c r="AM27" s="494" t="s">
        <v>186</v>
      </c>
      <c r="AN27" s="495"/>
      <c r="AO27" s="495"/>
      <c r="AP27" s="495"/>
      <c r="AQ27" s="495"/>
      <c r="AR27" s="537"/>
      <c r="AS27" s="494" t="s">
        <v>181</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t="s">
        <v>139</v>
      </c>
      <c r="BO27" s="563"/>
      <c r="BP27" s="563"/>
      <c r="BQ27" s="563"/>
      <c r="BR27" s="563"/>
      <c r="BS27" s="563"/>
      <c r="BT27" s="563"/>
      <c r="BU27" s="564"/>
      <c r="BV27" s="562" t="s">
        <v>130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188</v>
      </c>
      <c r="F28" s="473"/>
      <c r="G28" s="473"/>
      <c r="H28" s="473"/>
      <c r="I28" s="473"/>
      <c r="J28" s="473"/>
      <c r="K28" s="474"/>
      <c r="L28" s="494">
        <v>1</v>
      </c>
      <c r="M28" s="495"/>
      <c r="N28" s="495"/>
      <c r="O28" s="495"/>
      <c r="P28" s="537"/>
      <c r="Q28" s="494">
        <v>2580</v>
      </c>
      <c r="R28" s="495"/>
      <c r="S28" s="495"/>
      <c r="T28" s="495"/>
      <c r="U28" s="495"/>
      <c r="V28" s="537"/>
      <c r="W28" s="589"/>
      <c r="X28" s="590"/>
      <c r="Y28" s="591"/>
      <c r="Z28" s="493" t="s">
        <v>189</v>
      </c>
      <c r="AA28" s="473"/>
      <c r="AB28" s="473"/>
      <c r="AC28" s="473"/>
      <c r="AD28" s="473"/>
      <c r="AE28" s="473"/>
      <c r="AF28" s="473"/>
      <c r="AG28" s="474"/>
      <c r="AH28" s="494" t="s">
        <v>140</v>
      </c>
      <c r="AI28" s="495"/>
      <c r="AJ28" s="495"/>
      <c r="AK28" s="495"/>
      <c r="AL28" s="537"/>
      <c r="AM28" s="494" t="s">
        <v>139</v>
      </c>
      <c r="AN28" s="495"/>
      <c r="AO28" s="495"/>
      <c r="AP28" s="495"/>
      <c r="AQ28" s="495"/>
      <c r="AR28" s="537"/>
      <c r="AS28" s="494" t="s">
        <v>190</v>
      </c>
      <c r="AT28" s="495"/>
      <c r="AU28" s="495"/>
      <c r="AV28" s="495"/>
      <c r="AW28" s="495"/>
      <c r="AX28" s="496"/>
      <c r="AY28" s="597" t="s">
        <v>191</v>
      </c>
      <c r="AZ28" s="598"/>
      <c r="BA28" s="598"/>
      <c r="BB28" s="599"/>
      <c r="BC28" s="403" t="s">
        <v>50</v>
      </c>
      <c r="BD28" s="404"/>
      <c r="BE28" s="404"/>
      <c r="BF28" s="404"/>
      <c r="BG28" s="404"/>
      <c r="BH28" s="404"/>
      <c r="BI28" s="404"/>
      <c r="BJ28" s="404"/>
      <c r="BK28" s="404"/>
      <c r="BL28" s="404"/>
      <c r="BM28" s="405"/>
      <c r="BN28" s="406">
        <v>1641796</v>
      </c>
      <c r="BO28" s="407"/>
      <c r="BP28" s="407"/>
      <c r="BQ28" s="407"/>
      <c r="BR28" s="407"/>
      <c r="BS28" s="407"/>
      <c r="BT28" s="407"/>
      <c r="BU28" s="408"/>
      <c r="BV28" s="406">
        <v>1498074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192</v>
      </c>
      <c r="F29" s="473"/>
      <c r="G29" s="473"/>
      <c r="H29" s="473"/>
      <c r="I29" s="473"/>
      <c r="J29" s="473"/>
      <c r="K29" s="474"/>
      <c r="L29" s="494">
        <v>9</v>
      </c>
      <c r="M29" s="495"/>
      <c r="N29" s="495"/>
      <c r="O29" s="495"/>
      <c r="P29" s="537"/>
      <c r="Q29" s="494">
        <v>2430</v>
      </c>
      <c r="R29" s="495"/>
      <c r="S29" s="495"/>
      <c r="T29" s="495"/>
      <c r="U29" s="495"/>
      <c r="V29" s="537"/>
      <c r="W29" s="592"/>
      <c r="X29" s="593"/>
      <c r="Y29" s="594"/>
      <c r="Z29" s="493" t="s">
        <v>193</v>
      </c>
      <c r="AA29" s="473"/>
      <c r="AB29" s="473"/>
      <c r="AC29" s="473"/>
      <c r="AD29" s="473"/>
      <c r="AE29" s="473"/>
      <c r="AF29" s="473"/>
      <c r="AG29" s="474"/>
      <c r="AH29" s="494">
        <v>94</v>
      </c>
      <c r="AI29" s="495"/>
      <c r="AJ29" s="495"/>
      <c r="AK29" s="495"/>
      <c r="AL29" s="537"/>
      <c r="AM29" s="494">
        <v>278992</v>
      </c>
      <c r="AN29" s="495"/>
      <c r="AO29" s="495"/>
      <c r="AP29" s="495"/>
      <c r="AQ29" s="495"/>
      <c r="AR29" s="537"/>
      <c r="AS29" s="494">
        <v>2968</v>
      </c>
      <c r="AT29" s="495"/>
      <c r="AU29" s="495"/>
      <c r="AV29" s="495"/>
      <c r="AW29" s="495"/>
      <c r="AX29" s="496"/>
      <c r="AY29" s="600"/>
      <c r="AZ29" s="601"/>
      <c r="BA29" s="601"/>
      <c r="BB29" s="602"/>
      <c r="BC29" s="477" t="s">
        <v>194</v>
      </c>
      <c r="BD29" s="478"/>
      <c r="BE29" s="478"/>
      <c r="BF29" s="478"/>
      <c r="BG29" s="478"/>
      <c r="BH29" s="478"/>
      <c r="BI29" s="478"/>
      <c r="BJ29" s="478"/>
      <c r="BK29" s="478"/>
      <c r="BL29" s="478"/>
      <c r="BM29" s="479"/>
      <c r="BN29" s="443">
        <v>1523043</v>
      </c>
      <c r="BO29" s="444"/>
      <c r="BP29" s="444"/>
      <c r="BQ29" s="444"/>
      <c r="BR29" s="444"/>
      <c r="BS29" s="444"/>
      <c r="BT29" s="444"/>
      <c r="BU29" s="445"/>
      <c r="BV29" s="443">
        <v>1524823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195</v>
      </c>
      <c r="X30" s="611"/>
      <c r="Y30" s="611"/>
      <c r="Z30" s="611"/>
      <c r="AA30" s="611"/>
      <c r="AB30" s="611"/>
      <c r="AC30" s="611"/>
      <c r="AD30" s="611"/>
      <c r="AE30" s="611"/>
      <c r="AF30" s="611"/>
      <c r="AG30" s="612"/>
      <c r="AH30" s="570">
        <v>95.8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4021599</v>
      </c>
      <c r="BO30" s="563"/>
      <c r="BP30" s="563"/>
      <c r="BQ30" s="563"/>
      <c r="BR30" s="563"/>
      <c r="BS30" s="563"/>
      <c r="BT30" s="563"/>
      <c r="BU30" s="564"/>
      <c r="BV30" s="562">
        <v>4171727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196</v>
      </c>
      <c r="D32" s="606"/>
      <c r="E32" s="606"/>
      <c r="F32" s="606"/>
      <c r="G32" s="606"/>
      <c r="H32" s="606"/>
      <c r="I32" s="606"/>
      <c r="J32" s="606"/>
      <c r="K32" s="606"/>
      <c r="L32" s="606"/>
      <c r="M32" s="606"/>
      <c r="N32" s="606"/>
      <c r="O32" s="606"/>
      <c r="P32" s="606"/>
      <c r="Q32" s="606"/>
      <c r="R32" s="606"/>
      <c r="S32" s="606"/>
      <c r="U32" s="447" t="s">
        <v>197</v>
      </c>
      <c r="V32" s="447"/>
      <c r="W32" s="447"/>
      <c r="X32" s="447"/>
      <c r="Y32" s="447"/>
      <c r="Z32" s="447"/>
      <c r="AA32" s="447"/>
      <c r="AB32" s="447"/>
      <c r="AC32" s="447"/>
      <c r="AD32" s="447"/>
      <c r="AE32" s="447"/>
      <c r="AF32" s="447"/>
      <c r="AG32" s="447"/>
      <c r="AH32" s="447"/>
      <c r="AI32" s="447"/>
      <c r="AJ32" s="447"/>
      <c r="AK32" s="447"/>
      <c r="AM32" s="447" t="s">
        <v>198</v>
      </c>
      <c r="AN32" s="447"/>
      <c r="AO32" s="447"/>
      <c r="AP32" s="447"/>
      <c r="AQ32" s="447"/>
      <c r="AR32" s="447"/>
      <c r="AS32" s="447"/>
      <c r="AT32" s="447"/>
      <c r="AU32" s="447"/>
      <c r="AV32" s="447"/>
      <c r="AW32" s="447"/>
      <c r="AX32" s="447"/>
      <c r="AY32" s="447"/>
      <c r="AZ32" s="447"/>
      <c r="BA32" s="447"/>
      <c r="BB32" s="447"/>
      <c r="BC32" s="447"/>
      <c r="BE32" s="447" t="s">
        <v>199</v>
      </c>
      <c r="BF32" s="447"/>
      <c r="BG32" s="447"/>
      <c r="BH32" s="447"/>
      <c r="BI32" s="447"/>
      <c r="BJ32" s="447"/>
      <c r="BK32" s="447"/>
      <c r="BL32" s="447"/>
      <c r="BM32" s="447"/>
      <c r="BN32" s="447"/>
      <c r="BO32" s="447"/>
      <c r="BP32" s="447"/>
      <c r="BQ32" s="447"/>
      <c r="BR32" s="447"/>
      <c r="BS32" s="447"/>
      <c r="BT32" s="447"/>
      <c r="BU32" s="447"/>
      <c r="BW32" s="447" t="s">
        <v>200</v>
      </c>
      <c r="BX32" s="447"/>
      <c r="BY32" s="447"/>
      <c r="BZ32" s="447"/>
      <c r="CA32" s="447"/>
      <c r="CB32" s="447"/>
      <c r="CC32" s="447"/>
      <c r="CD32" s="447"/>
      <c r="CE32" s="447"/>
      <c r="CF32" s="447"/>
      <c r="CG32" s="447"/>
      <c r="CH32" s="447"/>
      <c r="CI32" s="447"/>
      <c r="CJ32" s="447"/>
      <c r="CK32" s="447"/>
      <c r="CL32" s="447"/>
      <c r="CM32" s="447"/>
      <c r="CO32" s="447" t="s">
        <v>201</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202</v>
      </c>
      <c r="D33" s="467"/>
      <c r="E33" s="432" t="s">
        <v>203</v>
      </c>
      <c r="F33" s="432"/>
      <c r="G33" s="432"/>
      <c r="H33" s="432"/>
      <c r="I33" s="432"/>
      <c r="J33" s="432"/>
      <c r="K33" s="432"/>
      <c r="L33" s="432"/>
      <c r="M33" s="432"/>
      <c r="N33" s="432"/>
      <c r="O33" s="432"/>
      <c r="P33" s="432"/>
      <c r="Q33" s="432"/>
      <c r="R33" s="432"/>
      <c r="S33" s="432"/>
      <c r="T33" s="206"/>
      <c r="U33" s="467" t="s">
        <v>204</v>
      </c>
      <c r="V33" s="467"/>
      <c r="W33" s="432" t="s">
        <v>205</v>
      </c>
      <c r="X33" s="432"/>
      <c r="Y33" s="432"/>
      <c r="Z33" s="432"/>
      <c r="AA33" s="432"/>
      <c r="AB33" s="432"/>
      <c r="AC33" s="432"/>
      <c r="AD33" s="432"/>
      <c r="AE33" s="432"/>
      <c r="AF33" s="432"/>
      <c r="AG33" s="432"/>
      <c r="AH33" s="432"/>
      <c r="AI33" s="432"/>
      <c r="AJ33" s="432"/>
      <c r="AK33" s="432"/>
      <c r="AL33" s="206"/>
      <c r="AM33" s="467" t="s">
        <v>202</v>
      </c>
      <c r="AN33" s="467"/>
      <c r="AO33" s="432" t="s">
        <v>205</v>
      </c>
      <c r="AP33" s="432"/>
      <c r="AQ33" s="432"/>
      <c r="AR33" s="432"/>
      <c r="AS33" s="432"/>
      <c r="AT33" s="432"/>
      <c r="AU33" s="432"/>
      <c r="AV33" s="432"/>
      <c r="AW33" s="432"/>
      <c r="AX33" s="432"/>
      <c r="AY33" s="432"/>
      <c r="AZ33" s="432"/>
      <c r="BA33" s="432"/>
      <c r="BB33" s="432"/>
      <c r="BC33" s="432"/>
      <c r="BD33" s="207"/>
      <c r="BE33" s="432" t="s">
        <v>206</v>
      </c>
      <c r="BF33" s="432"/>
      <c r="BG33" s="432" t="s">
        <v>207</v>
      </c>
      <c r="BH33" s="432"/>
      <c r="BI33" s="432"/>
      <c r="BJ33" s="432"/>
      <c r="BK33" s="432"/>
      <c r="BL33" s="432"/>
      <c r="BM33" s="432"/>
      <c r="BN33" s="432"/>
      <c r="BO33" s="432"/>
      <c r="BP33" s="432"/>
      <c r="BQ33" s="432"/>
      <c r="BR33" s="432"/>
      <c r="BS33" s="432"/>
      <c r="BT33" s="432"/>
      <c r="BU33" s="432"/>
      <c r="BV33" s="207"/>
      <c r="BW33" s="467" t="s">
        <v>206</v>
      </c>
      <c r="BX33" s="467"/>
      <c r="BY33" s="432" t="s">
        <v>208</v>
      </c>
      <c r="BZ33" s="432"/>
      <c r="CA33" s="432"/>
      <c r="CB33" s="432"/>
      <c r="CC33" s="432"/>
      <c r="CD33" s="432"/>
      <c r="CE33" s="432"/>
      <c r="CF33" s="432"/>
      <c r="CG33" s="432"/>
      <c r="CH33" s="432"/>
      <c r="CI33" s="432"/>
      <c r="CJ33" s="432"/>
      <c r="CK33" s="432"/>
      <c r="CL33" s="432"/>
      <c r="CM33" s="432"/>
      <c r="CN33" s="206"/>
      <c r="CO33" s="467" t="s">
        <v>209</v>
      </c>
      <c r="CP33" s="467"/>
      <c r="CQ33" s="432" t="s">
        <v>210</v>
      </c>
      <c r="CR33" s="432"/>
      <c r="CS33" s="432"/>
      <c r="CT33" s="432"/>
      <c r="CU33" s="432"/>
      <c r="CV33" s="432"/>
      <c r="CW33" s="432"/>
      <c r="CX33" s="432"/>
      <c r="CY33" s="432"/>
      <c r="CZ33" s="432"/>
      <c r="DA33" s="432"/>
      <c r="DB33" s="432"/>
      <c r="DC33" s="432"/>
      <c r="DD33" s="432"/>
      <c r="DE33" s="432"/>
      <c r="DF33" s="206"/>
      <c r="DG33" s="632" t="s">
        <v>211</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v>
      </c>
      <c r="X34" s="634"/>
      <c r="Y34" s="634"/>
      <c r="Z34" s="634"/>
      <c r="AA34" s="634"/>
      <c r="AB34" s="634"/>
      <c r="AC34" s="634"/>
      <c r="AD34" s="634"/>
      <c r="AE34" s="634"/>
      <c r="AF34" s="634"/>
      <c r="AG34" s="634"/>
      <c r="AH34" s="634"/>
      <c r="AI34" s="634"/>
      <c r="AJ34" s="634"/>
      <c r="AK34" s="634"/>
      <c r="AL34" s="181"/>
      <c r="AM34" s="633">
        <f>IF(AO34="","",MAX(C34:D43,U34:V43)+1)</f>
        <v>4</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簡易水道特別会計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鹿島・藤津地区衛生施設組合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後期高齢者医療事業</v>
      </c>
      <c r="X35" s="634"/>
      <c r="Y35" s="634"/>
      <c r="Z35" s="634"/>
      <c r="AA35" s="634"/>
      <c r="AB35" s="634"/>
      <c r="AC35" s="634"/>
      <c r="AD35" s="634"/>
      <c r="AE35" s="634"/>
      <c r="AF35" s="634"/>
      <c r="AG35" s="634"/>
      <c r="AH35" s="634"/>
      <c r="AI35" s="634"/>
      <c r="AJ35" s="634"/>
      <c r="AK35" s="634"/>
      <c r="AL35" s="181"/>
      <c r="AM35" s="633">
        <f t="shared" ref="AM35:AM43" si="0">IF(AO35="","",AM34+1)</f>
        <v>5</v>
      </c>
      <c r="AN35" s="633"/>
      <c r="AO35" s="634" t="str">
        <f>IF('各会計、関係団体の財政状況及び健全化判断比率'!B31="","",'各会計、関係団体の財政状況及び健全化判断比率'!B31)</f>
        <v>町立太良病院事業会計</v>
      </c>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IF('各会計、関係団体の財政状況及び健全化判断比率'!B33="","",'各会計、関係団体の財政状況及び健全化判断比率'!B33)</f>
        <v>漁業集落排水特別会計</v>
      </c>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杵藤地区広域市町村圏組合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杵藤地区広域市町村圏組合（介護保険特別会計）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佐賀県後期高齢者医療広域連合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佐賀県後期高齢者医療広域連合（後期高齢者医療特別会計）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佐賀県西部広域環境組合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佐賀県市町総合事務組合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佐賀県市町総合事務組合（交通災害共済事業特別会計）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636" t="s">
        <v>213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220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T/p0o7ZGfK/6pJ6nqfim/86HaBECruc4CGQkVS0R27ANHHe/L9s4/VmgED3tjeyljfFfUdKu6NuOHWqJqB7O9Q==" saltValue="TTZIRV9v+mRfA+jWSJDc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36" sqref="B36:Y36"/>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221</v>
      </c>
      <c r="DI1" s="639"/>
      <c r="DJ1" s="639"/>
      <c r="DK1" s="639"/>
      <c r="DL1" s="639"/>
      <c r="DM1" s="639"/>
      <c r="DN1" s="640"/>
      <c r="DO1" s="214"/>
      <c r="DP1" s="638" t="s">
        <v>222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227</v>
      </c>
      <c r="S4" s="642"/>
      <c r="T4" s="642"/>
      <c r="U4" s="642"/>
      <c r="V4" s="642"/>
      <c r="W4" s="642"/>
      <c r="X4" s="642"/>
      <c r="Y4" s="643"/>
      <c r="Z4" s="641" t="s">
        <v>228</v>
      </c>
      <c r="AA4" s="642"/>
      <c r="AB4" s="642"/>
      <c r="AC4" s="643"/>
      <c r="AD4" s="641" t="s">
        <v>229</v>
      </c>
      <c r="AE4" s="642"/>
      <c r="AF4" s="642"/>
      <c r="AG4" s="642"/>
      <c r="AH4" s="642"/>
      <c r="AI4" s="642"/>
      <c r="AJ4" s="642"/>
      <c r="AK4" s="643"/>
      <c r="AL4" s="641" t="s">
        <v>228</v>
      </c>
      <c r="AM4" s="642"/>
      <c r="AN4" s="642"/>
      <c r="AO4" s="643"/>
      <c r="AP4" s="644" t="s">
        <v>230</v>
      </c>
      <c r="AQ4" s="644"/>
      <c r="AR4" s="644"/>
      <c r="AS4" s="644"/>
      <c r="AT4" s="644"/>
      <c r="AU4" s="644"/>
      <c r="AV4" s="644"/>
      <c r="AW4" s="644"/>
      <c r="AX4" s="644"/>
      <c r="AY4" s="644"/>
      <c r="AZ4" s="644"/>
      <c r="BA4" s="644"/>
      <c r="BB4" s="644"/>
      <c r="BC4" s="644"/>
      <c r="BD4" s="644"/>
      <c r="BE4" s="644"/>
      <c r="BF4" s="644"/>
      <c r="BG4" s="644" t="s">
        <v>231</v>
      </c>
      <c r="BH4" s="644"/>
      <c r="BI4" s="644"/>
      <c r="BJ4" s="644"/>
      <c r="BK4" s="644"/>
      <c r="BL4" s="644"/>
      <c r="BM4" s="644"/>
      <c r="BN4" s="644"/>
      <c r="BO4" s="644" t="s">
        <v>228</v>
      </c>
      <c r="BP4" s="644"/>
      <c r="BQ4" s="644"/>
      <c r="BR4" s="644"/>
      <c r="BS4" s="644" t="s">
        <v>232</v>
      </c>
      <c r="BT4" s="644"/>
      <c r="BU4" s="644"/>
      <c r="BV4" s="644"/>
      <c r="BW4" s="644"/>
      <c r="BX4" s="644"/>
      <c r="BY4" s="644"/>
      <c r="BZ4" s="644"/>
      <c r="CA4" s="644"/>
      <c r="CB4" s="644"/>
      <c r="CD4" s="641" t="s">
        <v>233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234</v>
      </c>
      <c r="C5" s="646"/>
      <c r="D5" s="646"/>
      <c r="E5" s="646"/>
      <c r="F5" s="646"/>
      <c r="G5" s="646"/>
      <c r="H5" s="646"/>
      <c r="I5" s="646"/>
      <c r="J5" s="646"/>
      <c r="K5" s="646"/>
      <c r="L5" s="646"/>
      <c r="M5" s="646"/>
      <c r="N5" s="646"/>
      <c r="O5" s="646"/>
      <c r="P5" s="646"/>
      <c r="Q5" s="647"/>
      <c r="R5" s="648">
        <v>769712</v>
      </c>
      <c r="S5" s="649"/>
      <c r="T5" s="649"/>
      <c r="U5" s="649"/>
      <c r="V5" s="649"/>
      <c r="W5" s="649"/>
      <c r="X5" s="649"/>
      <c r="Y5" s="650"/>
      <c r="Z5" s="651">
        <v>10</v>
      </c>
      <c r="AA5" s="651"/>
      <c r="AB5" s="651"/>
      <c r="AC5" s="651"/>
      <c r="AD5" s="652">
        <v>769712</v>
      </c>
      <c r="AE5" s="652"/>
      <c r="AF5" s="652"/>
      <c r="AG5" s="652"/>
      <c r="AH5" s="652"/>
      <c r="AI5" s="652"/>
      <c r="AJ5" s="652"/>
      <c r="AK5" s="652"/>
      <c r="AL5" s="653">
        <v>21.6</v>
      </c>
      <c r="AM5" s="654"/>
      <c r="AN5" s="654"/>
      <c r="AO5" s="655"/>
      <c r="AP5" s="645" t="s">
        <v>235</v>
      </c>
      <c r="AQ5" s="646"/>
      <c r="AR5" s="646"/>
      <c r="AS5" s="646"/>
      <c r="AT5" s="646"/>
      <c r="AU5" s="646"/>
      <c r="AV5" s="646"/>
      <c r="AW5" s="646"/>
      <c r="AX5" s="646"/>
      <c r="AY5" s="646"/>
      <c r="AZ5" s="646"/>
      <c r="BA5" s="646"/>
      <c r="BB5" s="646"/>
      <c r="BC5" s="646"/>
      <c r="BD5" s="646"/>
      <c r="BE5" s="646"/>
      <c r="BF5" s="647"/>
      <c r="BG5" s="659">
        <v>764143</v>
      </c>
      <c r="BH5" s="660"/>
      <c r="BI5" s="660"/>
      <c r="BJ5" s="660"/>
      <c r="BK5" s="660"/>
      <c r="BL5" s="660"/>
      <c r="BM5" s="660"/>
      <c r="BN5" s="661"/>
      <c r="BO5" s="662">
        <v>99.3</v>
      </c>
      <c r="BP5" s="662"/>
      <c r="BQ5" s="662"/>
      <c r="BR5" s="662"/>
      <c r="BS5" s="663">
        <v>3089</v>
      </c>
      <c r="BT5" s="663"/>
      <c r="BU5" s="663"/>
      <c r="BV5" s="663"/>
      <c r="BW5" s="663"/>
      <c r="BX5" s="663"/>
      <c r="BY5" s="663"/>
      <c r="BZ5" s="663"/>
      <c r="CA5" s="663"/>
      <c r="CB5" s="667"/>
      <c r="CD5" s="641" t="s">
        <v>230</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228</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x14ac:dyDescent="0.2">
      <c r="B6" s="656" t="s">
        <v>239</v>
      </c>
      <c r="C6" s="657"/>
      <c r="D6" s="657"/>
      <c r="E6" s="657"/>
      <c r="F6" s="657"/>
      <c r="G6" s="657"/>
      <c r="H6" s="657"/>
      <c r="I6" s="657"/>
      <c r="J6" s="657"/>
      <c r="K6" s="657"/>
      <c r="L6" s="657"/>
      <c r="M6" s="657"/>
      <c r="N6" s="657"/>
      <c r="O6" s="657"/>
      <c r="P6" s="657"/>
      <c r="Q6" s="658"/>
      <c r="R6" s="659">
        <v>69919</v>
      </c>
      <c r="S6" s="660"/>
      <c r="T6" s="660"/>
      <c r="U6" s="660"/>
      <c r="V6" s="660"/>
      <c r="W6" s="660"/>
      <c r="X6" s="660"/>
      <c r="Y6" s="661"/>
      <c r="Z6" s="662">
        <v>0.9</v>
      </c>
      <c r="AA6" s="662"/>
      <c r="AB6" s="662"/>
      <c r="AC6" s="662"/>
      <c r="AD6" s="663">
        <v>69919</v>
      </c>
      <c r="AE6" s="663"/>
      <c r="AF6" s="663"/>
      <c r="AG6" s="663"/>
      <c r="AH6" s="663"/>
      <c r="AI6" s="663"/>
      <c r="AJ6" s="663"/>
      <c r="AK6" s="663"/>
      <c r="AL6" s="664">
        <v>2</v>
      </c>
      <c r="AM6" s="665"/>
      <c r="AN6" s="665"/>
      <c r="AO6" s="666"/>
      <c r="AP6" s="656" t="s">
        <v>240</v>
      </c>
      <c r="AQ6" s="657"/>
      <c r="AR6" s="657"/>
      <c r="AS6" s="657"/>
      <c r="AT6" s="657"/>
      <c r="AU6" s="657"/>
      <c r="AV6" s="657"/>
      <c r="AW6" s="657"/>
      <c r="AX6" s="657"/>
      <c r="AY6" s="657"/>
      <c r="AZ6" s="657"/>
      <c r="BA6" s="657"/>
      <c r="BB6" s="657"/>
      <c r="BC6" s="657"/>
      <c r="BD6" s="657"/>
      <c r="BE6" s="657"/>
      <c r="BF6" s="658"/>
      <c r="BG6" s="659">
        <v>764143</v>
      </c>
      <c r="BH6" s="660"/>
      <c r="BI6" s="660"/>
      <c r="BJ6" s="660"/>
      <c r="BK6" s="660"/>
      <c r="BL6" s="660"/>
      <c r="BM6" s="660"/>
      <c r="BN6" s="661"/>
      <c r="BO6" s="662">
        <v>99.3</v>
      </c>
      <c r="BP6" s="662"/>
      <c r="BQ6" s="662"/>
      <c r="BR6" s="662"/>
      <c r="BS6" s="663">
        <v>3089</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80291</v>
      </c>
      <c r="CS6" s="660"/>
      <c r="CT6" s="660"/>
      <c r="CU6" s="660"/>
      <c r="CV6" s="660"/>
      <c r="CW6" s="660"/>
      <c r="CX6" s="660"/>
      <c r="CY6" s="661"/>
      <c r="CZ6" s="653">
        <v>1.1000000000000001</v>
      </c>
      <c r="DA6" s="654"/>
      <c r="DB6" s="654"/>
      <c r="DC6" s="670"/>
      <c r="DD6" s="668" t="s">
        <v>242</v>
      </c>
      <c r="DE6" s="660"/>
      <c r="DF6" s="660"/>
      <c r="DG6" s="660"/>
      <c r="DH6" s="660"/>
      <c r="DI6" s="660"/>
      <c r="DJ6" s="660"/>
      <c r="DK6" s="660"/>
      <c r="DL6" s="660"/>
      <c r="DM6" s="660"/>
      <c r="DN6" s="660"/>
      <c r="DO6" s="660"/>
      <c r="DP6" s="661"/>
      <c r="DQ6" s="668">
        <v>80279</v>
      </c>
      <c r="DR6" s="660"/>
      <c r="DS6" s="660"/>
      <c r="DT6" s="660"/>
      <c r="DU6" s="660"/>
      <c r="DV6" s="660"/>
      <c r="DW6" s="660"/>
      <c r="DX6" s="660"/>
      <c r="DY6" s="660"/>
      <c r="DZ6" s="660"/>
      <c r="EA6" s="660"/>
      <c r="EB6" s="660"/>
      <c r="EC6" s="669"/>
    </row>
    <row r="7" spans="2:143" ht="11.25" customHeight="1" x14ac:dyDescent="0.2">
      <c r="B7" s="656" t="s">
        <v>243</v>
      </c>
      <c r="C7" s="657"/>
      <c r="D7" s="657"/>
      <c r="E7" s="657"/>
      <c r="F7" s="657"/>
      <c r="G7" s="657"/>
      <c r="H7" s="657"/>
      <c r="I7" s="657"/>
      <c r="J7" s="657"/>
      <c r="K7" s="657"/>
      <c r="L7" s="657"/>
      <c r="M7" s="657"/>
      <c r="N7" s="657"/>
      <c r="O7" s="657"/>
      <c r="P7" s="657"/>
      <c r="Q7" s="658"/>
      <c r="R7" s="659">
        <v>297</v>
      </c>
      <c r="S7" s="660"/>
      <c r="T7" s="660"/>
      <c r="U7" s="660"/>
      <c r="V7" s="660"/>
      <c r="W7" s="660"/>
      <c r="X7" s="660"/>
      <c r="Y7" s="661"/>
      <c r="Z7" s="662">
        <v>0</v>
      </c>
      <c r="AA7" s="662"/>
      <c r="AB7" s="662"/>
      <c r="AC7" s="662"/>
      <c r="AD7" s="663">
        <v>297</v>
      </c>
      <c r="AE7" s="663"/>
      <c r="AF7" s="663"/>
      <c r="AG7" s="663"/>
      <c r="AH7" s="663"/>
      <c r="AI7" s="663"/>
      <c r="AJ7" s="663"/>
      <c r="AK7" s="663"/>
      <c r="AL7" s="664">
        <v>0</v>
      </c>
      <c r="AM7" s="665"/>
      <c r="AN7" s="665"/>
      <c r="AO7" s="666"/>
      <c r="AP7" s="656" t="s">
        <v>244</v>
      </c>
      <c r="AQ7" s="657"/>
      <c r="AR7" s="657"/>
      <c r="AS7" s="657"/>
      <c r="AT7" s="657"/>
      <c r="AU7" s="657"/>
      <c r="AV7" s="657"/>
      <c r="AW7" s="657"/>
      <c r="AX7" s="657"/>
      <c r="AY7" s="657"/>
      <c r="AZ7" s="657"/>
      <c r="BA7" s="657"/>
      <c r="BB7" s="657"/>
      <c r="BC7" s="657"/>
      <c r="BD7" s="657"/>
      <c r="BE7" s="657"/>
      <c r="BF7" s="658"/>
      <c r="BG7" s="659">
        <v>292756</v>
      </c>
      <c r="BH7" s="660"/>
      <c r="BI7" s="660"/>
      <c r="BJ7" s="660"/>
      <c r="BK7" s="660"/>
      <c r="BL7" s="660"/>
      <c r="BM7" s="660"/>
      <c r="BN7" s="661"/>
      <c r="BO7" s="662">
        <v>38</v>
      </c>
      <c r="BP7" s="662"/>
      <c r="BQ7" s="662"/>
      <c r="BR7" s="662"/>
      <c r="BS7" s="663">
        <v>3089</v>
      </c>
      <c r="BT7" s="663"/>
      <c r="BU7" s="663"/>
      <c r="BV7" s="663"/>
      <c r="BW7" s="663"/>
      <c r="BX7" s="663"/>
      <c r="BY7" s="663"/>
      <c r="BZ7" s="663"/>
      <c r="CA7" s="663"/>
      <c r="CB7" s="667"/>
      <c r="CD7" s="656" t="s">
        <v>245</v>
      </c>
      <c r="CE7" s="657"/>
      <c r="CF7" s="657"/>
      <c r="CG7" s="657"/>
      <c r="CH7" s="657"/>
      <c r="CI7" s="657"/>
      <c r="CJ7" s="657"/>
      <c r="CK7" s="657"/>
      <c r="CL7" s="657"/>
      <c r="CM7" s="657"/>
      <c r="CN7" s="657"/>
      <c r="CO7" s="657"/>
      <c r="CP7" s="657"/>
      <c r="CQ7" s="658"/>
      <c r="CR7" s="659">
        <v>1652350</v>
      </c>
      <c r="CS7" s="660"/>
      <c r="CT7" s="660"/>
      <c r="CU7" s="660"/>
      <c r="CV7" s="660"/>
      <c r="CW7" s="660"/>
      <c r="CX7" s="660"/>
      <c r="CY7" s="661"/>
      <c r="CZ7" s="662">
        <v>21.9</v>
      </c>
      <c r="DA7" s="662"/>
      <c r="DB7" s="662"/>
      <c r="DC7" s="662"/>
      <c r="DD7" s="668">
        <v>57309</v>
      </c>
      <c r="DE7" s="660"/>
      <c r="DF7" s="660"/>
      <c r="DG7" s="660"/>
      <c r="DH7" s="660"/>
      <c r="DI7" s="660"/>
      <c r="DJ7" s="660"/>
      <c r="DK7" s="660"/>
      <c r="DL7" s="660"/>
      <c r="DM7" s="660"/>
      <c r="DN7" s="660"/>
      <c r="DO7" s="660"/>
      <c r="DP7" s="661"/>
      <c r="DQ7" s="668">
        <v>612544</v>
      </c>
      <c r="DR7" s="660"/>
      <c r="DS7" s="660"/>
      <c r="DT7" s="660"/>
      <c r="DU7" s="660"/>
      <c r="DV7" s="660"/>
      <c r="DW7" s="660"/>
      <c r="DX7" s="660"/>
      <c r="DY7" s="660"/>
      <c r="DZ7" s="660"/>
      <c r="EA7" s="660"/>
      <c r="EB7" s="660"/>
      <c r="EC7" s="669"/>
    </row>
    <row r="8" spans="2:143" ht="11.25" customHeight="1" x14ac:dyDescent="0.2">
      <c r="B8" s="656" t="s">
        <v>246</v>
      </c>
      <c r="C8" s="657"/>
      <c r="D8" s="657"/>
      <c r="E8" s="657"/>
      <c r="F8" s="657"/>
      <c r="G8" s="657"/>
      <c r="H8" s="657"/>
      <c r="I8" s="657"/>
      <c r="J8" s="657"/>
      <c r="K8" s="657"/>
      <c r="L8" s="657"/>
      <c r="M8" s="657"/>
      <c r="N8" s="657"/>
      <c r="O8" s="657"/>
      <c r="P8" s="657"/>
      <c r="Q8" s="658"/>
      <c r="R8" s="659">
        <v>2404</v>
      </c>
      <c r="S8" s="660"/>
      <c r="T8" s="660"/>
      <c r="U8" s="660"/>
      <c r="V8" s="660"/>
      <c r="W8" s="660"/>
      <c r="X8" s="660"/>
      <c r="Y8" s="661"/>
      <c r="Z8" s="662">
        <v>0</v>
      </c>
      <c r="AA8" s="662"/>
      <c r="AB8" s="662"/>
      <c r="AC8" s="662"/>
      <c r="AD8" s="663">
        <v>2404</v>
      </c>
      <c r="AE8" s="663"/>
      <c r="AF8" s="663"/>
      <c r="AG8" s="663"/>
      <c r="AH8" s="663"/>
      <c r="AI8" s="663"/>
      <c r="AJ8" s="663"/>
      <c r="AK8" s="663"/>
      <c r="AL8" s="664">
        <v>0.1</v>
      </c>
      <c r="AM8" s="665"/>
      <c r="AN8" s="665"/>
      <c r="AO8" s="666"/>
      <c r="AP8" s="656" t="s">
        <v>247</v>
      </c>
      <c r="AQ8" s="657"/>
      <c r="AR8" s="657"/>
      <c r="AS8" s="657"/>
      <c r="AT8" s="657"/>
      <c r="AU8" s="657"/>
      <c r="AV8" s="657"/>
      <c r="AW8" s="657"/>
      <c r="AX8" s="657"/>
      <c r="AY8" s="657"/>
      <c r="AZ8" s="657"/>
      <c r="BA8" s="657"/>
      <c r="BB8" s="657"/>
      <c r="BC8" s="657"/>
      <c r="BD8" s="657"/>
      <c r="BE8" s="657"/>
      <c r="BF8" s="658"/>
      <c r="BG8" s="659">
        <v>13160</v>
      </c>
      <c r="BH8" s="660"/>
      <c r="BI8" s="660"/>
      <c r="BJ8" s="660"/>
      <c r="BK8" s="660"/>
      <c r="BL8" s="660"/>
      <c r="BM8" s="660"/>
      <c r="BN8" s="661"/>
      <c r="BO8" s="662">
        <v>1.7</v>
      </c>
      <c r="BP8" s="662"/>
      <c r="BQ8" s="662"/>
      <c r="BR8" s="662"/>
      <c r="BS8" s="663" t="s">
        <v>242</v>
      </c>
      <c r="BT8" s="663"/>
      <c r="BU8" s="663"/>
      <c r="BV8" s="663"/>
      <c r="BW8" s="663"/>
      <c r="BX8" s="663"/>
      <c r="BY8" s="663"/>
      <c r="BZ8" s="663"/>
      <c r="CA8" s="663"/>
      <c r="CB8" s="667"/>
      <c r="CD8" s="656" t="s">
        <v>248</v>
      </c>
      <c r="CE8" s="657"/>
      <c r="CF8" s="657"/>
      <c r="CG8" s="657"/>
      <c r="CH8" s="657"/>
      <c r="CI8" s="657"/>
      <c r="CJ8" s="657"/>
      <c r="CK8" s="657"/>
      <c r="CL8" s="657"/>
      <c r="CM8" s="657"/>
      <c r="CN8" s="657"/>
      <c r="CO8" s="657"/>
      <c r="CP8" s="657"/>
      <c r="CQ8" s="658"/>
      <c r="CR8" s="659">
        <v>1885994</v>
      </c>
      <c r="CS8" s="660"/>
      <c r="CT8" s="660"/>
      <c r="CU8" s="660"/>
      <c r="CV8" s="660"/>
      <c r="CW8" s="660"/>
      <c r="CX8" s="660"/>
      <c r="CY8" s="661"/>
      <c r="CZ8" s="662">
        <v>25</v>
      </c>
      <c r="DA8" s="662"/>
      <c r="DB8" s="662"/>
      <c r="DC8" s="662"/>
      <c r="DD8" s="668">
        <v>100714</v>
      </c>
      <c r="DE8" s="660"/>
      <c r="DF8" s="660"/>
      <c r="DG8" s="660"/>
      <c r="DH8" s="660"/>
      <c r="DI8" s="660"/>
      <c r="DJ8" s="660"/>
      <c r="DK8" s="660"/>
      <c r="DL8" s="660"/>
      <c r="DM8" s="660"/>
      <c r="DN8" s="660"/>
      <c r="DO8" s="660"/>
      <c r="DP8" s="661"/>
      <c r="DQ8" s="668">
        <v>885683</v>
      </c>
      <c r="DR8" s="660"/>
      <c r="DS8" s="660"/>
      <c r="DT8" s="660"/>
      <c r="DU8" s="660"/>
      <c r="DV8" s="660"/>
      <c r="DW8" s="660"/>
      <c r="DX8" s="660"/>
      <c r="DY8" s="660"/>
      <c r="DZ8" s="660"/>
      <c r="EA8" s="660"/>
      <c r="EB8" s="660"/>
      <c r="EC8" s="669"/>
    </row>
    <row r="9" spans="2:143" ht="11.25" customHeight="1" x14ac:dyDescent="0.2">
      <c r="B9" s="656" t="s">
        <v>249</v>
      </c>
      <c r="C9" s="657"/>
      <c r="D9" s="657"/>
      <c r="E9" s="657"/>
      <c r="F9" s="657"/>
      <c r="G9" s="657"/>
      <c r="H9" s="657"/>
      <c r="I9" s="657"/>
      <c r="J9" s="657"/>
      <c r="K9" s="657"/>
      <c r="L9" s="657"/>
      <c r="M9" s="657"/>
      <c r="N9" s="657"/>
      <c r="O9" s="657"/>
      <c r="P9" s="657"/>
      <c r="Q9" s="658"/>
      <c r="R9" s="659">
        <v>2057</v>
      </c>
      <c r="S9" s="660"/>
      <c r="T9" s="660"/>
      <c r="U9" s="660"/>
      <c r="V9" s="660"/>
      <c r="W9" s="660"/>
      <c r="X9" s="660"/>
      <c r="Y9" s="661"/>
      <c r="Z9" s="662">
        <v>0</v>
      </c>
      <c r="AA9" s="662"/>
      <c r="AB9" s="662"/>
      <c r="AC9" s="662"/>
      <c r="AD9" s="663">
        <v>2057</v>
      </c>
      <c r="AE9" s="663"/>
      <c r="AF9" s="663"/>
      <c r="AG9" s="663"/>
      <c r="AH9" s="663"/>
      <c r="AI9" s="663"/>
      <c r="AJ9" s="663"/>
      <c r="AK9" s="663"/>
      <c r="AL9" s="664">
        <v>0.1</v>
      </c>
      <c r="AM9" s="665"/>
      <c r="AN9" s="665"/>
      <c r="AO9" s="666"/>
      <c r="AP9" s="656" t="s">
        <v>250</v>
      </c>
      <c r="AQ9" s="657"/>
      <c r="AR9" s="657"/>
      <c r="AS9" s="657"/>
      <c r="AT9" s="657"/>
      <c r="AU9" s="657"/>
      <c r="AV9" s="657"/>
      <c r="AW9" s="657"/>
      <c r="AX9" s="657"/>
      <c r="AY9" s="657"/>
      <c r="AZ9" s="657"/>
      <c r="BA9" s="657"/>
      <c r="BB9" s="657"/>
      <c r="BC9" s="657"/>
      <c r="BD9" s="657"/>
      <c r="BE9" s="657"/>
      <c r="BF9" s="658"/>
      <c r="BG9" s="659">
        <v>256446</v>
      </c>
      <c r="BH9" s="660"/>
      <c r="BI9" s="660"/>
      <c r="BJ9" s="660"/>
      <c r="BK9" s="660"/>
      <c r="BL9" s="660"/>
      <c r="BM9" s="660"/>
      <c r="BN9" s="661"/>
      <c r="BO9" s="662">
        <v>33.299999999999997</v>
      </c>
      <c r="BP9" s="662"/>
      <c r="BQ9" s="662"/>
      <c r="BR9" s="662"/>
      <c r="BS9" s="663" t="s">
        <v>130</v>
      </c>
      <c r="BT9" s="663"/>
      <c r="BU9" s="663"/>
      <c r="BV9" s="663"/>
      <c r="BW9" s="663"/>
      <c r="BX9" s="663"/>
      <c r="BY9" s="663"/>
      <c r="BZ9" s="663"/>
      <c r="CA9" s="663"/>
      <c r="CB9" s="667"/>
      <c r="CD9" s="656" t="s">
        <v>251</v>
      </c>
      <c r="CE9" s="657"/>
      <c r="CF9" s="657"/>
      <c r="CG9" s="657"/>
      <c r="CH9" s="657"/>
      <c r="CI9" s="657"/>
      <c r="CJ9" s="657"/>
      <c r="CK9" s="657"/>
      <c r="CL9" s="657"/>
      <c r="CM9" s="657"/>
      <c r="CN9" s="657"/>
      <c r="CO9" s="657"/>
      <c r="CP9" s="657"/>
      <c r="CQ9" s="658"/>
      <c r="CR9" s="659">
        <v>795352</v>
      </c>
      <c r="CS9" s="660"/>
      <c r="CT9" s="660"/>
      <c r="CU9" s="660"/>
      <c r="CV9" s="660"/>
      <c r="CW9" s="660"/>
      <c r="CX9" s="660"/>
      <c r="CY9" s="661"/>
      <c r="CZ9" s="662">
        <v>10.5</v>
      </c>
      <c r="DA9" s="662"/>
      <c r="DB9" s="662"/>
      <c r="DC9" s="662"/>
      <c r="DD9" s="668">
        <v>48884</v>
      </c>
      <c r="DE9" s="660"/>
      <c r="DF9" s="660"/>
      <c r="DG9" s="660"/>
      <c r="DH9" s="660"/>
      <c r="DI9" s="660"/>
      <c r="DJ9" s="660"/>
      <c r="DK9" s="660"/>
      <c r="DL9" s="660"/>
      <c r="DM9" s="660"/>
      <c r="DN9" s="660"/>
      <c r="DO9" s="660"/>
      <c r="DP9" s="661"/>
      <c r="DQ9" s="668">
        <v>658096</v>
      </c>
      <c r="DR9" s="660"/>
      <c r="DS9" s="660"/>
      <c r="DT9" s="660"/>
      <c r="DU9" s="660"/>
      <c r="DV9" s="660"/>
      <c r="DW9" s="660"/>
      <c r="DX9" s="660"/>
      <c r="DY9" s="660"/>
      <c r="DZ9" s="660"/>
      <c r="EA9" s="660"/>
      <c r="EB9" s="660"/>
      <c r="EC9" s="669"/>
    </row>
    <row r="10" spans="2:143" ht="11.25" customHeight="1" x14ac:dyDescent="0.2">
      <c r="B10" s="656" t="s">
        <v>252</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242</v>
      </c>
      <c r="AE10" s="663"/>
      <c r="AF10" s="663"/>
      <c r="AG10" s="663"/>
      <c r="AH10" s="663"/>
      <c r="AI10" s="663"/>
      <c r="AJ10" s="663"/>
      <c r="AK10" s="663"/>
      <c r="AL10" s="664" t="s">
        <v>242</v>
      </c>
      <c r="AM10" s="665"/>
      <c r="AN10" s="665"/>
      <c r="AO10" s="666"/>
      <c r="AP10" s="656" t="s">
        <v>253</v>
      </c>
      <c r="AQ10" s="657"/>
      <c r="AR10" s="657"/>
      <c r="AS10" s="657"/>
      <c r="AT10" s="657"/>
      <c r="AU10" s="657"/>
      <c r="AV10" s="657"/>
      <c r="AW10" s="657"/>
      <c r="AX10" s="657"/>
      <c r="AY10" s="657"/>
      <c r="AZ10" s="657"/>
      <c r="BA10" s="657"/>
      <c r="BB10" s="657"/>
      <c r="BC10" s="657"/>
      <c r="BD10" s="657"/>
      <c r="BE10" s="657"/>
      <c r="BF10" s="658"/>
      <c r="BG10" s="659">
        <v>12413</v>
      </c>
      <c r="BH10" s="660"/>
      <c r="BI10" s="660"/>
      <c r="BJ10" s="660"/>
      <c r="BK10" s="660"/>
      <c r="BL10" s="660"/>
      <c r="BM10" s="660"/>
      <c r="BN10" s="661"/>
      <c r="BO10" s="662">
        <v>1.6</v>
      </c>
      <c r="BP10" s="662"/>
      <c r="BQ10" s="662"/>
      <c r="BR10" s="662"/>
      <c r="BS10" s="663" t="s">
        <v>242</v>
      </c>
      <c r="BT10" s="663"/>
      <c r="BU10" s="663"/>
      <c r="BV10" s="663"/>
      <c r="BW10" s="663"/>
      <c r="BX10" s="663"/>
      <c r="BY10" s="663"/>
      <c r="BZ10" s="663"/>
      <c r="CA10" s="663"/>
      <c r="CB10" s="667"/>
      <c r="CD10" s="656" t="s">
        <v>254</v>
      </c>
      <c r="CE10" s="657"/>
      <c r="CF10" s="657"/>
      <c r="CG10" s="657"/>
      <c r="CH10" s="657"/>
      <c r="CI10" s="657"/>
      <c r="CJ10" s="657"/>
      <c r="CK10" s="657"/>
      <c r="CL10" s="657"/>
      <c r="CM10" s="657"/>
      <c r="CN10" s="657"/>
      <c r="CO10" s="657"/>
      <c r="CP10" s="657"/>
      <c r="CQ10" s="658"/>
      <c r="CR10" s="659">
        <v>58</v>
      </c>
      <c r="CS10" s="660"/>
      <c r="CT10" s="660"/>
      <c r="CU10" s="660"/>
      <c r="CV10" s="660"/>
      <c r="CW10" s="660"/>
      <c r="CX10" s="660"/>
      <c r="CY10" s="661"/>
      <c r="CZ10" s="662">
        <v>0</v>
      </c>
      <c r="DA10" s="662"/>
      <c r="DB10" s="662"/>
      <c r="DC10" s="662"/>
      <c r="DD10" s="668" t="s">
        <v>130</v>
      </c>
      <c r="DE10" s="660"/>
      <c r="DF10" s="660"/>
      <c r="DG10" s="660"/>
      <c r="DH10" s="660"/>
      <c r="DI10" s="660"/>
      <c r="DJ10" s="660"/>
      <c r="DK10" s="660"/>
      <c r="DL10" s="660"/>
      <c r="DM10" s="660"/>
      <c r="DN10" s="660"/>
      <c r="DO10" s="660"/>
      <c r="DP10" s="661"/>
      <c r="DQ10" s="668">
        <v>58</v>
      </c>
      <c r="DR10" s="660"/>
      <c r="DS10" s="660"/>
      <c r="DT10" s="660"/>
      <c r="DU10" s="660"/>
      <c r="DV10" s="660"/>
      <c r="DW10" s="660"/>
      <c r="DX10" s="660"/>
      <c r="DY10" s="660"/>
      <c r="DZ10" s="660"/>
      <c r="EA10" s="660"/>
      <c r="EB10" s="660"/>
      <c r="EC10" s="669"/>
    </row>
    <row r="11" spans="2:143" ht="11.25" customHeight="1" x14ac:dyDescent="0.2">
      <c r="B11" s="656" t="s">
        <v>255</v>
      </c>
      <c r="C11" s="657"/>
      <c r="D11" s="657"/>
      <c r="E11" s="657"/>
      <c r="F11" s="657"/>
      <c r="G11" s="657"/>
      <c r="H11" s="657"/>
      <c r="I11" s="657"/>
      <c r="J11" s="657"/>
      <c r="K11" s="657"/>
      <c r="L11" s="657"/>
      <c r="M11" s="657"/>
      <c r="N11" s="657"/>
      <c r="O11" s="657"/>
      <c r="P11" s="657"/>
      <c r="Q11" s="658"/>
      <c r="R11" s="659">
        <v>187917</v>
      </c>
      <c r="S11" s="660"/>
      <c r="T11" s="660"/>
      <c r="U11" s="660"/>
      <c r="V11" s="660"/>
      <c r="W11" s="660"/>
      <c r="X11" s="660"/>
      <c r="Y11" s="661"/>
      <c r="Z11" s="664">
        <v>2.4</v>
      </c>
      <c r="AA11" s="665"/>
      <c r="AB11" s="665"/>
      <c r="AC11" s="671"/>
      <c r="AD11" s="668">
        <v>187917</v>
      </c>
      <c r="AE11" s="660"/>
      <c r="AF11" s="660"/>
      <c r="AG11" s="660"/>
      <c r="AH11" s="660"/>
      <c r="AI11" s="660"/>
      <c r="AJ11" s="660"/>
      <c r="AK11" s="661"/>
      <c r="AL11" s="664">
        <v>5.3</v>
      </c>
      <c r="AM11" s="665"/>
      <c r="AN11" s="665"/>
      <c r="AO11" s="666"/>
      <c r="AP11" s="656" t="s">
        <v>256</v>
      </c>
      <c r="AQ11" s="657"/>
      <c r="AR11" s="657"/>
      <c r="AS11" s="657"/>
      <c r="AT11" s="657"/>
      <c r="AU11" s="657"/>
      <c r="AV11" s="657"/>
      <c r="AW11" s="657"/>
      <c r="AX11" s="657"/>
      <c r="AY11" s="657"/>
      <c r="AZ11" s="657"/>
      <c r="BA11" s="657"/>
      <c r="BB11" s="657"/>
      <c r="BC11" s="657"/>
      <c r="BD11" s="657"/>
      <c r="BE11" s="657"/>
      <c r="BF11" s="658"/>
      <c r="BG11" s="659">
        <v>10737</v>
      </c>
      <c r="BH11" s="660"/>
      <c r="BI11" s="660"/>
      <c r="BJ11" s="660"/>
      <c r="BK11" s="660"/>
      <c r="BL11" s="660"/>
      <c r="BM11" s="660"/>
      <c r="BN11" s="661"/>
      <c r="BO11" s="662">
        <v>1.4</v>
      </c>
      <c r="BP11" s="662"/>
      <c r="BQ11" s="662"/>
      <c r="BR11" s="662"/>
      <c r="BS11" s="663">
        <v>3089</v>
      </c>
      <c r="BT11" s="663"/>
      <c r="BU11" s="663"/>
      <c r="BV11" s="663"/>
      <c r="BW11" s="663"/>
      <c r="BX11" s="663"/>
      <c r="BY11" s="663"/>
      <c r="BZ11" s="663"/>
      <c r="CA11" s="663"/>
      <c r="CB11" s="667"/>
      <c r="CD11" s="656" t="s">
        <v>257</v>
      </c>
      <c r="CE11" s="657"/>
      <c r="CF11" s="657"/>
      <c r="CG11" s="657"/>
      <c r="CH11" s="657"/>
      <c r="CI11" s="657"/>
      <c r="CJ11" s="657"/>
      <c r="CK11" s="657"/>
      <c r="CL11" s="657"/>
      <c r="CM11" s="657"/>
      <c r="CN11" s="657"/>
      <c r="CO11" s="657"/>
      <c r="CP11" s="657"/>
      <c r="CQ11" s="658"/>
      <c r="CR11" s="659">
        <v>623856</v>
      </c>
      <c r="CS11" s="660"/>
      <c r="CT11" s="660"/>
      <c r="CU11" s="660"/>
      <c r="CV11" s="660"/>
      <c r="CW11" s="660"/>
      <c r="CX11" s="660"/>
      <c r="CY11" s="661"/>
      <c r="CZ11" s="662">
        <v>8.3000000000000007</v>
      </c>
      <c r="DA11" s="662"/>
      <c r="DB11" s="662"/>
      <c r="DC11" s="662"/>
      <c r="DD11" s="668">
        <v>275207</v>
      </c>
      <c r="DE11" s="660"/>
      <c r="DF11" s="660"/>
      <c r="DG11" s="660"/>
      <c r="DH11" s="660"/>
      <c r="DI11" s="660"/>
      <c r="DJ11" s="660"/>
      <c r="DK11" s="660"/>
      <c r="DL11" s="660"/>
      <c r="DM11" s="660"/>
      <c r="DN11" s="660"/>
      <c r="DO11" s="660"/>
      <c r="DP11" s="661"/>
      <c r="DQ11" s="668">
        <v>274082</v>
      </c>
      <c r="DR11" s="660"/>
      <c r="DS11" s="660"/>
      <c r="DT11" s="660"/>
      <c r="DU11" s="660"/>
      <c r="DV11" s="660"/>
      <c r="DW11" s="660"/>
      <c r="DX11" s="660"/>
      <c r="DY11" s="660"/>
      <c r="DZ11" s="660"/>
      <c r="EA11" s="660"/>
      <c r="EB11" s="660"/>
      <c r="EC11" s="669"/>
    </row>
    <row r="12" spans="2:143" ht="11.25" customHeight="1" x14ac:dyDescent="0.2">
      <c r="B12" s="656" t="s">
        <v>258</v>
      </c>
      <c r="C12" s="657"/>
      <c r="D12" s="657"/>
      <c r="E12" s="657"/>
      <c r="F12" s="657"/>
      <c r="G12" s="657"/>
      <c r="H12" s="657"/>
      <c r="I12" s="657"/>
      <c r="J12" s="657"/>
      <c r="K12" s="657"/>
      <c r="L12" s="657"/>
      <c r="M12" s="657"/>
      <c r="N12" s="657"/>
      <c r="O12" s="657"/>
      <c r="P12" s="657"/>
      <c r="Q12" s="658"/>
      <c r="R12" s="659" t="s">
        <v>242</v>
      </c>
      <c r="S12" s="660"/>
      <c r="T12" s="660"/>
      <c r="U12" s="660"/>
      <c r="V12" s="660"/>
      <c r="W12" s="660"/>
      <c r="X12" s="660"/>
      <c r="Y12" s="661"/>
      <c r="Z12" s="662" t="s">
        <v>242</v>
      </c>
      <c r="AA12" s="662"/>
      <c r="AB12" s="662"/>
      <c r="AC12" s="662"/>
      <c r="AD12" s="663" t="s">
        <v>130</v>
      </c>
      <c r="AE12" s="663"/>
      <c r="AF12" s="663"/>
      <c r="AG12" s="663"/>
      <c r="AH12" s="663"/>
      <c r="AI12" s="663"/>
      <c r="AJ12" s="663"/>
      <c r="AK12" s="663"/>
      <c r="AL12" s="664" t="s">
        <v>242</v>
      </c>
      <c r="AM12" s="665"/>
      <c r="AN12" s="665"/>
      <c r="AO12" s="666"/>
      <c r="AP12" s="656" t="s">
        <v>259</v>
      </c>
      <c r="AQ12" s="657"/>
      <c r="AR12" s="657"/>
      <c r="AS12" s="657"/>
      <c r="AT12" s="657"/>
      <c r="AU12" s="657"/>
      <c r="AV12" s="657"/>
      <c r="AW12" s="657"/>
      <c r="AX12" s="657"/>
      <c r="AY12" s="657"/>
      <c r="AZ12" s="657"/>
      <c r="BA12" s="657"/>
      <c r="BB12" s="657"/>
      <c r="BC12" s="657"/>
      <c r="BD12" s="657"/>
      <c r="BE12" s="657"/>
      <c r="BF12" s="658"/>
      <c r="BG12" s="659">
        <v>381029</v>
      </c>
      <c r="BH12" s="660"/>
      <c r="BI12" s="660"/>
      <c r="BJ12" s="660"/>
      <c r="BK12" s="660"/>
      <c r="BL12" s="660"/>
      <c r="BM12" s="660"/>
      <c r="BN12" s="661"/>
      <c r="BO12" s="662">
        <v>49.5</v>
      </c>
      <c r="BP12" s="662"/>
      <c r="BQ12" s="662"/>
      <c r="BR12" s="662"/>
      <c r="BS12" s="663" t="s">
        <v>242</v>
      </c>
      <c r="BT12" s="663"/>
      <c r="BU12" s="663"/>
      <c r="BV12" s="663"/>
      <c r="BW12" s="663"/>
      <c r="BX12" s="663"/>
      <c r="BY12" s="663"/>
      <c r="BZ12" s="663"/>
      <c r="CA12" s="663"/>
      <c r="CB12" s="667"/>
      <c r="CD12" s="656" t="s">
        <v>260</v>
      </c>
      <c r="CE12" s="657"/>
      <c r="CF12" s="657"/>
      <c r="CG12" s="657"/>
      <c r="CH12" s="657"/>
      <c r="CI12" s="657"/>
      <c r="CJ12" s="657"/>
      <c r="CK12" s="657"/>
      <c r="CL12" s="657"/>
      <c r="CM12" s="657"/>
      <c r="CN12" s="657"/>
      <c r="CO12" s="657"/>
      <c r="CP12" s="657"/>
      <c r="CQ12" s="658"/>
      <c r="CR12" s="659">
        <v>330066</v>
      </c>
      <c r="CS12" s="660"/>
      <c r="CT12" s="660"/>
      <c r="CU12" s="660"/>
      <c r="CV12" s="660"/>
      <c r="CW12" s="660"/>
      <c r="CX12" s="660"/>
      <c r="CY12" s="661"/>
      <c r="CZ12" s="662">
        <v>4.4000000000000004</v>
      </c>
      <c r="DA12" s="662"/>
      <c r="DB12" s="662"/>
      <c r="DC12" s="662"/>
      <c r="DD12" s="668">
        <v>1169</v>
      </c>
      <c r="DE12" s="660"/>
      <c r="DF12" s="660"/>
      <c r="DG12" s="660"/>
      <c r="DH12" s="660"/>
      <c r="DI12" s="660"/>
      <c r="DJ12" s="660"/>
      <c r="DK12" s="660"/>
      <c r="DL12" s="660"/>
      <c r="DM12" s="660"/>
      <c r="DN12" s="660"/>
      <c r="DO12" s="660"/>
      <c r="DP12" s="661"/>
      <c r="DQ12" s="668">
        <v>222955</v>
      </c>
      <c r="DR12" s="660"/>
      <c r="DS12" s="660"/>
      <c r="DT12" s="660"/>
      <c r="DU12" s="660"/>
      <c r="DV12" s="660"/>
      <c r="DW12" s="660"/>
      <c r="DX12" s="660"/>
      <c r="DY12" s="660"/>
      <c r="DZ12" s="660"/>
      <c r="EA12" s="660"/>
      <c r="EB12" s="660"/>
      <c r="EC12" s="669"/>
    </row>
    <row r="13" spans="2:143" ht="11.25" customHeight="1" x14ac:dyDescent="0.2">
      <c r="B13" s="656" t="s">
        <v>261</v>
      </c>
      <c r="C13" s="657"/>
      <c r="D13" s="657"/>
      <c r="E13" s="657"/>
      <c r="F13" s="657"/>
      <c r="G13" s="657"/>
      <c r="H13" s="657"/>
      <c r="I13" s="657"/>
      <c r="J13" s="657"/>
      <c r="K13" s="657"/>
      <c r="L13" s="657"/>
      <c r="M13" s="657"/>
      <c r="N13" s="657"/>
      <c r="O13" s="657"/>
      <c r="P13" s="657"/>
      <c r="Q13" s="658"/>
      <c r="R13" s="659" t="s">
        <v>242</v>
      </c>
      <c r="S13" s="660"/>
      <c r="T13" s="660"/>
      <c r="U13" s="660"/>
      <c r="V13" s="660"/>
      <c r="W13" s="660"/>
      <c r="X13" s="660"/>
      <c r="Y13" s="661"/>
      <c r="Z13" s="662" t="s">
        <v>242</v>
      </c>
      <c r="AA13" s="662"/>
      <c r="AB13" s="662"/>
      <c r="AC13" s="662"/>
      <c r="AD13" s="663" t="s">
        <v>242</v>
      </c>
      <c r="AE13" s="663"/>
      <c r="AF13" s="663"/>
      <c r="AG13" s="663"/>
      <c r="AH13" s="663"/>
      <c r="AI13" s="663"/>
      <c r="AJ13" s="663"/>
      <c r="AK13" s="663"/>
      <c r="AL13" s="664" t="s">
        <v>242</v>
      </c>
      <c r="AM13" s="665"/>
      <c r="AN13" s="665"/>
      <c r="AO13" s="666"/>
      <c r="AP13" s="656" t="s">
        <v>262</v>
      </c>
      <c r="AQ13" s="657"/>
      <c r="AR13" s="657"/>
      <c r="AS13" s="657"/>
      <c r="AT13" s="657"/>
      <c r="AU13" s="657"/>
      <c r="AV13" s="657"/>
      <c r="AW13" s="657"/>
      <c r="AX13" s="657"/>
      <c r="AY13" s="657"/>
      <c r="AZ13" s="657"/>
      <c r="BA13" s="657"/>
      <c r="BB13" s="657"/>
      <c r="BC13" s="657"/>
      <c r="BD13" s="657"/>
      <c r="BE13" s="657"/>
      <c r="BF13" s="658"/>
      <c r="BG13" s="659">
        <v>380111</v>
      </c>
      <c r="BH13" s="660"/>
      <c r="BI13" s="660"/>
      <c r="BJ13" s="660"/>
      <c r="BK13" s="660"/>
      <c r="BL13" s="660"/>
      <c r="BM13" s="660"/>
      <c r="BN13" s="661"/>
      <c r="BO13" s="662">
        <v>49.4</v>
      </c>
      <c r="BP13" s="662"/>
      <c r="BQ13" s="662"/>
      <c r="BR13" s="662"/>
      <c r="BS13" s="663" t="s">
        <v>242</v>
      </c>
      <c r="BT13" s="663"/>
      <c r="BU13" s="663"/>
      <c r="BV13" s="663"/>
      <c r="BW13" s="663"/>
      <c r="BX13" s="663"/>
      <c r="BY13" s="663"/>
      <c r="BZ13" s="663"/>
      <c r="CA13" s="663"/>
      <c r="CB13" s="667"/>
      <c r="CD13" s="656" t="s">
        <v>263</v>
      </c>
      <c r="CE13" s="657"/>
      <c r="CF13" s="657"/>
      <c r="CG13" s="657"/>
      <c r="CH13" s="657"/>
      <c r="CI13" s="657"/>
      <c r="CJ13" s="657"/>
      <c r="CK13" s="657"/>
      <c r="CL13" s="657"/>
      <c r="CM13" s="657"/>
      <c r="CN13" s="657"/>
      <c r="CO13" s="657"/>
      <c r="CP13" s="657"/>
      <c r="CQ13" s="658"/>
      <c r="CR13" s="659">
        <v>436247</v>
      </c>
      <c r="CS13" s="660"/>
      <c r="CT13" s="660"/>
      <c r="CU13" s="660"/>
      <c r="CV13" s="660"/>
      <c r="CW13" s="660"/>
      <c r="CX13" s="660"/>
      <c r="CY13" s="661"/>
      <c r="CZ13" s="662">
        <v>5.8</v>
      </c>
      <c r="DA13" s="662"/>
      <c r="DB13" s="662"/>
      <c r="DC13" s="662"/>
      <c r="DD13" s="668">
        <v>333024</v>
      </c>
      <c r="DE13" s="660"/>
      <c r="DF13" s="660"/>
      <c r="DG13" s="660"/>
      <c r="DH13" s="660"/>
      <c r="DI13" s="660"/>
      <c r="DJ13" s="660"/>
      <c r="DK13" s="660"/>
      <c r="DL13" s="660"/>
      <c r="DM13" s="660"/>
      <c r="DN13" s="660"/>
      <c r="DO13" s="660"/>
      <c r="DP13" s="661"/>
      <c r="DQ13" s="668">
        <v>248580</v>
      </c>
      <c r="DR13" s="660"/>
      <c r="DS13" s="660"/>
      <c r="DT13" s="660"/>
      <c r="DU13" s="660"/>
      <c r="DV13" s="660"/>
      <c r="DW13" s="660"/>
      <c r="DX13" s="660"/>
      <c r="DY13" s="660"/>
      <c r="DZ13" s="660"/>
      <c r="EA13" s="660"/>
      <c r="EB13" s="660"/>
      <c r="EC13" s="669"/>
    </row>
    <row r="14" spans="2:143" ht="11.25" customHeight="1" x14ac:dyDescent="0.2">
      <c r="B14" s="656" t="s">
        <v>264</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130</v>
      </c>
      <c r="AA14" s="662"/>
      <c r="AB14" s="662"/>
      <c r="AC14" s="662"/>
      <c r="AD14" s="663" t="s">
        <v>130</v>
      </c>
      <c r="AE14" s="663"/>
      <c r="AF14" s="663"/>
      <c r="AG14" s="663"/>
      <c r="AH14" s="663"/>
      <c r="AI14" s="663"/>
      <c r="AJ14" s="663"/>
      <c r="AK14" s="663"/>
      <c r="AL14" s="664" t="s">
        <v>130</v>
      </c>
      <c r="AM14" s="665"/>
      <c r="AN14" s="665"/>
      <c r="AO14" s="666"/>
      <c r="AP14" s="656" t="s">
        <v>265</v>
      </c>
      <c r="AQ14" s="657"/>
      <c r="AR14" s="657"/>
      <c r="AS14" s="657"/>
      <c r="AT14" s="657"/>
      <c r="AU14" s="657"/>
      <c r="AV14" s="657"/>
      <c r="AW14" s="657"/>
      <c r="AX14" s="657"/>
      <c r="AY14" s="657"/>
      <c r="AZ14" s="657"/>
      <c r="BA14" s="657"/>
      <c r="BB14" s="657"/>
      <c r="BC14" s="657"/>
      <c r="BD14" s="657"/>
      <c r="BE14" s="657"/>
      <c r="BF14" s="658"/>
      <c r="BG14" s="659">
        <v>36905</v>
      </c>
      <c r="BH14" s="660"/>
      <c r="BI14" s="660"/>
      <c r="BJ14" s="660"/>
      <c r="BK14" s="660"/>
      <c r="BL14" s="660"/>
      <c r="BM14" s="660"/>
      <c r="BN14" s="661"/>
      <c r="BO14" s="662">
        <v>4.8</v>
      </c>
      <c r="BP14" s="662"/>
      <c r="BQ14" s="662"/>
      <c r="BR14" s="662"/>
      <c r="BS14" s="663" t="s">
        <v>242</v>
      </c>
      <c r="BT14" s="663"/>
      <c r="BU14" s="663"/>
      <c r="BV14" s="663"/>
      <c r="BW14" s="663"/>
      <c r="BX14" s="663"/>
      <c r="BY14" s="663"/>
      <c r="BZ14" s="663"/>
      <c r="CA14" s="663"/>
      <c r="CB14" s="667"/>
      <c r="CD14" s="656" t="s">
        <v>266</v>
      </c>
      <c r="CE14" s="657"/>
      <c r="CF14" s="657"/>
      <c r="CG14" s="657"/>
      <c r="CH14" s="657"/>
      <c r="CI14" s="657"/>
      <c r="CJ14" s="657"/>
      <c r="CK14" s="657"/>
      <c r="CL14" s="657"/>
      <c r="CM14" s="657"/>
      <c r="CN14" s="657"/>
      <c r="CO14" s="657"/>
      <c r="CP14" s="657"/>
      <c r="CQ14" s="658"/>
      <c r="CR14" s="659">
        <v>510361</v>
      </c>
      <c r="CS14" s="660"/>
      <c r="CT14" s="660"/>
      <c r="CU14" s="660"/>
      <c r="CV14" s="660"/>
      <c r="CW14" s="660"/>
      <c r="CX14" s="660"/>
      <c r="CY14" s="661"/>
      <c r="CZ14" s="662">
        <v>6.8</v>
      </c>
      <c r="DA14" s="662"/>
      <c r="DB14" s="662"/>
      <c r="DC14" s="662"/>
      <c r="DD14" s="668">
        <v>295976</v>
      </c>
      <c r="DE14" s="660"/>
      <c r="DF14" s="660"/>
      <c r="DG14" s="660"/>
      <c r="DH14" s="660"/>
      <c r="DI14" s="660"/>
      <c r="DJ14" s="660"/>
      <c r="DK14" s="660"/>
      <c r="DL14" s="660"/>
      <c r="DM14" s="660"/>
      <c r="DN14" s="660"/>
      <c r="DO14" s="660"/>
      <c r="DP14" s="661"/>
      <c r="DQ14" s="668">
        <v>210572</v>
      </c>
      <c r="DR14" s="660"/>
      <c r="DS14" s="660"/>
      <c r="DT14" s="660"/>
      <c r="DU14" s="660"/>
      <c r="DV14" s="660"/>
      <c r="DW14" s="660"/>
      <c r="DX14" s="660"/>
      <c r="DY14" s="660"/>
      <c r="DZ14" s="660"/>
      <c r="EA14" s="660"/>
      <c r="EB14" s="660"/>
      <c r="EC14" s="669"/>
    </row>
    <row r="15" spans="2:143" ht="11.25" customHeight="1" x14ac:dyDescent="0.2">
      <c r="B15" s="656" t="s">
        <v>267</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242</v>
      </c>
      <c r="AA15" s="662"/>
      <c r="AB15" s="662"/>
      <c r="AC15" s="662"/>
      <c r="AD15" s="663" t="s">
        <v>242</v>
      </c>
      <c r="AE15" s="663"/>
      <c r="AF15" s="663"/>
      <c r="AG15" s="663"/>
      <c r="AH15" s="663"/>
      <c r="AI15" s="663"/>
      <c r="AJ15" s="663"/>
      <c r="AK15" s="663"/>
      <c r="AL15" s="664" t="s">
        <v>242</v>
      </c>
      <c r="AM15" s="665"/>
      <c r="AN15" s="665"/>
      <c r="AO15" s="666"/>
      <c r="AP15" s="656" t="s">
        <v>268</v>
      </c>
      <c r="AQ15" s="657"/>
      <c r="AR15" s="657"/>
      <c r="AS15" s="657"/>
      <c r="AT15" s="657"/>
      <c r="AU15" s="657"/>
      <c r="AV15" s="657"/>
      <c r="AW15" s="657"/>
      <c r="AX15" s="657"/>
      <c r="AY15" s="657"/>
      <c r="AZ15" s="657"/>
      <c r="BA15" s="657"/>
      <c r="BB15" s="657"/>
      <c r="BC15" s="657"/>
      <c r="BD15" s="657"/>
      <c r="BE15" s="657"/>
      <c r="BF15" s="658"/>
      <c r="BG15" s="659">
        <v>53453</v>
      </c>
      <c r="BH15" s="660"/>
      <c r="BI15" s="660"/>
      <c r="BJ15" s="660"/>
      <c r="BK15" s="660"/>
      <c r="BL15" s="660"/>
      <c r="BM15" s="660"/>
      <c r="BN15" s="661"/>
      <c r="BO15" s="662">
        <v>6.9</v>
      </c>
      <c r="BP15" s="662"/>
      <c r="BQ15" s="662"/>
      <c r="BR15" s="662"/>
      <c r="BS15" s="663" t="s">
        <v>130</v>
      </c>
      <c r="BT15" s="663"/>
      <c r="BU15" s="663"/>
      <c r="BV15" s="663"/>
      <c r="BW15" s="663"/>
      <c r="BX15" s="663"/>
      <c r="BY15" s="663"/>
      <c r="BZ15" s="663"/>
      <c r="CA15" s="663"/>
      <c r="CB15" s="667"/>
      <c r="CD15" s="656" t="s">
        <v>269</v>
      </c>
      <c r="CE15" s="657"/>
      <c r="CF15" s="657"/>
      <c r="CG15" s="657"/>
      <c r="CH15" s="657"/>
      <c r="CI15" s="657"/>
      <c r="CJ15" s="657"/>
      <c r="CK15" s="657"/>
      <c r="CL15" s="657"/>
      <c r="CM15" s="657"/>
      <c r="CN15" s="657"/>
      <c r="CO15" s="657"/>
      <c r="CP15" s="657"/>
      <c r="CQ15" s="658"/>
      <c r="CR15" s="659">
        <v>576032</v>
      </c>
      <c r="CS15" s="660"/>
      <c r="CT15" s="660"/>
      <c r="CU15" s="660"/>
      <c r="CV15" s="660"/>
      <c r="CW15" s="660"/>
      <c r="CX15" s="660"/>
      <c r="CY15" s="661"/>
      <c r="CZ15" s="662">
        <v>7.6</v>
      </c>
      <c r="DA15" s="662"/>
      <c r="DB15" s="662"/>
      <c r="DC15" s="662"/>
      <c r="DD15" s="668">
        <v>94489</v>
      </c>
      <c r="DE15" s="660"/>
      <c r="DF15" s="660"/>
      <c r="DG15" s="660"/>
      <c r="DH15" s="660"/>
      <c r="DI15" s="660"/>
      <c r="DJ15" s="660"/>
      <c r="DK15" s="660"/>
      <c r="DL15" s="660"/>
      <c r="DM15" s="660"/>
      <c r="DN15" s="660"/>
      <c r="DO15" s="660"/>
      <c r="DP15" s="661"/>
      <c r="DQ15" s="668">
        <v>398564</v>
      </c>
      <c r="DR15" s="660"/>
      <c r="DS15" s="660"/>
      <c r="DT15" s="660"/>
      <c r="DU15" s="660"/>
      <c r="DV15" s="660"/>
      <c r="DW15" s="660"/>
      <c r="DX15" s="660"/>
      <c r="DY15" s="660"/>
      <c r="DZ15" s="660"/>
      <c r="EA15" s="660"/>
      <c r="EB15" s="660"/>
      <c r="EC15" s="669"/>
    </row>
    <row r="16" spans="2:143" ht="11.25" customHeight="1" x14ac:dyDescent="0.2">
      <c r="B16" s="656" t="s">
        <v>270</v>
      </c>
      <c r="C16" s="657"/>
      <c r="D16" s="657"/>
      <c r="E16" s="657"/>
      <c r="F16" s="657"/>
      <c r="G16" s="657"/>
      <c r="H16" s="657"/>
      <c r="I16" s="657"/>
      <c r="J16" s="657"/>
      <c r="K16" s="657"/>
      <c r="L16" s="657"/>
      <c r="M16" s="657"/>
      <c r="N16" s="657"/>
      <c r="O16" s="657"/>
      <c r="P16" s="657"/>
      <c r="Q16" s="658"/>
      <c r="R16" s="659">
        <v>4707</v>
      </c>
      <c r="S16" s="660"/>
      <c r="T16" s="660"/>
      <c r="U16" s="660"/>
      <c r="V16" s="660"/>
      <c r="W16" s="660"/>
      <c r="X16" s="660"/>
      <c r="Y16" s="661"/>
      <c r="Z16" s="662">
        <v>0.1</v>
      </c>
      <c r="AA16" s="662"/>
      <c r="AB16" s="662"/>
      <c r="AC16" s="662"/>
      <c r="AD16" s="663">
        <v>4707</v>
      </c>
      <c r="AE16" s="663"/>
      <c r="AF16" s="663"/>
      <c r="AG16" s="663"/>
      <c r="AH16" s="663"/>
      <c r="AI16" s="663"/>
      <c r="AJ16" s="663"/>
      <c r="AK16" s="663"/>
      <c r="AL16" s="664">
        <v>0.1</v>
      </c>
      <c r="AM16" s="665"/>
      <c r="AN16" s="665"/>
      <c r="AO16" s="666"/>
      <c r="AP16" s="656" t="s">
        <v>271</v>
      </c>
      <c r="AQ16" s="657"/>
      <c r="AR16" s="657"/>
      <c r="AS16" s="657"/>
      <c r="AT16" s="657"/>
      <c r="AU16" s="657"/>
      <c r="AV16" s="657"/>
      <c r="AW16" s="657"/>
      <c r="AX16" s="657"/>
      <c r="AY16" s="657"/>
      <c r="AZ16" s="657"/>
      <c r="BA16" s="657"/>
      <c r="BB16" s="657"/>
      <c r="BC16" s="657"/>
      <c r="BD16" s="657"/>
      <c r="BE16" s="657"/>
      <c r="BF16" s="658"/>
      <c r="BG16" s="659" t="s">
        <v>242</v>
      </c>
      <c r="BH16" s="660"/>
      <c r="BI16" s="660"/>
      <c r="BJ16" s="660"/>
      <c r="BK16" s="660"/>
      <c r="BL16" s="660"/>
      <c r="BM16" s="660"/>
      <c r="BN16" s="661"/>
      <c r="BO16" s="662" t="s">
        <v>130</v>
      </c>
      <c r="BP16" s="662"/>
      <c r="BQ16" s="662"/>
      <c r="BR16" s="662"/>
      <c r="BS16" s="663" t="s">
        <v>130</v>
      </c>
      <c r="BT16" s="663"/>
      <c r="BU16" s="663"/>
      <c r="BV16" s="663"/>
      <c r="BW16" s="663"/>
      <c r="BX16" s="663"/>
      <c r="BY16" s="663"/>
      <c r="BZ16" s="663"/>
      <c r="CA16" s="663"/>
      <c r="CB16" s="667"/>
      <c r="CD16" s="656" t="s">
        <v>272</v>
      </c>
      <c r="CE16" s="657"/>
      <c r="CF16" s="657"/>
      <c r="CG16" s="657"/>
      <c r="CH16" s="657"/>
      <c r="CI16" s="657"/>
      <c r="CJ16" s="657"/>
      <c r="CK16" s="657"/>
      <c r="CL16" s="657"/>
      <c r="CM16" s="657"/>
      <c r="CN16" s="657"/>
      <c r="CO16" s="657"/>
      <c r="CP16" s="657"/>
      <c r="CQ16" s="658"/>
      <c r="CR16" s="659">
        <v>128754</v>
      </c>
      <c r="CS16" s="660"/>
      <c r="CT16" s="660"/>
      <c r="CU16" s="660"/>
      <c r="CV16" s="660"/>
      <c r="CW16" s="660"/>
      <c r="CX16" s="660"/>
      <c r="CY16" s="661"/>
      <c r="CZ16" s="662">
        <v>1.7</v>
      </c>
      <c r="DA16" s="662"/>
      <c r="DB16" s="662"/>
      <c r="DC16" s="662"/>
      <c r="DD16" s="668" t="s">
        <v>130</v>
      </c>
      <c r="DE16" s="660"/>
      <c r="DF16" s="660"/>
      <c r="DG16" s="660"/>
      <c r="DH16" s="660"/>
      <c r="DI16" s="660"/>
      <c r="DJ16" s="660"/>
      <c r="DK16" s="660"/>
      <c r="DL16" s="660"/>
      <c r="DM16" s="660"/>
      <c r="DN16" s="660"/>
      <c r="DO16" s="660"/>
      <c r="DP16" s="661"/>
      <c r="DQ16" s="668">
        <v>5160</v>
      </c>
      <c r="DR16" s="660"/>
      <c r="DS16" s="660"/>
      <c r="DT16" s="660"/>
      <c r="DU16" s="660"/>
      <c r="DV16" s="660"/>
      <c r="DW16" s="660"/>
      <c r="DX16" s="660"/>
      <c r="DY16" s="660"/>
      <c r="DZ16" s="660"/>
      <c r="EA16" s="660"/>
      <c r="EB16" s="660"/>
      <c r="EC16" s="669"/>
    </row>
    <row r="17" spans="2:133" ht="11.25" customHeight="1" x14ac:dyDescent="0.2">
      <c r="B17" s="656" t="s">
        <v>273</v>
      </c>
      <c r="C17" s="657"/>
      <c r="D17" s="657"/>
      <c r="E17" s="657"/>
      <c r="F17" s="657"/>
      <c r="G17" s="657"/>
      <c r="H17" s="657"/>
      <c r="I17" s="657"/>
      <c r="J17" s="657"/>
      <c r="K17" s="657"/>
      <c r="L17" s="657"/>
      <c r="M17" s="657"/>
      <c r="N17" s="657"/>
      <c r="O17" s="657"/>
      <c r="P17" s="657"/>
      <c r="Q17" s="658"/>
      <c r="R17" s="659">
        <v>9134</v>
      </c>
      <c r="S17" s="660"/>
      <c r="T17" s="660"/>
      <c r="U17" s="660"/>
      <c r="V17" s="660"/>
      <c r="W17" s="660"/>
      <c r="X17" s="660"/>
      <c r="Y17" s="661"/>
      <c r="Z17" s="662">
        <v>0.1</v>
      </c>
      <c r="AA17" s="662"/>
      <c r="AB17" s="662"/>
      <c r="AC17" s="662"/>
      <c r="AD17" s="663">
        <v>9134</v>
      </c>
      <c r="AE17" s="663"/>
      <c r="AF17" s="663"/>
      <c r="AG17" s="663"/>
      <c r="AH17" s="663"/>
      <c r="AI17" s="663"/>
      <c r="AJ17" s="663"/>
      <c r="AK17" s="663"/>
      <c r="AL17" s="664">
        <v>0.3</v>
      </c>
      <c r="AM17" s="665"/>
      <c r="AN17" s="665"/>
      <c r="AO17" s="666"/>
      <c r="AP17" s="656" t="s">
        <v>274</v>
      </c>
      <c r="AQ17" s="657"/>
      <c r="AR17" s="657"/>
      <c r="AS17" s="657"/>
      <c r="AT17" s="657"/>
      <c r="AU17" s="657"/>
      <c r="AV17" s="657"/>
      <c r="AW17" s="657"/>
      <c r="AX17" s="657"/>
      <c r="AY17" s="657"/>
      <c r="AZ17" s="657"/>
      <c r="BA17" s="657"/>
      <c r="BB17" s="657"/>
      <c r="BC17" s="657"/>
      <c r="BD17" s="657"/>
      <c r="BE17" s="657"/>
      <c r="BF17" s="658"/>
      <c r="BG17" s="659" t="s">
        <v>242</v>
      </c>
      <c r="BH17" s="660"/>
      <c r="BI17" s="660"/>
      <c r="BJ17" s="660"/>
      <c r="BK17" s="660"/>
      <c r="BL17" s="660"/>
      <c r="BM17" s="660"/>
      <c r="BN17" s="661"/>
      <c r="BO17" s="662" t="s">
        <v>130</v>
      </c>
      <c r="BP17" s="662"/>
      <c r="BQ17" s="662"/>
      <c r="BR17" s="662"/>
      <c r="BS17" s="663" t="s">
        <v>242</v>
      </c>
      <c r="BT17" s="663"/>
      <c r="BU17" s="663"/>
      <c r="BV17" s="663"/>
      <c r="BW17" s="663"/>
      <c r="BX17" s="663"/>
      <c r="BY17" s="663"/>
      <c r="BZ17" s="663"/>
      <c r="CA17" s="663"/>
      <c r="CB17" s="667"/>
      <c r="CD17" s="656" t="s">
        <v>275</v>
      </c>
      <c r="CE17" s="657"/>
      <c r="CF17" s="657"/>
      <c r="CG17" s="657"/>
      <c r="CH17" s="657"/>
      <c r="CI17" s="657"/>
      <c r="CJ17" s="657"/>
      <c r="CK17" s="657"/>
      <c r="CL17" s="657"/>
      <c r="CM17" s="657"/>
      <c r="CN17" s="657"/>
      <c r="CO17" s="657"/>
      <c r="CP17" s="657"/>
      <c r="CQ17" s="658"/>
      <c r="CR17" s="659">
        <v>538214</v>
      </c>
      <c r="CS17" s="660"/>
      <c r="CT17" s="660"/>
      <c r="CU17" s="660"/>
      <c r="CV17" s="660"/>
      <c r="CW17" s="660"/>
      <c r="CX17" s="660"/>
      <c r="CY17" s="661"/>
      <c r="CZ17" s="662">
        <v>7.1</v>
      </c>
      <c r="DA17" s="662"/>
      <c r="DB17" s="662"/>
      <c r="DC17" s="662"/>
      <c r="DD17" s="668" t="s">
        <v>130</v>
      </c>
      <c r="DE17" s="660"/>
      <c r="DF17" s="660"/>
      <c r="DG17" s="660"/>
      <c r="DH17" s="660"/>
      <c r="DI17" s="660"/>
      <c r="DJ17" s="660"/>
      <c r="DK17" s="660"/>
      <c r="DL17" s="660"/>
      <c r="DM17" s="660"/>
      <c r="DN17" s="660"/>
      <c r="DO17" s="660"/>
      <c r="DP17" s="661"/>
      <c r="DQ17" s="668">
        <v>536764</v>
      </c>
      <c r="DR17" s="660"/>
      <c r="DS17" s="660"/>
      <c r="DT17" s="660"/>
      <c r="DU17" s="660"/>
      <c r="DV17" s="660"/>
      <c r="DW17" s="660"/>
      <c r="DX17" s="660"/>
      <c r="DY17" s="660"/>
      <c r="DZ17" s="660"/>
      <c r="EA17" s="660"/>
      <c r="EB17" s="660"/>
      <c r="EC17" s="669"/>
    </row>
    <row r="18" spans="2:133" ht="11.25" customHeight="1" x14ac:dyDescent="0.2">
      <c r="B18" s="656" t="s">
        <v>276</v>
      </c>
      <c r="C18" s="657"/>
      <c r="D18" s="657"/>
      <c r="E18" s="657"/>
      <c r="F18" s="657"/>
      <c r="G18" s="657"/>
      <c r="H18" s="657"/>
      <c r="I18" s="657"/>
      <c r="J18" s="657"/>
      <c r="K18" s="657"/>
      <c r="L18" s="657"/>
      <c r="M18" s="657"/>
      <c r="N18" s="657"/>
      <c r="O18" s="657"/>
      <c r="P18" s="657"/>
      <c r="Q18" s="658"/>
      <c r="R18" s="659">
        <v>3432</v>
      </c>
      <c r="S18" s="660"/>
      <c r="T18" s="660"/>
      <c r="U18" s="660"/>
      <c r="V18" s="660"/>
      <c r="W18" s="660"/>
      <c r="X18" s="660"/>
      <c r="Y18" s="661"/>
      <c r="Z18" s="662">
        <v>0</v>
      </c>
      <c r="AA18" s="662"/>
      <c r="AB18" s="662"/>
      <c r="AC18" s="662"/>
      <c r="AD18" s="663">
        <v>3432</v>
      </c>
      <c r="AE18" s="663"/>
      <c r="AF18" s="663"/>
      <c r="AG18" s="663"/>
      <c r="AH18" s="663"/>
      <c r="AI18" s="663"/>
      <c r="AJ18" s="663"/>
      <c r="AK18" s="663"/>
      <c r="AL18" s="664">
        <v>0.1</v>
      </c>
      <c r="AM18" s="665"/>
      <c r="AN18" s="665"/>
      <c r="AO18" s="666"/>
      <c r="AP18" s="656" t="s">
        <v>277</v>
      </c>
      <c r="AQ18" s="657"/>
      <c r="AR18" s="657"/>
      <c r="AS18" s="657"/>
      <c r="AT18" s="657"/>
      <c r="AU18" s="657"/>
      <c r="AV18" s="657"/>
      <c r="AW18" s="657"/>
      <c r="AX18" s="657"/>
      <c r="AY18" s="657"/>
      <c r="AZ18" s="657"/>
      <c r="BA18" s="657"/>
      <c r="BB18" s="657"/>
      <c r="BC18" s="657"/>
      <c r="BD18" s="657"/>
      <c r="BE18" s="657"/>
      <c r="BF18" s="658"/>
      <c r="BG18" s="659" t="s">
        <v>242</v>
      </c>
      <c r="BH18" s="660"/>
      <c r="BI18" s="660"/>
      <c r="BJ18" s="660"/>
      <c r="BK18" s="660"/>
      <c r="BL18" s="660"/>
      <c r="BM18" s="660"/>
      <c r="BN18" s="661"/>
      <c r="BO18" s="662" t="s">
        <v>242</v>
      </c>
      <c r="BP18" s="662"/>
      <c r="BQ18" s="662"/>
      <c r="BR18" s="662"/>
      <c r="BS18" s="663" t="s">
        <v>130</v>
      </c>
      <c r="BT18" s="663"/>
      <c r="BU18" s="663"/>
      <c r="BV18" s="663"/>
      <c r="BW18" s="663"/>
      <c r="BX18" s="663"/>
      <c r="BY18" s="663"/>
      <c r="BZ18" s="663"/>
      <c r="CA18" s="663"/>
      <c r="CB18" s="667"/>
      <c r="CD18" s="656" t="s">
        <v>278</v>
      </c>
      <c r="CE18" s="657"/>
      <c r="CF18" s="657"/>
      <c r="CG18" s="657"/>
      <c r="CH18" s="657"/>
      <c r="CI18" s="657"/>
      <c r="CJ18" s="657"/>
      <c r="CK18" s="657"/>
      <c r="CL18" s="657"/>
      <c r="CM18" s="657"/>
      <c r="CN18" s="657"/>
      <c r="CO18" s="657"/>
      <c r="CP18" s="657"/>
      <c r="CQ18" s="658"/>
      <c r="CR18" s="659" t="s">
        <v>242</v>
      </c>
      <c r="CS18" s="660"/>
      <c r="CT18" s="660"/>
      <c r="CU18" s="660"/>
      <c r="CV18" s="660"/>
      <c r="CW18" s="660"/>
      <c r="CX18" s="660"/>
      <c r="CY18" s="661"/>
      <c r="CZ18" s="662" t="s">
        <v>242</v>
      </c>
      <c r="DA18" s="662"/>
      <c r="DB18" s="662"/>
      <c r="DC18" s="662"/>
      <c r="DD18" s="668" t="s">
        <v>242</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2">
      <c r="B19" s="656" t="s">
        <v>279</v>
      </c>
      <c r="C19" s="657"/>
      <c r="D19" s="657"/>
      <c r="E19" s="657"/>
      <c r="F19" s="657"/>
      <c r="G19" s="657"/>
      <c r="H19" s="657"/>
      <c r="I19" s="657"/>
      <c r="J19" s="657"/>
      <c r="K19" s="657"/>
      <c r="L19" s="657"/>
      <c r="M19" s="657"/>
      <c r="N19" s="657"/>
      <c r="O19" s="657"/>
      <c r="P19" s="657"/>
      <c r="Q19" s="658"/>
      <c r="R19" s="659">
        <v>2815</v>
      </c>
      <c r="S19" s="660"/>
      <c r="T19" s="660"/>
      <c r="U19" s="660"/>
      <c r="V19" s="660"/>
      <c r="W19" s="660"/>
      <c r="X19" s="660"/>
      <c r="Y19" s="661"/>
      <c r="Z19" s="662">
        <v>0</v>
      </c>
      <c r="AA19" s="662"/>
      <c r="AB19" s="662"/>
      <c r="AC19" s="662"/>
      <c r="AD19" s="663">
        <v>2815</v>
      </c>
      <c r="AE19" s="663"/>
      <c r="AF19" s="663"/>
      <c r="AG19" s="663"/>
      <c r="AH19" s="663"/>
      <c r="AI19" s="663"/>
      <c r="AJ19" s="663"/>
      <c r="AK19" s="663"/>
      <c r="AL19" s="664">
        <v>0.1</v>
      </c>
      <c r="AM19" s="665"/>
      <c r="AN19" s="665"/>
      <c r="AO19" s="666"/>
      <c r="AP19" s="656" t="s">
        <v>280</v>
      </c>
      <c r="AQ19" s="657"/>
      <c r="AR19" s="657"/>
      <c r="AS19" s="657"/>
      <c r="AT19" s="657"/>
      <c r="AU19" s="657"/>
      <c r="AV19" s="657"/>
      <c r="AW19" s="657"/>
      <c r="AX19" s="657"/>
      <c r="AY19" s="657"/>
      <c r="AZ19" s="657"/>
      <c r="BA19" s="657"/>
      <c r="BB19" s="657"/>
      <c r="BC19" s="657"/>
      <c r="BD19" s="657"/>
      <c r="BE19" s="657"/>
      <c r="BF19" s="658"/>
      <c r="BG19" s="659">
        <v>5569</v>
      </c>
      <c r="BH19" s="660"/>
      <c r="BI19" s="660"/>
      <c r="BJ19" s="660"/>
      <c r="BK19" s="660"/>
      <c r="BL19" s="660"/>
      <c r="BM19" s="660"/>
      <c r="BN19" s="661"/>
      <c r="BO19" s="662">
        <v>0.7</v>
      </c>
      <c r="BP19" s="662"/>
      <c r="BQ19" s="662"/>
      <c r="BR19" s="662"/>
      <c r="BS19" s="663" t="s">
        <v>242</v>
      </c>
      <c r="BT19" s="663"/>
      <c r="BU19" s="663"/>
      <c r="BV19" s="663"/>
      <c r="BW19" s="663"/>
      <c r="BX19" s="663"/>
      <c r="BY19" s="663"/>
      <c r="BZ19" s="663"/>
      <c r="CA19" s="663"/>
      <c r="CB19" s="667"/>
      <c r="CD19" s="656" t="s">
        <v>281</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242</v>
      </c>
      <c r="DR19" s="660"/>
      <c r="DS19" s="660"/>
      <c r="DT19" s="660"/>
      <c r="DU19" s="660"/>
      <c r="DV19" s="660"/>
      <c r="DW19" s="660"/>
      <c r="DX19" s="660"/>
      <c r="DY19" s="660"/>
      <c r="DZ19" s="660"/>
      <c r="EA19" s="660"/>
      <c r="EB19" s="660"/>
      <c r="EC19" s="669"/>
    </row>
    <row r="20" spans="2:133" ht="11.25" customHeight="1" x14ac:dyDescent="0.2">
      <c r="B20" s="672" t="s">
        <v>282</v>
      </c>
      <c r="C20" s="673"/>
      <c r="D20" s="673"/>
      <c r="E20" s="673"/>
      <c r="F20" s="673"/>
      <c r="G20" s="673"/>
      <c r="H20" s="673"/>
      <c r="I20" s="673"/>
      <c r="J20" s="673"/>
      <c r="K20" s="673"/>
      <c r="L20" s="673"/>
      <c r="M20" s="673"/>
      <c r="N20" s="673"/>
      <c r="O20" s="673"/>
      <c r="P20" s="673"/>
      <c r="Q20" s="674"/>
      <c r="R20" s="659">
        <v>617</v>
      </c>
      <c r="S20" s="660"/>
      <c r="T20" s="660"/>
      <c r="U20" s="660"/>
      <c r="V20" s="660"/>
      <c r="W20" s="660"/>
      <c r="X20" s="660"/>
      <c r="Y20" s="661"/>
      <c r="Z20" s="662">
        <v>0</v>
      </c>
      <c r="AA20" s="662"/>
      <c r="AB20" s="662"/>
      <c r="AC20" s="662"/>
      <c r="AD20" s="663">
        <v>617</v>
      </c>
      <c r="AE20" s="663"/>
      <c r="AF20" s="663"/>
      <c r="AG20" s="663"/>
      <c r="AH20" s="663"/>
      <c r="AI20" s="663"/>
      <c r="AJ20" s="663"/>
      <c r="AK20" s="663"/>
      <c r="AL20" s="664">
        <v>0</v>
      </c>
      <c r="AM20" s="665"/>
      <c r="AN20" s="665"/>
      <c r="AO20" s="666"/>
      <c r="AP20" s="656" t="s">
        <v>283</v>
      </c>
      <c r="AQ20" s="657"/>
      <c r="AR20" s="657"/>
      <c r="AS20" s="657"/>
      <c r="AT20" s="657"/>
      <c r="AU20" s="657"/>
      <c r="AV20" s="657"/>
      <c r="AW20" s="657"/>
      <c r="AX20" s="657"/>
      <c r="AY20" s="657"/>
      <c r="AZ20" s="657"/>
      <c r="BA20" s="657"/>
      <c r="BB20" s="657"/>
      <c r="BC20" s="657"/>
      <c r="BD20" s="657"/>
      <c r="BE20" s="657"/>
      <c r="BF20" s="658"/>
      <c r="BG20" s="659">
        <v>5569</v>
      </c>
      <c r="BH20" s="660"/>
      <c r="BI20" s="660"/>
      <c r="BJ20" s="660"/>
      <c r="BK20" s="660"/>
      <c r="BL20" s="660"/>
      <c r="BM20" s="660"/>
      <c r="BN20" s="661"/>
      <c r="BO20" s="662">
        <v>0.7</v>
      </c>
      <c r="BP20" s="662"/>
      <c r="BQ20" s="662"/>
      <c r="BR20" s="662"/>
      <c r="BS20" s="663" t="s">
        <v>130</v>
      </c>
      <c r="BT20" s="663"/>
      <c r="BU20" s="663"/>
      <c r="BV20" s="663"/>
      <c r="BW20" s="663"/>
      <c r="BX20" s="663"/>
      <c r="BY20" s="663"/>
      <c r="BZ20" s="663"/>
      <c r="CA20" s="663"/>
      <c r="CB20" s="667"/>
      <c r="CD20" s="656" t="s">
        <v>284</v>
      </c>
      <c r="CE20" s="657"/>
      <c r="CF20" s="657"/>
      <c r="CG20" s="657"/>
      <c r="CH20" s="657"/>
      <c r="CI20" s="657"/>
      <c r="CJ20" s="657"/>
      <c r="CK20" s="657"/>
      <c r="CL20" s="657"/>
      <c r="CM20" s="657"/>
      <c r="CN20" s="657"/>
      <c r="CO20" s="657"/>
      <c r="CP20" s="657"/>
      <c r="CQ20" s="658"/>
      <c r="CR20" s="659">
        <v>7557575</v>
      </c>
      <c r="CS20" s="660"/>
      <c r="CT20" s="660"/>
      <c r="CU20" s="660"/>
      <c r="CV20" s="660"/>
      <c r="CW20" s="660"/>
      <c r="CX20" s="660"/>
      <c r="CY20" s="661"/>
      <c r="CZ20" s="662">
        <v>100</v>
      </c>
      <c r="DA20" s="662"/>
      <c r="DB20" s="662"/>
      <c r="DC20" s="662"/>
      <c r="DD20" s="668">
        <v>1206772</v>
      </c>
      <c r="DE20" s="660"/>
      <c r="DF20" s="660"/>
      <c r="DG20" s="660"/>
      <c r="DH20" s="660"/>
      <c r="DI20" s="660"/>
      <c r="DJ20" s="660"/>
      <c r="DK20" s="660"/>
      <c r="DL20" s="660"/>
      <c r="DM20" s="660"/>
      <c r="DN20" s="660"/>
      <c r="DO20" s="660"/>
      <c r="DP20" s="661"/>
      <c r="DQ20" s="668">
        <v>4133337</v>
      </c>
      <c r="DR20" s="660"/>
      <c r="DS20" s="660"/>
      <c r="DT20" s="660"/>
      <c r="DU20" s="660"/>
      <c r="DV20" s="660"/>
      <c r="DW20" s="660"/>
      <c r="DX20" s="660"/>
      <c r="DY20" s="660"/>
      <c r="DZ20" s="660"/>
      <c r="EA20" s="660"/>
      <c r="EB20" s="660"/>
      <c r="EC20" s="669"/>
    </row>
    <row r="21" spans="2:133" ht="11.25" customHeight="1" x14ac:dyDescent="0.2">
      <c r="B21" s="656" t="s">
        <v>285</v>
      </c>
      <c r="C21" s="657"/>
      <c r="D21" s="657"/>
      <c r="E21" s="657"/>
      <c r="F21" s="657"/>
      <c r="G21" s="657"/>
      <c r="H21" s="657"/>
      <c r="I21" s="657"/>
      <c r="J21" s="657"/>
      <c r="K21" s="657"/>
      <c r="L21" s="657"/>
      <c r="M21" s="657"/>
      <c r="N21" s="657"/>
      <c r="O21" s="657"/>
      <c r="P21" s="657"/>
      <c r="Q21" s="658"/>
      <c r="R21" s="659">
        <v>2772871</v>
      </c>
      <c r="S21" s="660"/>
      <c r="T21" s="660"/>
      <c r="U21" s="660"/>
      <c r="V21" s="660"/>
      <c r="W21" s="660"/>
      <c r="X21" s="660"/>
      <c r="Y21" s="661"/>
      <c r="Z21" s="662">
        <v>35.9</v>
      </c>
      <c r="AA21" s="662"/>
      <c r="AB21" s="662"/>
      <c r="AC21" s="662"/>
      <c r="AD21" s="663">
        <v>2481780</v>
      </c>
      <c r="AE21" s="663"/>
      <c r="AF21" s="663"/>
      <c r="AG21" s="663"/>
      <c r="AH21" s="663"/>
      <c r="AI21" s="663"/>
      <c r="AJ21" s="663"/>
      <c r="AK21" s="663"/>
      <c r="AL21" s="664">
        <v>69.7</v>
      </c>
      <c r="AM21" s="665"/>
      <c r="AN21" s="665"/>
      <c r="AO21" s="666"/>
      <c r="AP21" s="656" t="s">
        <v>286</v>
      </c>
      <c r="AQ21" s="675"/>
      <c r="AR21" s="675"/>
      <c r="AS21" s="675"/>
      <c r="AT21" s="675"/>
      <c r="AU21" s="675"/>
      <c r="AV21" s="675"/>
      <c r="AW21" s="675"/>
      <c r="AX21" s="675"/>
      <c r="AY21" s="675"/>
      <c r="AZ21" s="675"/>
      <c r="BA21" s="675"/>
      <c r="BB21" s="675"/>
      <c r="BC21" s="675"/>
      <c r="BD21" s="675"/>
      <c r="BE21" s="675"/>
      <c r="BF21" s="676"/>
      <c r="BG21" s="659">
        <v>5569</v>
      </c>
      <c r="BH21" s="660"/>
      <c r="BI21" s="660"/>
      <c r="BJ21" s="660"/>
      <c r="BK21" s="660"/>
      <c r="BL21" s="660"/>
      <c r="BM21" s="660"/>
      <c r="BN21" s="661"/>
      <c r="BO21" s="662">
        <v>0.7</v>
      </c>
      <c r="BP21" s="662"/>
      <c r="BQ21" s="662"/>
      <c r="BR21" s="662"/>
      <c r="BS21" s="663" t="s">
        <v>242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287</v>
      </c>
      <c r="C22" s="657"/>
      <c r="D22" s="657"/>
      <c r="E22" s="657"/>
      <c r="F22" s="657"/>
      <c r="G22" s="657"/>
      <c r="H22" s="657"/>
      <c r="I22" s="657"/>
      <c r="J22" s="657"/>
      <c r="K22" s="657"/>
      <c r="L22" s="657"/>
      <c r="M22" s="657"/>
      <c r="N22" s="657"/>
      <c r="O22" s="657"/>
      <c r="P22" s="657"/>
      <c r="Q22" s="658"/>
      <c r="R22" s="659">
        <v>2481780</v>
      </c>
      <c r="S22" s="660"/>
      <c r="T22" s="660"/>
      <c r="U22" s="660"/>
      <c r="V22" s="660"/>
      <c r="W22" s="660"/>
      <c r="X22" s="660"/>
      <c r="Y22" s="661"/>
      <c r="Z22" s="662">
        <v>32.1</v>
      </c>
      <c r="AA22" s="662"/>
      <c r="AB22" s="662"/>
      <c r="AC22" s="662"/>
      <c r="AD22" s="663">
        <v>2481780</v>
      </c>
      <c r="AE22" s="663"/>
      <c r="AF22" s="663"/>
      <c r="AG22" s="663"/>
      <c r="AH22" s="663"/>
      <c r="AI22" s="663"/>
      <c r="AJ22" s="663"/>
      <c r="AK22" s="663"/>
      <c r="AL22" s="664">
        <v>69.7</v>
      </c>
      <c r="AM22" s="665"/>
      <c r="AN22" s="665"/>
      <c r="AO22" s="666"/>
      <c r="AP22" s="656" t="s">
        <v>288</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242</v>
      </c>
      <c r="BP22" s="662"/>
      <c r="BQ22" s="662"/>
      <c r="BR22" s="662"/>
      <c r="BS22" s="663" t="s">
        <v>242</v>
      </c>
      <c r="BT22" s="663"/>
      <c r="BU22" s="663"/>
      <c r="BV22" s="663"/>
      <c r="BW22" s="663"/>
      <c r="BX22" s="663"/>
      <c r="BY22" s="663"/>
      <c r="BZ22" s="663"/>
      <c r="CA22" s="663"/>
      <c r="CB22" s="667"/>
      <c r="CD22" s="641" t="s">
        <v>289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290</v>
      </c>
      <c r="C23" s="657"/>
      <c r="D23" s="657"/>
      <c r="E23" s="657"/>
      <c r="F23" s="657"/>
      <c r="G23" s="657"/>
      <c r="H23" s="657"/>
      <c r="I23" s="657"/>
      <c r="J23" s="657"/>
      <c r="K23" s="657"/>
      <c r="L23" s="657"/>
      <c r="M23" s="657"/>
      <c r="N23" s="657"/>
      <c r="O23" s="657"/>
      <c r="P23" s="657"/>
      <c r="Q23" s="658"/>
      <c r="R23" s="659">
        <v>291091</v>
      </c>
      <c r="S23" s="660"/>
      <c r="T23" s="660"/>
      <c r="U23" s="660"/>
      <c r="V23" s="660"/>
      <c r="W23" s="660"/>
      <c r="X23" s="660"/>
      <c r="Y23" s="661"/>
      <c r="Z23" s="662">
        <v>3.8</v>
      </c>
      <c r="AA23" s="662"/>
      <c r="AB23" s="662"/>
      <c r="AC23" s="662"/>
      <c r="AD23" s="663" t="s">
        <v>242</v>
      </c>
      <c r="AE23" s="663"/>
      <c r="AF23" s="663"/>
      <c r="AG23" s="663"/>
      <c r="AH23" s="663"/>
      <c r="AI23" s="663"/>
      <c r="AJ23" s="663"/>
      <c r="AK23" s="663"/>
      <c r="AL23" s="664" t="s">
        <v>242</v>
      </c>
      <c r="AM23" s="665"/>
      <c r="AN23" s="665"/>
      <c r="AO23" s="666"/>
      <c r="AP23" s="656" t="s">
        <v>291</v>
      </c>
      <c r="AQ23" s="675"/>
      <c r="AR23" s="675"/>
      <c r="AS23" s="675"/>
      <c r="AT23" s="675"/>
      <c r="AU23" s="675"/>
      <c r="AV23" s="675"/>
      <c r="AW23" s="675"/>
      <c r="AX23" s="675"/>
      <c r="AY23" s="675"/>
      <c r="AZ23" s="675"/>
      <c r="BA23" s="675"/>
      <c r="BB23" s="675"/>
      <c r="BC23" s="675"/>
      <c r="BD23" s="675"/>
      <c r="BE23" s="675"/>
      <c r="BF23" s="676"/>
      <c r="BG23" s="659" t="s">
        <v>130</v>
      </c>
      <c r="BH23" s="660"/>
      <c r="BI23" s="660"/>
      <c r="BJ23" s="660"/>
      <c r="BK23" s="660"/>
      <c r="BL23" s="660"/>
      <c r="BM23" s="660"/>
      <c r="BN23" s="661"/>
      <c r="BO23" s="662" t="s">
        <v>242</v>
      </c>
      <c r="BP23" s="662"/>
      <c r="BQ23" s="662"/>
      <c r="BR23" s="662"/>
      <c r="BS23" s="663" t="s">
        <v>242</v>
      </c>
      <c r="BT23" s="663"/>
      <c r="BU23" s="663"/>
      <c r="BV23" s="663"/>
      <c r="BW23" s="663"/>
      <c r="BX23" s="663"/>
      <c r="BY23" s="663"/>
      <c r="BZ23" s="663"/>
      <c r="CA23" s="663"/>
      <c r="CB23" s="667"/>
      <c r="CD23" s="641" t="s">
        <v>230</v>
      </c>
      <c r="CE23" s="642"/>
      <c r="CF23" s="642"/>
      <c r="CG23" s="642"/>
      <c r="CH23" s="642"/>
      <c r="CI23" s="642"/>
      <c r="CJ23" s="642"/>
      <c r="CK23" s="642"/>
      <c r="CL23" s="642"/>
      <c r="CM23" s="642"/>
      <c r="CN23" s="642"/>
      <c r="CO23" s="642"/>
      <c r="CP23" s="642"/>
      <c r="CQ23" s="643"/>
      <c r="CR23" s="641" t="s">
        <v>292</v>
      </c>
      <c r="CS23" s="642"/>
      <c r="CT23" s="642"/>
      <c r="CU23" s="642"/>
      <c r="CV23" s="642"/>
      <c r="CW23" s="642"/>
      <c r="CX23" s="642"/>
      <c r="CY23" s="643"/>
      <c r="CZ23" s="641" t="s">
        <v>293</v>
      </c>
      <c r="DA23" s="642"/>
      <c r="DB23" s="642"/>
      <c r="DC23" s="643"/>
      <c r="DD23" s="641" t="s">
        <v>294</v>
      </c>
      <c r="DE23" s="642"/>
      <c r="DF23" s="642"/>
      <c r="DG23" s="642"/>
      <c r="DH23" s="642"/>
      <c r="DI23" s="642"/>
      <c r="DJ23" s="642"/>
      <c r="DK23" s="643"/>
      <c r="DL23" s="686" t="s">
        <v>295</v>
      </c>
      <c r="DM23" s="687"/>
      <c r="DN23" s="687"/>
      <c r="DO23" s="687"/>
      <c r="DP23" s="687"/>
      <c r="DQ23" s="687"/>
      <c r="DR23" s="687"/>
      <c r="DS23" s="687"/>
      <c r="DT23" s="687"/>
      <c r="DU23" s="687"/>
      <c r="DV23" s="688"/>
      <c r="DW23" s="641" t="s">
        <v>296</v>
      </c>
      <c r="DX23" s="642"/>
      <c r="DY23" s="642"/>
      <c r="DZ23" s="642"/>
      <c r="EA23" s="642"/>
      <c r="EB23" s="642"/>
      <c r="EC23" s="643"/>
    </row>
    <row r="24" spans="2:133" ht="11.25" customHeight="1" x14ac:dyDescent="0.2">
      <c r="B24" s="656" t="s">
        <v>297</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130</v>
      </c>
      <c r="AA24" s="662"/>
      <c r="AB24" s="662"/>
      <c r="AC24" s="662"/>
      <c r="AD24" s="663" t="s">
        <v>242</v>
      </c>
      <c r="AE24" s="663"/>
      <c r="AF24" s="663"/>
      <c r="AG24" s="663"/>
      <c r="AH24" s="663"/>
      <c r="AI24" s="663"/>
      <c r="AJ24" s="663"/>
      <c r="AK24" s="663"/>
      <c r="AL24" s="664" t="s">
        <v>242</v>
      </c>
      <c r="AM24" s="665"/>
      <c r="AN24" s="665"/>
      <c r="AO24" s="666"/>
      <c r="AP24" s="656" t="s">
        <v>298</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242</v>
      </c>
      <c r="BP24" s="662"/>
      <c r="BQ24" s="662"/>
      <c r="BR24" s="662"/>
      <c r="BS24" s="663" t="s">
        <v>242</v>
      </c>
      <c r="BT24" s="663"/>
      <c r="BU24" s="663"/>
      <c r="BV24" s="663"/>
      <c r="BW24" s="663"/>
      <c r="BX24" s="663"/>
      <c r="BY24" s="663"/>
      <c r="BZ24" s="663"/>
      <c r="CA24" s="663"/>
      <c r="CB24" s="667"/>
      <c r="CD24" s="645" t="s">
        <v>299</v>
      </c>
      <c r="CE24" s="646"/>
      <c r="CF24" s="646"/>
      <c r="CG24" s="646"/>
      <c r="CH24" s="646"/>
      <c r="CI24" s="646"/>
      <c r="CJ24" s="646"/>
      <c r="CK24" s="646"/>
      <c r="CL24" s="646"/>
      <c r="CM24" s="646"/>
      <c r="CN24" s="646"/>
      <c r="CO24" s="646"/>
      <c r="CP24" s="646"/>
      <c r="CQ24" s="647"/>
      <c r="CR24" s="648">
        <v>2461470</v>
      </c>
      <c r="CS24" s="649"/>
      <c r="CT24" s="649"/>
      <c r="CU24" s="649"/>
      <c r="CV24" s="649"/>
      <c r="CW24" s="649"/>
      <c r="CX24" s="649"/>
      <c r="CY24" s="650"/>
      <c r="CZ24" s="653">
        <v>32.6</v>
      </c>
      <c r="DA24" s="654"/>
      <c r="DB24" s="654"/>
      <c r="DC24" s="670"/>
      <c r="DD24" s="694">
        <v>1645250</v>
      </c>
      <c r="DE24" s="649"/>
      <c r="DF24" s="649"/>
      <c r="DG24" s="649"/>
      <c r="DH24" s="649"/>
      <c r="DI24" s="649"/>
      <c r="DJ24" s="649"/>
      <c r="DK24" s="650"/>
      <c r="DL24" s="694">
        <v>1611026</v>
      </c>
      <c r="DM24" s="649"/>
      <c r="DN24" s="649"/>
      <c r="DO24" s="649"/>
      <c r="DP24" s="649"/>
      <c r="DQ24" s="649"/>
      <c r="DR24" s="649"/>
      <c r="DS24" s="649"/>
      <c r="DT24" s="649"/>
      <c r="DU24" s="649"/>
      <c r="DV24" s="650"/>
      <c r="DW24" s="653">
        <v>44.8</v>
      </c>
      <c r="DX24" s="654"/>
      <c r="DY24" s="654"/>
      <c r="DZ24" s="654"/>
      <c r="EA24" s="654"/>
      <c r="EB24" s="654"/>
      <c r="EC24" s="655"/>
    </row>
    <row r="25" spans="2:133" ht="11.25" customHeight="1" x14ac:dyDescent="0.2">
      <c r="B25" s="656" t="s">
        <v>300</v>
      </c>
      <c r="C25" s="657"/>
      <c r="D25" s="657"/>
      <c r="E25" s="657"/>
      <c r="F25" s="657"/>
      <c r="G25" s="657"/>
      <c r="H25" s="657"/>
      <c r="I25" s="657"/>
      <c r="J25" s="657"/>
      <c r="K25" s="657"/>
      <c r="L25" s="657"/>
      <c r="M25" s="657"/>
      <c r="N25" s="657"/>
      <c r="O25" s="657"/>
      <c r="P25" s="657"/>
      <c r="Q25" s="658"/>
      <c r="R25" s="659">
        <v>3822450</v>
      </c>
      <c r="S25" s="660"/>
      <c r="T25" s="660"/>
      <c r="U25" s="660"/>
      <c r="V25" s="660"/>
      <c r="W25" s="660"/>
      <c r="X25" s="660"/>
      <c r="Y25" s="661"/>
      <c r="Z25" s="662">
        <v>49.4</v>
      </c>
      <c r="AA25" s="662"/>
      <c r="AB25" s="662"/>
      <c r="AC25" s="662"/>
      <c r="AD25" s="663">
        <v>3531359</v>
      </c>
      <c r="AE25" s="663"/>
      <c r="AF25" s="663"/>
      <c r="AG25" s="663"/>
      <c r="AH25" s="663"/>
      <c r="AI25" s="663"/>
      <c r="AJ25" s="663"/>
      <c r="AK25" s="663"/>
      <c r="AL25" s="664">
        <v>99.2</v>
      </c>
      <c r="AM25" s="665"/>
      <c r="AN25" s="665"/>
      <c r="AO25" s="666"/>
      <c r="AP25" s="656" t="s">
        <v>301</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242</v>
      </c>
      <c r="BT25" s="663"/>
      <c r="BU25" s="663"/>
      <c r="BV25" s="663"/>
      <c r="BW25" s="663"/>
      <c r="BX25" s="663"/>
      <c r="BY25" s="663"/>
      <c r="BZ25" s="663"/>
      <c r="CA25" s="663"/>
      <c r="CB25" s="667"/>
      <c r="CD25" s="656" t="s">
        <v>302</v>
      </c>
      <c r="CE25" s="657"/>
      <c r="CF25" s="657"/>
      <c r="CG25" s="657"/>
      <c r="CH25" s="657"/>
      <c r="CI25" s="657"/>
      <c r="CJ25" s="657"/>
      <c r="CK25" s="657"/>
      <c r="CL25" s="657"/>
      <c r="CM25" s="657"/>
      <c r="CN25" s="657"/>
      <c r="CO25" s="657"/>
      <c r="CP25" s="657"/>
      <c r="CQ25" s="658"/>
      <c r="CR25" s="659">
        <v>995660</v>
      </c>
      <c r="CS25" s="691"/>
      <c r="CT25" s="691"/>
      <c r="CU25" s="691"/>
      <c r="CV25" s="691"/>
      <c r="CW25" s="691"/>
      <c r="CX25" s="691"/>
      <c r="CY25" s="692"/>
      <c r="CZ25" s="664">
        <v>13.2</v>
      </c>
      <c r="DA25" s="689"/>
      <c r="DB25" s="689"/>
      <c r="DC25" s="693"/>
      <c r="DD25" s="668">
        <v>906218</v>
      </c>
      <c r="DE25" s="691"/>
      <c r="DF25" s="691"/>
      <c r="DG25" s="691"/>
      <c r="DH25" s="691"/>
      <c r="DI25" s="691"/>
      <c r="DJ25" s="691"/>
      <c r="DK25" s="692"/>
      <c r="DL25" s="668">
        <v>871994</v>
      </c>
      <c r="DM25" s="691"/>
      <c r="DN25" s="691"/>
      <c r="DO25" s="691"/>
      <c r="DP25" s="691"/>
      <c r="DQ25" s="691"/>
      <c r="DR25" s="691"/>
      <c r="DS25" s="691"/>
      <c r="DT25" s="691"/>
      <c r="DU25" s="691"/>
      <c r="DV25" s="692"/>
      <c r="DW25" s="664">
        <v>24.3</v>
      </c>
      <c r="DX25" s="689"/>
      <c r="DY25" s="689"/>
      <c r="DZ25" s="689"/>
      <c r="EA25" s="689"/>
      <c r="EB25" s="689"/>
      <c r="EC25" s="690"/>
    </row>
    <row r="26" spans="2:133" ht="11.25" customHeight="1" x14ac:dyDescent="0.2">
      <c r="B26" s="656" t="s">
        <v>303</v>
      </c>
      <c r="C26" s="657"/>
      <c r="D26" s="657"/>
      <c r="E26" s="657"/>
      <c r="F26" s="657"/>
      <c r="G26" s="657"/>
      <c r="H26" s="657"/>
      <c r="I26" s="657"/>
      <c r="J26" s="657"/>
      <c r="K26" s="657"/>
      <c r="L26" s="657"/>
      <c r="M26" s="657"/>
      <c r="N26" s="657"/>
      <c r="O26" s="657"/>
      <c r="P26" s="657"/>
      <c r="Q26" s="658"/>
      <c r="R26" s="659">
        <v>1011</v>
      </c>
      <c r="S26" s="660"/>
      <c r="T26" s="660"/>
      <c r="U26" s="660"/>
      <c r="V26" s="660"/>
      <c r="W26" s="660"/>
      <c r="X26" s="660"/>
      <c r="Y26" s="661"/>
      <c r="Z26" s="662">
        <v>0</v>
      </c>
      <c r="AA26" s="662"/>
      <c r="AB26" s="662"/>
      <c r="AC26" s="662"/>
      <c r="AD26" s="663">
        <v>1011</v>
      </c>
      <c r="AE26" s="663"/>
      <c r="AF26" s="663"/>
      <c r="AG26" s="663"/>
      <c r="AH26" s="663"/>
      <c r="AI26" s="663"/>
      <c r="AJ26" s="663"/>
      <c r="AK26" s="663"/>
      <c r="AL26" s="664">
        <v>0</v>
      </c>
      <c r="AM26" s="665"/>
      <c r="AN26" s="665"/>
      <c r="AO26" s="666"/>
      <c r="AP26" s="656" t="s">
        <v>304</v>
      </c>
      <c r="AQ26" s="675"/>
      <c r="AR26" s="675"/>
      <c r="AS26" s="675"/>
      <c r="AT26" s="675"/>
      <c r="AU26" s="675"/>
      <c r="AV26" s="675"/>
      <c r="AW26" s="675"/>
      <c r="AX26" s="675"/>
      <c r="AY26" s="675"/>
      <c r="AZ26" s="675"/>
      <c r="BA26" s="675"/>
      <c r="BB26" s="675"/>
      <c r="BC26" s="675"/>
      <c r="BD26" s="675"/>
      <c r="BE26" s="675"/>
      <c r="BF26" s="676"/>
      <c r="BG26" s="659" t="s">
        <v>242</v>
      </c>
      <c r="BH26" s="660"/>
      <c r="BI26" s="660"/>
      <c r="BJ26" s="660"/>
      <c r="BK26" s="660"/>
      <c r="BL26" s="660"/>
      <c r="BM26" s="660"/>
      <c r="BN26" s="661"/>
      <c r="BO26" s="662" t="s">
        <v>130</v>
      </c>
      <c r="BP26" s="662"/>
      <c r="BQ26" s="662"/>
      <c r="BR26" s="662"/>
      <c r="BS26" s="663" t="s">
        <v>242</v>
      </c>
      <c r="BT26" s="663"/>
      <c r="BU26" s="663"/>
      <c r="BV26" s="663"/>
      <c r="BW26" s="663"/>
      <c r="BX26" s="663"/>
      <c r="BY26" s="663"/>
      <c r="BZ26" s="663"/>
      <c r="CA26" s="663"/>
      <c r="CB26" s="667"/>
      <c r="CD26" s="656" t="s">
        <v>305</v>
      </c>
      <c r="CE26" s="657"/>
      <c r="CF26" s="657"/>
      <c r="CG26" s="657"/>
      <c r="CH26" s="657"/>
      <c r="CI26" s="657"/>
      <c r="CJ26" s="657"/>
      <c r="CK26" s="657"/>
      <c r="CL26" s="657"/>
      <c r="CM26" s="657"/>
      <c r="CN26" s="657"/>
      <c r="CO26" s="657"/>
      <c r="CP26" s="657"/>
      <c r="CQ26" s="658"/>
      <c r="CR26" s="659">
        <v>505252</v>
      </c>
      <c r="CS26" s="660"/>
      <c r="CT26" s="660"/>
      <c r="CU26" s="660"/>
      <c r="CV26" s="660"/>
      <c r="CW26" s="660"/>
      <c r="CX26" s="660"/>
      <c r="CY26" s="661"/>
      <c r="CZ26" s="664">
        <v>6.7</v>
      </c>
      <c r="DA26" s="689"/>
      <c r="DB26" s="689"/>
      <c r="DC26" s="693"/>
      <c r="DD26" s="668">
        <v>483616</v>
      </c>
      <c r="DE26" s="660"/>
      <c r="DF26" s="660"/>
      <c r="DG26" s="660"/>
      <c r="DH26" s="660"/>
      <c r="DI26" s="660"/>
      <c r="DJ26" s="660"/>
      <c r="DK26" s="661"/>
      <c r="DL26" s="668" t="s">
        <v>130</v>
      </c>
      <c r="DM26" s="660"/>
      <c r="DN26" s="660"/>
      <c r="DO26" s="660"/>
      <c r="DP26" s="660"/>
      <c r="DQ26" s="660"/>
      <c r="DR26" s="660"/>
      <c r="DS26" s="660"/>
      <c r="DT26" s="660"/>
      <c r="DU26" s="660"/>
      <c r="DV26" s="661"/>
      <c r="DW26" s="664" t="s">
        <v>242</v>
      </c>
      <c r="DX26" s="689"/>
      <c r="DY26" s="689"/>
      <c r="DZ26" s="689"/>
      <c r="EA26" s="689"/>
      <c r="EB26" s="689"/>
      <c r="EC26" s="690"/>
    </row>
    <row r="27" spans="2:133" ht="11.25" customHeight="1" x14ac:dyDescent="0.2">
      <c r="B27" s="656" t="s">
        <v>306</v>
      </c>
      <c r="C27" s="657"/>
      <c r="D27" s="657"/>
      <c r="E27" s="657"/>
      <c r="F27" s="657"/>
      <c r="G27" s="657"/>
      <c r="H27" s="657"/>
      <c r="I27" s="657"/>
      <c r="J27" s="657"/>
      <c r="K27" s="657"/>
      <c r="L27" s="657"/>
      <c r="M27" s="657"/>
      <c r="N27" s="657"/>
      <c r="O27" s="657"/>
      <c r="P27" s="657"/>
      <c r="Q27" s="658"/>
      <c r="R27" s="659">
        <v>19305</v>
      </c>
      <c r="S27" s="660"/>
      <c r="T27" s="660"/>
      <c r="U27" s="660"/>
      <c r="V27" s="660"/>
      <c r="W27" s="660"/>
      <c r="X27" s="660"/>
      <c r="Y27" s="661"/>
      <c r="Z27" s="662">
        <v>0.2</v>
      </c>
      <c r="AA27" s="662"/>
      <c r="AB27" s="662"/>
      <c r="AC27" s="662"/>
      <c r="AD27" s="663" t="s">
        <v>242</v>
      </c>
      <c r="AE27" s="663"/>
      <c r="AF27" s="663"/>
      <c r="AG27" s="663"/>
      <c r="AH27" s="663"/>
      <c r="AI27" s="663"/>
      <c r="AJ27" s="663"/>
      <c r="AK27" s="663"/>
      <c r="AL27" s="664" t="s">
        <v>242</v>
      </c>
      <c r="AM27" s="665"/>
      <c r="AN27" s="665"/>
      <c r="AO27" s="666"/>
      <c r="AP27" s="656" t="s">
        <v>307</v>
      </c>
      <c r="AQ27" s="657"/>
      <c r="AR27" s="657"/>
      <c r="AS27" s="657"/>
      <c r="AT27" s="657"/>
      <c r="AU27" s="657"/>
      <c r="AV27" s="657"/>
      <c r="AW27" s="657"/>
      <c r="AX27" s="657"/>
      <c r="AY27" s="657"/>
      <c r="AZ27" s="657"/>
      <c r="BA27" s="657"/>
      <c r="BB27" s="657"/>
      <c r="BC27" s="657"/>
      <c r="BD27" s="657"/>
      <c r="BE27" s="657"/>
      <c r="BF27" s="658"/>
      <c r="BG27" s="659">
        <v>769712</v>
      </c>
      <c r="BH27" s="660"/>
      <c r="BI27" s="660"/>
      <c r="BJ27" s="660"/>
      <c r="BK27" s="660"/>
      <c r="BL27" s="660"/>
      <c r="BM27" s="660"/>
      <c r="BN27" s="661"/>
      <c r="BO27" s="662">
        <v>100</v>
      </c>
      <c r="BP27" s="662"/>
      <c r="BQ27" s="662"/>
      <c r="BR27" s="662"/>
      <c r="BS27" s="663">
        <v>3089</v>
      </c>
      <c r="BT27" s="663"/>
      <c r="BU27" s="663"/>
      <c r="BV27" s="663"/>
      <c r="BW27" s="663"/>
      <c r="BX27" s="663"/>
      <c r="BY27" s="663"/>
      <c r="BZ27" s="663"/>
      <c r="CA27" s="663"/>
      <c r="CB27" s="667"/>
      <c r="CD27" s="656" t="s">
        <v>308</v>
      </c>
      <c r="CE27" s="657"/>
      <c r="CF27" s="657"/>
      <c r="CG27" s="657"/>
      <c r="CH27" s="657"/>
      <c r="CI27" s="657"/>
      <c r="CJ27" s="657"/>
      <c r="CK27" s="657"/>
      <c r="CL27" s="657"/>
      <c r="CM27" s="657"/>
      <c r="CN27" s="657"/>
      <c r="CO27" s="657"/>
      <c r="CP27" s="657"/>
      <c r="CQ27" s="658"/>
      <c r="CR27" s="659">
        <v>927596</v>
      </c>
      <c r="CS27" s="691"/>
      <c r="CT27" s="691"/>
      <c r="CU27" s="691"/>
      <c r="CV27" s="691"/>
      <c r="CW27" s="691"/>
      <c r="CX27" s="691"/>
      <c r="CY27" s="692"/>
      <c r="CZ27" s="664">
        <v>12.3</v>
      </c>
      <c r="DA27" s="689"/>
      <c r="DB27" s="689"/>
      <c r="DC27" s="693"/>
      <c r="DD27" s="668">
        <v>202268</v>
      </c>
      <c r="DE27" s="691"/>
      <c r="DF27" s="691"/>
      <c r="DG27" s="691"/>
      <c r="DH27" s="691"/>
      <c r="DI27" s="691"/>
      <c r="DJ27" s="691"/>
      <c r="DK27" s="692"/>
      <c r="DL27" s="668">
        <v>202268</v>
      </c>
      <c r="DM27" s="691"/>
      <c r="DN27" s="691"/>
      <c r="DO27" s="691"/>
      <c r="DP27" s="691"/>
      <c r="DQ27" s="691"/>
      <c r="DR27" s="691"/>
      <c r="DS27" s="691"/>
      <c r="DT27" s="691"/>
      <c r="DU27" s="691"/>
      <c r="DV27" s="692"/>
      <c r="DW27" s="664">
        <v>5.6</v>
      </c>
      <c r="DX27" s="689"/>
      <c r="DY27" s="689"/>
      <c r="DZ27" s="689"/>
      <c r="EA27" s="689"/>
      <c r="EB27" s="689"/>
      <c r="EC27" s="690"/>
    </row>
    <row r="28" spans="2:133" ht="11.25" customHeight="1" x14ac:dyDescent="0.2">
      <c r="B28" s="656" t="s">
        <v>309</v>
      </c>
      <c r="C28" s="657"/>
      <c r="D28" s="657"/>
      <c r="E28" s="657"/>
      <c r="F28" s="657"/>
      <c r="G28" s="657"/>
      <c r="H28" s="657"/>
      <c r="I28" s="657"/>
      <c r="J28" s="657"/>
      <c r="K28" s="657"/>
      <c r="L28" s="657"/>
      <c r="M28" s="657"/>
      <c r="N28" s="657"/>
      <c r="O28" s="657"/>
      <c r="P28" s="657"/>
      <c r="Q28" s="658"/>
      <c r="R28" s="659">
        <v>52652</v>
      </c>
      <c r="S28" s="660"/>
      <c r="T28" s="660"/>
      <c r="U28" s="660"/>
      <c r="V28" s="660"/>
      <c r="W28" s="660"/>
      <c r="X28" s="660"/>
      <c r="Y28" s="661"/>
      <c r="Z28" s="662">
        <v>0.7</v>
      </c>
      <c r="AA28" s="662"/>
      <c r="AB28" s="662"/>
      <c r="AC28" s="662"/>
      <c r="AD28" s="663">
        <v>2915</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310</v>
      </c>
      <c r="CE28" s="657"/>
      <c r="CF28" s="657"/>
      <c r="CG28" s="657"/>
      <c r="CH28" s="657"/>
      <c r="CI28" s="657"/>
      <c r="CJ28" s="657"/>
      <c r="CK28" s="657"/>
      <c r="CL28" s="657"/>
      <c r="CM28" s="657"/>
      <c r="CN28" s="657"/>
      <c r="CO28" s="657"/>
      <c r="CP28" s="657"/>
      <c r="CQ28" s="658"/>
      <c r="CR28" s="659">
        <v>538214</v>
      </c>
      <c r="CS28" s="660"/>
      <c r="CT28" s="660"/>
      <c r="CU28" s="660"/>
      <c r="CV28" s="660"/>
      <c r="CW28" s="660"/>
      <c r="CX28" s="660"/>
      <c r="CY28" s="661"/>
      <c r="CZ28" s="664">
        <v>7.1</v>
      </c>
      <c r="DA28" s="689"/>
      <c r="DB28" s="689"/>
      <c r="DC28" s="693"/>
      <c r="DD28" s="668">
        <v>536764</v>
      </c>
      <c r="DE28" s="660"/>
      <c r="DF28" s="660"/>
      <c r="DG28" s="660"/>
      <c r="DH28" s="660"/>
      <c r="DI28" s="660"/>
      <c r="DJ28" s="660"/>
      <c r="DK28" s="661"/>
      <c r="DL28" s="668">
        <v>536764</v>
      </c>
      <c r="DM28" s="660"/>
      <c r="DN28" s="660"/>
      <c r="DO28" s="660"/>
      <c r="DP28" s="660"/>
      <c r="DQ28" s="660"/>
      <c r="DR28" s="660"/>
      <c r="DS28" s="660"/>
      <c r="DT28" s="660"/>
      <c r="DU28" s="660"/>
      <c r="DV28" s="661"/>
      <c r="DW28" s="664">
        <v>14.9</v>
      </c>
      <c r="DX28" s="689"/>
      <c r="DY28" s="689"/>
      <c r="DZ28" s="689"/>
      <c r="EA28" s="689"/>
      <c r="EB28" s="689"/>
      <c r="EC28" s="690"/>
    </row>
    <row r="29" spans="2:133" ht="11.25" customHeight="1" x14ac:dyDescent="0.2">
      <c r="B29" s="656" t="s">
        <v>311</v>
      </c>
      <c r="C29" s="657"/>
      <c r="D29" s="657"/>
      <c r="E29" s="657"/>
      <c r="F29" s="657"/>
      <c r="G29" s="657"/>
      <c r="H29" s="657"/>
      <c r="I29" s="657"/>
      <c r="J29" s="657"/>
      <c r="K29" s="657"/>
      <c r="L29" s="657"/>
      <c r="M29" s="657"/>
      <c r="N29" s="657"/>
      <c r="O29" s="657"/>
      <c r="P29" s="657"/>
      <c r="Q29" s="658"/>
      <c r="R29" s="659">
        <v>25362</v>
      </c>
      <c r="S29" s="660"/>
      <c r="T29" s="660"/>
      <c r="U29" s="660"/>
      <c r="V29" s="660"/>
      <c r="W29" s="660"/>
      <c r="X29" s="660"/>
      <c r="Y29" s="661"/>
      <c r="Z29" s="662">
        <v>0.3</v>
      </c>
      <c r="AA29" s="662"/>
      <c r="AB29" s="662"/>
      <c r="AC29" s="662"/>
      <c r="AD29" s="663" t="s">
        <v>242</v>
      </c>
      <c r="AE29" s="663"/>
      <c r="AF29" s="663"/>
      <c r="AG29" s="663"/>
      <c r="AH29" s="663"/>
      <c r="AI29" s="663"/>
      <c r="AJ29" s="663"/>
      <c r="AK29" s="663"/>
      <c r="AL29" s="664" t="s">
        <v>130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312</v>
      </c>
      <c r="CE29" s="696"/>
      <c r="CF29" s="656" t="s">
        <v>313</v>
      </c>
      <c r="CG29" s="657"/>
      <c r="CH29" s="657"/>
      <c r="CI29" s="657"/>
      <c r="CJ29" s="657"/>
      <c r="CK29" s="657"/>
      <c r="CL29" s="657"/>
      <c r="CM29" s="657"/>
      <c r="CN29" s="657"/>
      <c r="CO29" s="657"/>
      <c r="CP29" s="657"/>
      <c r="CQ29" s="658"/>
      <c r="CR29" s="659">
        <v>538214</v>
      </c>
      <c r="CS29" s="691"/>
      <c r="CT29" s="691"/>
      <c r="CU29" s="691"/>
      <c r="CV29" s="691"/>
      <c r="CW29" s="691"/>
      <c r="CX29" s="691"/>
      <c r="CY29" s="692"/>
      <c r="CZ29" s="664">
        <v>7.1</v>
      </c>
      <c r="DA29" s="689"/>
      <c r="DB29" s="689"/>
      <c r="DC29" s="693"/>
      <c r="DD29" s="668">
        <v>536764</v>
      </c>
      <c r="DE29" s="691"/>
      <c r="DF29" s="691"/>
      <c r="DG29" s="691"/>
      <c r="DH29" s="691"/>
      <c r="DI29" s="691"/>
      <c r="DJ29" s="691"/>
      <c r="DK29" s="692"/>
      <c r="DL29" s="668">
        <v>536764</v>
      </c>
      <c r="DM29" s="691"/>
      <c r="DN29" s="691"/>
      <c r="DO29" s="691"/>
      <c r="DP29" s="691"/>
      <c r="DQ29" s="691"/>
      <c r="DR29" s="691"/>
      <c r="DS29" s="691"/>
      <c r="DT29" s="691"/>
      <c r="DU29" s="691"/>
      <c r="DV29" s="692"/>
      <c r="DW29" s="664">
        <v>14.9</v>
      </c>
      <c r="DX29" s="689"/>
      <c r="DY29" s="689"/>
      <c r="DZ29" s="689"/>
      <c r="EA29" s="689"/>
      <c r="EB29" s="689"/>
      <c r="EC29" s="690"/>
    </row>
    <row r="30" spans="2:133" ht="11.25" customHeight="1" x14ac:dyDescent="0.2">
      <c r="B30" s="656" t="s">
        <v>314</v>
      </c>
      <c r="C30" s="657"/>
      <c r="D30" s="657"/>
      <c r="E30" s="657"/>
      <c r="F30" s="657"/>
      <c r="G30" s="657"/>
      <c r="H30" s="657"/>
      <c r="I30" s="657"/>
      <c r="J30" s="657"/>
      <c r="K30" s="657"/>
      <c r="L30" s="657"/>
      <c r="M30" s="657"/>
      <c r="N30" s="657"/>
      <c r="O30" s="657"/>
      <c r="P30" s="657"/>
      <c r="Q30" s="658"/>
      <c r="R30" s="659">
        <v>929032</v>
      </c>
      <c r="S30" s="660"/>
      <c r="T30" s="660"/>
      <c r="U30" s="660"/>
      <c r="V30" s="660"/>
      <c r="W30" s="660"/>
      <c r="X30" s="660"/>
      <c r="Y30" s="661"/>
      <c r="Z30" s="662">
        <v>12</v>
      </c>
      <c r="AA30" s="662"/>
      <c r="AB30" s="662"/>
      <c r="AC30" s="662"/>
      <c r="AD30" s="663" t="s">
        <v>242</v>
      </c>
      <c r="AE30" s="663"/>
      <c r="AF30" s="663"/>
      <c r="AG30" s="663"/>
      <c r="AH30" s="663"/>
      <c r="AI30" s="663"/>
      <c r="AJ30" s="663"/>
      <c r="AK30" s="663"/>
      <c r="AL30" s="664" t="s">
        <v>130</v>
      </c>
      <c r="AM30" s="665"/>
      <c r="AN30" s="665"/>
      <c r="AO30" s="666"/>
      <c r="AP30" s="641" t="s">
        <v>230</v>
      </c>
      <c r="AQ30" s="642"/>
      <c r="AR30" s="642"/>
      <c r="AS30" s="642"/>
      <c r="AT30" s="642"/>
      <c r="AU30" s="642"/>
      <c r="AV30" s="642"/>
      <c r="AW30" s="642"/>
      <c r="AX30" s="642"/>
      <c r="AY30" s="642"/>
      <c r="AZ30" s="642"/>
      <c r="BA30" s="642"/>
      <c r="BB30" s="642"/>
      <c r="BC30" s="642"/>
      <c r="BD30" s="642"/>
      <c r="BE30" s="642"/>
      <c r="BF30" s="643"/>
      <c r="BG30" s="641" t="s">
        <v>315</v>
      </c>
      <c r="BH30" s="701"/>
      <c r="BI30" s="701"/>
      <c r="BJ30" s="701"/>
      <c r="BK30" s="701"/>
      <c r="BL30" s="701"/>
      <c r="BM30" s="701"/>
      <c r="BN30" s="701"/>
      <c r="BO30" s="701"/>
      <c r="BP30" s="701"/>
      <c r="BQ30" s="702"/>
      <c r="BR30" s="641" t="s">
        <v>316</v>
      </c>
      <c r="BS30" s="701"/>
      <c r="BT30" s="701"/>
      <c r="BU30" s="701"/>
      <c r="BV30" s="701"/>
      <c r="BW30" s="701"/>
      <c r="BX30" s="701"/>
      <c r="BY30" s="701"/>
      <c r="BZ30" s="701"/>
      <c r="CA30" s="701"/>
      <c r="CB30" s="702"/>
      <c r="CD30" s="697"/>
      <c r="CE30" s="698"/>
      <c r="CF30" s="656" t="s">
        <v>317</v>
      </c>
      <c r="CG30" s="657"/>
      <c r="CH30" s="657"/>
      <c r="CI30" s="657"/>
      <c r="CJ30" s="657"/>
      <c r="CK30" s="657"/>
      <c r="CL30" s="657"/>
      <c r="CM30" s="657"/>
      <c r="CN30" s="657"/>
      <c r="CO30" s="657"/>
      <c r="CP30" s="657"/>
      <c r="CQ30" s="658"/>
      <c r="CR30" s="659">
        <v>524599</v>
      </c>
      <c r="CS30" s="660"/>
      <c r="CT30" s="660"/>
      <c r="CU30" s="660"/>
      <c r="CV30" s="660"/>
      <c r="CW30" s="660"/>
      <c r="CX30" s="660"/>
      <c r="CY30" s="661"/>
      <c r="CZ30" s="664">
        <v>6.9</v>
      </c>
      <c r="DA30" s="689"/>
      <c r="DB30" s="689"/>
      <c r="DC30" s="693"/>
      <c r="DD30" s="668">
        <v>523617</v>
      </c>
      <c r="DE30" s="660"/>
      <c r="DF30" s="660"/>
      <c r="DG30" s="660"/>
      <c r="DH30" s="660"/>
      <c r="DI30" s="660"/>
      <c r="DJ30" s="660"/>
      <c r="DK30" s="661"/>
      <c r="DL30" s="668">
        <v>523617</v>
      </c>
      <c r="DM30" s="660"/>
      <c r="DN30" s="660"/>
      <c r="DO30" s="660"/>
      <c r="DP30" s="660"/>
      <c r="DQ30" s="660"/>
      <c r="DR30" s="660"/>
      <c r="DS30" s="660"/>
      <c r="DT30" s="660"/>
      <c r="DU30" s="660"/>
      <c r="DV30" s="661"/>
      <c r="DW30" s="664">
        <v>14.6</v>
      </c>
      <c r="DX30" s="689"/>
      <c r="DY30" s="689"/>
      <c r="DZ30" s="689"/>
      <c r="EA30" s="689"/>
      <c r="EB30" s="689"/>
      <c r="EC30" s="690"/>
    </row>
    <row r="31" spans="2:133" ht="11.25" customHeight="1" x14ac:dyDescent="0.2">
      <c r="B31" s="672" t="s">
        <v>318</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130</v>
      </c>
      <c r="AA31" s="662"/>
      <c r="AB31" s="662"/>
      <c r="AC31" s="662"/>
      <c r="AD31" s="663" t="s">
        <v>242</v>
      </c>
      <c r="AE31" s="663"/>
      <c r="AF31" s="663"/>
      <c r="AG31" s="663"/>
      <c r="AH31" s="663"/>
      <c r="AI31" s="663"/>
      <c r="AJ31" s="663"/>
      <c r="AK31" s="663"/>
      <c r="AL31" s="664" t="s">
        <v>242</v>
      </c>
      <c r="AM31" s="665"/>
      <c r="AN31" s="665"/>
      <c r="AO31" s="666"/>
      <c r="AP31" s="705" t="s">
        <v>319</v>
      </c>
      <c r="AQ31" s="706"/>
      <c r="AR31" s="706"/>
      <c r="AS31" s="706"/>
      <c r="AT31" s="711" t="s">
        <v>320</v>
      </c>
      <c r="AU31" s="218"/>
      <c r="AV31" s="218"/>
      <c r="AW31" s="218"/>
      <c r="AX31" s="645" t="s">
        <v>193</v>
      </c>
      <c r="AY31" s="646"/>
      <c r="AZ31" s="646"/>
      <c r="BA31" s="646"/>
      <c r="BB31" s="646"/>
      <c r="BC31" s="646"/>
      <c r="BD31" s="646"/>
      <c r="BE31" s="646"/>
      <c r="BF31" s="647"/>
      <c r="BG31" s="715">
        <v>98.6</v>
      </c>
      <c r="BH31" s="703"/>
      <c r="BI31" s="703"/>
      <c r="BJ31" s="703"/>
      <c r="BK31" s="703"/>
      <c r="BL31" s="703"/>
      <c r="BM31" s="654">
        <v>97.3</v>
      </c>
      <c r="BN31" s="703"/>
      <c r="BO31" s="703"/>
      <c r="BP31" s="703"/>
      <c r="BQ31" s="704"/>
      <c r="BR31" s="715">
        <v>99</v>
      </c>
      <c r="BS31" s="703"/>
      <c r="BT31" s="703"/>
      <c r="BU31" s="703"/>
      <c r="BV31" s="703"/>
      <c r="BW31" s="703"/>
      <c r="BX31" s="654">
        <v>98</v>
      </c>
      <c r="BY31" s="703"/>
      <c r="BZ31" s="703"/>
      <c r="CA31" s="703"/>
      <c r="CB31" s="704"/>
      <c r="CD31" s="697"/>
      <c r="CE31" s="698"/>
      <c r="CF31" s="656" t="s">
        <v>321</v>
      </c>
      <c r="CG31" s="657"/>
      <c r="CH31" s="657"/>
      <c r="CI31" s="657"/>
      <c r="CJ31" s="657"/>
      <c r="CK31" s="657"/>
      <c r="CL31" s="657"/>
      <c r="CM31" s="657"/>
      <c r="CN31" s="657"/>
      <c r="CO31" s="657"/>
      <c r="CP31" s="657"/>
      <c r="CQ31" s="658"/>
      <c r="CR31" s="659">
        <v>13615</v>
      </c>
      <c r="CS31" s="691"/>
      <c r="CT31" s="691"/>
      <c r="CU31" s="691"/>
      <c r="CV31" s="691"/>
      <c r="CW31" s="691"/>
      <c r="CX31" s="691"/>
      <c r="CY31" s="692"/>
      <c r="CZ31" s="664">
        <v>0.2</v>
      </c>
      <c r="DA31" s="689"/>
      <c r="DB31" s="689"/>
      <c r="DC31" s="693"/>
      <c r="DD31" s="668">
        <v>13147</v>
      </c>
      <c r="DE31" s="691"/>
      <c r="DF31" s="691"/>
      <c r="DG31" s="691"/>
      <c r="DH31" s="691"/>
      <c r="DI31" s="691"/>
      <c r="DJ31" s="691"/>
      <c r="DK31" s="692"/>
      <c r="DL31" s="668">
        <v>13147</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2">
      <c r="B32" s="656" t="s">
        <v>322</v>
      </c>
      <c r="C32" s="657"/>
      <c r="D32" s="657"/>
      <c r="E32" s="657"/>
      <c r="F32" s="657"/>
      <c r="G32" s="657"/>
      <c r="H32" s="657"/>
      <c r="I32" s="657"/>
      <c r="J32" s="657"/>
      <c r="K32" s="657"/>
      <c r="L32" s="657"/>
      <c r="M32" s="657"/>
      <c r="N32" s="657"/>
      <c r="O32" s="657"/>
      <c r="P32" s="657"/>
      <c r="Q32" s="658"/>
      <c r="R32" s="659">
        <v>594370</v>
      </c>
      <c r="S32" s="660"/>
      <c r="T32" s="660"/>
      <c r="U32" s="660"/>
      <c r="V32" s="660"/>
      <c r="W32" s="660"/>
      <c r="X32" s="660"/>
      <c r="Y32" s="661"/>
      <c r="Z32" s="662">
        <v>7.7</v>
      </c>
      <c r="AA32" s="662"/>
      <c r="AB32" s="662"/>
      <c r="AC32" s="662"/>
      <c r="AD32" s="663" t="s">
        <v>242</v>
      </c>
      <c r="AE32" s="663"/>
      <c r="AF32" s="663"/>
      <c r="AG32" s="663"/>
      <c r="AH32" s="663"/>
      <c r="AI32" s="663"/>
      <c r="AJ32" s="663"/>
      <c r="AK32" s="663"/>
      <c r="AL32" s="664" t="s">
        <v>242</v>
      </c>
      <c r="AM32" s="665"/>
      <c r="AN32" s="665"/>
      <c r="AO32" s="666"/>
      <c r="AP32" s="707"/>
      <c r="AQ32" s="708"/>
      <c r="AR32" s="708"/>
      <c r="AS32" s="708"/>
      <c r="AT32" s="712"/>
      <c r="AU32" s="214" t="s">
        <v>323</v>
      </c>
      <c r="AX32" s="656" t="s">
        <v>324</v>
      </c>
      <c r="AY32" s="657"/>
      <c r="AZ32" s="657"/>
      <c r="BA32" s="657"/>
      <c r="BB32" s="657"/>
      <c r="BC32" s="657"/>
      <c r="BD32" s="657"/>
      <c r="BE32" s="657"/>
      <c r="BF32" s="658"/>
      <c r="BG32" s="716">
        <v>99.7</v>
      </c>
      <c r="BH32" s="691"/>
      <c r="BI32" s="691"/>
      <c r="BJ32" s="691"/>
      <c r="BK32" s="691"/>
      <c r="BL32" s="691"/>
      <c r="BM32" s="665">
        <v>99.1</v>
      </c>
      <c r="BN32" s="691"/>
      <c r="BO32" s="691"/>
      <c r="BP32" s="691"/>
      <c r="BQ32" s="714"/>
      <c r="BR32" s="716">
        <v>99.5</v>
      </c>
      <c r="BS32" s="691"/>
      <c r="BT32" s="691"/>
      <c r="BU32" s="691"/>
      <c r="BV32" s="691"/>
      <c r="BW32" s="691"/>
      <c r="BX32" s="665">
        <v>98.9</v>
      </c>
      <c r="BY32" s="691"/>
      <c r="BZ32" s="691"/>
      <c r="CA32" s="691"/>
      <c r="CB32" s="714"/>
      <c r="CD32" s="699"/>
      <c r="CE32" s="700"/>
      <c r="CF32" s="656" t="s">
        <v>325</v>
      </c>
      <c r="CG32" s="657"/>
      <c r="CH32" s="657"/>
      <c r="CI32" s="657"/>
      <c r="CJ32" s="657"/>
      <c r="CK32" s="657"/>
      <c r="CL32" s="657"/>
      <c r="CM32" s="657"/>
      <c r="CN32" s="657"/>
      <c r="CO32" s="657"/>
      <c r="CP32" s="657"/>
      <c r="CQ32" s="658"/>
      <c r="CR32" s="659" t="s">
        <v>242</v>
      </c>
      <c r="CS32" s="660"/>
      <c r="CT32" s="660"/>
      <c r="CU32" s="660"/>
      <c r="CV32" s="660"/>
      <c r="CW32" s="660"/>
      <c r="CX32" s="660"/>
      <c r="CY32" s="661"/>
      <c r="CZ32" s="664" t="s">
        <v>130</v>
      </c>
      <c r="DA32" s="689"/>
      <c r="DB32" s="689"/>
      <c r="DC32" s="693"/>
      <c r="DD32" s="668" t="s">
        <v>130</v>
      </c>
      <c r="DE32" s="660"/>
      <c r="DF32" s="660"/>
      <c r="DG32" s="660"/>
      <c r="DH32" s="660"/>
      <c r="DI32" s="660"/>
      <c r="DJ32" s="660"/>
      <c r="DK32" s="661"/>
      <c r="DL32" s="668" t="s">
        <v>130</v>
      </c>
      <c r="DM32" s="660"/>
      <c r="DN32" s="660"/>
      <c r="DO32" s="660"/>
      <c r="DP32" s="660"/>
      <c r="DQ32" s="660"/>
      <c r="DR32" s="660"/>
      <c r="DS32" s="660"/>
      <c r="DT32" s="660"/>
      <c r="DU32" s="660"/>
      <c r="DV32" s="661"/>
      <c r="DW32" s="664" t="s">
        <v>130</v>
      </c>
      <c r="DX32" s="689"/>
      <c r="DY32" s="689"/>
      <c r="DZ32" s="689"/>
      <c r="EA32" s="689"/>
      <c r="EB32" s="689"/>
      <c r="EC32" s="690"/>
    </row>
    <row r="33" spans="2:133" ht="11.25" customHeight="1" x14ac:dyDescent="0.2">
      <c r="B33" s="656" t="s">
        <v>326</v>
      </c>
      <c r="C33" s="657"/>
      <c r="D33" s="657"/>
      <c r="E33" s="657"/>
      <c r="F33" s="657"/>
      <c r="G33" s="657"/>
      <c r="H33" s="657"/>
      <c r="I33" s="657"/>
      <c r="J33" s="657"/>
      <c r="K33" s="657"/>
      <c r="L33" s="657"/>
      <c r="M33" s="657"/>
      <c r="N33" s="657"/>
      <c r="O33" s="657"/>
      <c r="P33" s="657"/>
      <c r="Q33" s="658"/>
      <c r="R33" s="659">
        <v>25529</v>
      </c>
      <c r="S33" s="660"/>
      <c r="T33" s="660"/>
      <c r="U33" s="660"/>
      <c r="V33" s="660"/>
      <c r="W33" s="660"/>
      <c r="X33" s="660"/>
      <c r="Y33" s="661"/>
      <c r="Z33" s="662">
        <v>0.3</v>
      </c>
      <c r="AA33" s="662"/>
      <c r="AB33" s="662"/>
      <c r="AC33" s="662"/>
      <c r="AD33" s="663">
        <v>23115</v>
      </c>
      <c r="AE33" s="663"/>
      <c r="AF33" s="663"/>
      <c r="AG33" s="663"/>
      <c r="AH33" s="663"/>
      <c r="AI33" s="663"/>
      <c r="AJ33" s="663"/>
      <c r="AK33" s="663"/>
      <c r="AL33" s="664">
        <v>0.6</v>
      </c>
      <c r="AM33" s="665"/>
      <c r="AN33" s="665"/>
      <c r="AO33" s="666"/>
      <c r="AP33" s="709"/>
      <c r="AQ33" s="710"/>
      <c r="AR33" s="710"/>
      <c r="AS33" s="710"/>
      <c r="AT33" s="713"/>
      <c r="AU33" s="219"/>
      <c r="AV33" s="219"/>
      <c r="AW33" s="219"/>
      <c r="AX33" s="680" t="s">
        <v>327</v>
      </c>
      <c r="AY33" s="681"/>
      <c r="AZ33" s="681"/>
      <c r="BA33" s="681"/>
      <c r="BB33" s="681"/>
      <c r="BC33" s="681"/>
      <c r="BD33" s="681"/>
      <c r="BE33" s="681"/>
      <c r="BF33" s="682"/>
      <c r="BG33" s="717">
        <v>97.6</v>
      </c>
      <c r="BH33" s="718"/>
      <c r="BI33" s="718"/>
      <c r="BJ33" s="718"/>
      <c r="BK33" s="718"/>
      <c r="BL33" s="718"/>
      <c r="BM33" s="719">
        <v>95.6</v>
      </c>
      <c r="BN33" s="718"/>
      <c r="BO33" s="718"/>
      <c r="BP33" s="718"/>
      <c r="BQ33" s="720"/>
      <c r="BR33" s="717">
        <v>98.3</v>
      </c>
      <c r="BS33" s="718"/>
      <c r="BT33" s="718"/>
      <c r="BU33" s="718"/>
      <c r="BV33" s="718"/>
      <c r="BW33" s="718"/>
      <c r="BX33" s="719">
        <v>97.1</v>
      </c>
      <c r="BY33" s="718"/>
      <c r="BZ33" s="718"/>
      <c r="CA33" s="718"/>
      <c r="CB33" s="720"/>
      <c r="CD33" s="656" t="s">
        <v>328</v>
      </c>
      <c r="CE33" s="657"/>
      <c r="CF33" s="657"/>
      <c r="CG33" s="657"/>
      <c r="CH33" s="657"/>
      <c r="CI33" s="657"/>
      <c r="CJ33" s="657"/>
      <c r="CK33" s="657"/>
      <c r="CL33" s="657"/>
      <c r="CM33" s="657"/>
      <c r="CN33" s="657"/>
      <c r="CO33" s="657"/>
      <c r="CP33" s="657"/>
      <c r="CQ33" s="658"/>
      <c r="CR33" s="659">
        <v>3760579</v>
      </c>
      <c r="CS33" s="691"/>
      <c r="CT33" s="691"/>
      <c r="CU33" s="691"/>
      <c r="CV33" s="691"/>
      <c r="CW33" s="691"/>
      <c r="CX33" s="691"/>
      <c r="CY33" s="692"/>
      <c r="CZ33" s="664">
        <v>49.8</v>
      </c>
      <c r="DA33" s="689"/>
      <c r="DB33" s="689"/>
      <c r="DC33" s="693"/>
      <c r="DD33" s="668">
        <v>2206531</v>
      </c>
      <c r="DE33" s="691"/>
      <c r="DF33" s="691"/>
      <c r="DG33" s="691"/>
      <c r="DH33" s="691"/>
      <c r="DI33" s="691"/>
      <c r="DJ33" s="691"/>
      <c r="DK33" s="692"/>
      <c r="DL33" s="668">
        <v>1607836</v>
      </c>
      <c r="DM33" s="691"/>
      <c r="DN33" s="691"/>
      <c r="DO33" s="691"/>
      <c r="DP33" s="691"/>
      <c r="DQ33" s="691"/>
      <c r="DR33" s="691"/>
      <c r="DS33" s="691"/>
      <c r="DT33" s="691"/>
      <c r="DU33" s="691"/>
      <c r="DV33" s="692"/>
      <c r="DW33" s="664">
        <v>44.7</v>
      </c>
      <c r="DX33" s="689"/>
      <c r="DY33" s="689"/>
      <c r="DZ33" s="689"/>
      <c r="EA33" s="689"/>
      <c r="EB33" s="689"/>
      <c r="EC33" s="690"/>
    </row>
    <row r="34" spans="2:133" ht="11.25" customHeight="1" x14ac:dyDescent="0.2">
      <c r="B34" s="656" t="s">
        <v>329</v>
      </c>
      <c r="C34" s="657"/>
      <c r="D34" s="657"/>
      <c r="E34" s="657"/>
      <c r="F34" s="657"/>
      <c r="G34" s="657"/>
      <c r="H34" s="657"/>
      <c r="I34" s="657"/>
      <c r="J34" s="657"/>
      <c r="K34" s="657"/>
      <c r="L34" s="657"/>
      <c r="M34" s="657"/>
      <c r="N34" s="657"/>
      <c r="O34" s="657"/>
      <c r="P34" s="657"/>
      <c r="Q34" s="658"/>
      <c r="R34" s="659">
        <v>580221</v>
      </c>
      <c r="S34" s="660"/>
      <c r="T34" s="660"/>
      <c r="U34" s="660"/>
      <c r="V34" s="660"/>
      <c r="W34" s="660"/>
      <c r="X34" s="660"/>
      <c r="Y34" s="661"/>
      <c r="Z34" s="662">
        <v>7.5</v>
      </c>
      <c r="AA34" s="662"/>
      <c r="AB34" s="662"/>
      <c r="AC34" s="662"/>
      <c r="AD34" s="663" t="s">
        <v>130</v>
      </c>
      <c r="AE34" s="663"/>
      <c r="AF34" s="663"/>
      <c r="AG34" s="663"/>
      <c r="AH34" s="663"/>
      <c r="AI34" s="663"/>
      <c r="AJ34" s="663"/>
      <c r="AK34" s="663"/>
      <c r="AL34" s="664" t="s">
        <v>242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330</v>
      </c>
      <c r="CE34" s="657"/>
      <c r="CF34" s="657"/>
      <c r="CG34" s="657"/>
      <c r="CH34" s="657"/>
      <c r="CI34" s="657"/>
      <c r="CJ34" s="657"/>
      <c r="CK34" s="657"/>
      <c r="CL34" s="657"/>
      <c r="CM34" s="657"/>
      <c r="CN34" s="657"/>
      <c r="CO34" s="657"/>
      <c r="CP34" s="657"/>
      <c r="CQ34" s="658"/>
      <c r="CR34" s="659">
        <v>1114405</v>
      </c>
      <c r="CS34" s="660"/>
      <c r="CT34" s="660"/>
      <c r="CU34" s="660"/>
      <c r="CV34" s="660"/>
      <c r="CW34" s="660"/>
      <c r="CX34" s="660"/>
      <c r="CY34" s="661"/>
      <c r="CZ34" s="664">
        <v>14.7</v>
      </c>
      <c r="DA34" s="689"/>
      <c r="DB34" s="689"/>
      <c r="DC34" s="693"/>
      <c r="DD34" s="668">
        <v>719149</v>
      </c>
      <c r="DE34" s="660"/>
      <c r="DF34" s="660"/>
      <c r="DG34" s="660"/>
      <c r="DH34" s="660"/>
      <c r="DI34" s="660"/>
      <c r="DJ34" s="660"/>
      <c r="DK34" s="661"/>
      <c r="DL34" s="668">
        <v>534377</v>
      </c>
      <c r="DM34" s="660"/>
      <c r="DN34" s="660"/>
      <c r="DO34" s="660"/>
      <c r="DP34" s="660"/>
      <c r="DQ34" s="660"/>
      <c r="DR34" s="660"/>
      <c r="DS34" s="660"/>
      <c r="DT34" s="660"/>
      <c r="DU34" s="660"/>
      <c r="DV34" s="661"/>
      <c r="DW34" s="664">
        <v>14.9</v>
      </c>
      <c r="DX34" s="689"/>
      <c r="DY34" s="689"/>
      <c r="DZ34" s="689"/>
      <c r="EA34" s="689"/>
      <c r="EB34" s="689"/>
      <c r="EC34" s="690"/>
    </row>
    <row r="35" spans="2:133" ht="11.25" customHeight="1" x14ac:dyDescent="0.2">
      <c r="B35" s="656" t="s">
        <v>331</v>
      </c>
      <c r="C35" s="657"/>
      <c r="D35" s="657"/>
      <c r="E35" s="657"/>
      <c r="F35" s="657"/>
      <c r="G35" s="657"/>
      <c r="H35" s="657"/>
      <c r="I35" s="657"/>
      <c r="J35" s="657"/>
      <c r="K35" s="657"/>
      <c r="L35" s="657"/>
      <c r="M35" s="657"/>
      <c r="N35" s="657"/>
      <c r="O35" s="657"/>
      <c r="P35" s="657"/>
      <c r="Q35" s="658"/>
      <c r="R35" s="659">
        <v>790448</v>
      </c>
      <c r="S35" s="660"/>
      <c r="T35" s="660"/>
      <c r="U35" s="660"/>
      <c r="V35" s="660"/>
      <c r="W35" s="660"/>
      <c r="X35" s="660"/>
      <c r="Y35" s="661"/>
      <c r="Z35" s="662">
        <v>10.199999999999999</v>
      </c>
      <c r="AA35" s="662"/>
      <c r="AB35" s="662"/>
      <c r="AC35" s="662"/>
      <c r="AD35" s="663" t="s">
        <v>242</v>
      </c>
      <c r="AE35" s="663"/>
      <c r="AF35" s="663"/>
      <c r="AG35" s="663"/>
      <c r="AH35" s="663"/>
      <c r="AI35" s="663"/>
      <c r="AJ35" s="663"/>
      <c r="AK35" s="663"/>
      <c r="AL35" s="664" t="s">
        <v>130</v>
      </c>
      <c r="AM35" s="665"/>
      <c r="AN35" s="665"/>
      <c r="AO35" s="666"/>
      <c r="AP35" s="222"/>
      <c r="AQ35" s="641" t="s">
        <v>332</v>
      </c>
      <c r="AR35" s="642"/>
      <c r="AS35" s="642"/>
      <c r="AT35" s="642"/>
      <c r="AU35" s="642"/>
      <c r="AV35" s="642"/>
      <c r="AW35" s="642"/>
      <c r="AX35" s="642"/>
      <c r="AY35" s="642"/>
      <c r="AZ35" s="642"/>
      <c r="BA35" s="642"/>
      <c r="BB35" s="642"/>
      <c r="BC35" s="642"/>
      <c r="BD35" s="642"/>
      <c r="BE35" s="642"/>
      <c r="BF35" s="643"/>
      <c r="BG35" s="641" t="s">
        <v>333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334</v>
      </c>
      <c r="CE35" s="657"/>
      <c r="CF35" s="657"/>
      <c r="CG35" s="657"/>
      <c r="CH35" s="657"/>
      <c r="CI35" s="657"/>
      <c r="CJ35" s="657"/>
      <c r="CK35" s="657"/>
      <c r="CL35" s="657"/>
      <c r="CM35" s="657"/>
      <c r="CN35" s="657"/>
      <c r="CO35" s="657"/>
      <c r="CP35" s="657"/>
      <c r="CQ35" s="658"/>
      <c r="CR35" s="659">
        <v>55537</v>
      </c>
      <c r="CS35" s="691"/>
      <c r="CT35" s="691"/>
      <c r="CU35" s="691"/>
      <c r="CV35" s="691"/>
      <c r="CW35" s="691"/>
      <c r="CX35" s="691"/>
      <c r="CY35" s="692"/>
      <c r="CZ35" s="664">
        <v>0.7</v>
      </c>
      <c r="DA35" s="689"/>
      <c r="DB35" s="689"/>
      <c r="DC35" s="693"/>
      <c r="DD35" s="668">
        <v>46897</v>
      </c>
      <c r="DE35" s="691"/>
      <c r="DF35" s="691"/>
      <c r="DG35" s="691"/>
      <c r="DH35" s="691"/>
      <c r="DI35" s="691"/>
      <c r="DJ35" s="691"/>
      <c r="DK35" s="692"/>
      <c r="DL35" s="668">
        <v>46897</v>
      </c>
      <c r="DM35" s="691"/>
      <c r="DN35" s="691"/>
      <c r="DO35" s="691"/>
      <c r="DP35" s="691"/>
      <c r="DQ35" s="691"/>
      <c r="DR35" s="691"/>
      <c r="DS35" s="691"/>
      <c r="DT35" s="691"/>
      <c r="DU35" s="691"/>
      <c r="DV35" s="692"/>
      <c r="DW35" s="664">
        <v>1.3</v>
      </c>
      <c r="DX35" s="689"/>
      <c r="DY35" s="689"/>
      <c r="DZ35" s="689"/>
      <c r="EA35" s="689"/>
      <c r="EB35" s="689"/>
      <c r="EC35" s="690"/>
    </row>
    <row r="36" spans="2:133" ht="11.25" customHeight="1" x14ac:dyDescent="0.2">
      <c r="B36" s="656" t="s">
        <v>335</v>
      </c>
      <c r="C36" s="657"/>
      <c r="D36" s="657"/>
      <c r="E36" s="657"/>
      <c r="F36" s="657"/>
      <c r="G36" s="657"/>
      <c r="H36" s="657"/>
      <c r="I36" s="657"/>
      <c r="J36" s="657"/>
      <c r="K36" s="657"/>
      <c r="L36" s="657"/>
      <c r="M36" s="657"/>
      <c r="N36" s="657"/>
      <c r="O36" s="657"/>
      <c r="P36" s="657"/>
      <c r="Q36" s="658"/>
      <c r="R36" s="659">
        <v>192197</v>
      </c>
      <c r="S36" s="660"/>
      <c r="T36" s="660"/>
      <c r="U36" s="660"/>
      <c r="V36" s="660"/>
      <c r="W36" s="660"/>
      <c r="X36" s="660"/>
      <c r="Y36" s="661"/>
      <c r="Z36" s="662">
        <v>2.5</v>
      </c>
      <c r="AA36" s="662"/>
      <c r="AB36" s="662"/>
      <c r="AC36" s="662"/>
      <c r="AD36" s="663" t="s">
        <v>242</v>
      </c>
      <c r="AE36" s="663"/>
      <c r="AF36" s="663"/>
      <c r="AG36" s="663"/>
      <c r="AH36" s="663"/>
      <c r="AI36" s="663"/>
      <c r="AJ36" s="663"/>
      <c r="AK36" s="663"/>
      <c r="AL36" s="664" t="s">
        <v>130</v>
      </c>
      <c r="AM36" s="665"/>
      <c r="AN36" s="665"/>
      <c r="AO36" s="666"/>
      <c r="AP36" s="222"/>
      <c r="AQ36" s="725" t="s">
        <v>336</v>
      </c>
      <c r="AR36" s="726"/>
      <c r="AS36" s="726"/>
      <c r="AT36" s="726"/>
      <c r="AU36" s="726"/>
      <c r="AV36" s="726"/>
      <c r="AW36" s="726"/>
      <c r="AX36" s="726"/>
      <c r="AY36" s="727"/>
      <c r="AZ36" s="648">
        <v>802457</v>
      </c>
      <c r="BA36" s="649"/>
      <c r="BB36" s="649"/>
      <c r="BC36" s="649"/>
      <c r="BD36" s="649"/>
      <c r="BE36" s="649"/>
      <c r="BF36" s="721"/>
      <c r="BG36" s="645" t="s">
        <v>337</v>
      </c>
      <c r="BH36" s="646"/>
      <c r="BI36" s="646"/>
      <c r="BJ36" s="646"/>
      <c r="BK36" s="646"/>
      <c r="BL36" s="646"/>
      <c r="BM36" s="646"/>
      <c r="BN36" s="646"/>
      <c r="BO36" s="646"/>
      <c r="BP36" s="646"/>
      <c r="BQ36" s="646"/>
      <c r="BR36" s="646"/>
      <c r="BS36" s="646"/>
      <c r="BT36" s="646"/>
      <c r="BU36" s="647"/>
      <c r="BV36" s="648">
        <v>64308</v>
      </c>
      <c r="BW36" s="649"/>
      <c r="BX36" s="649"/>
      <c r="BY36" s="649"/>
      <c r="BZ36" s="649"/>
      <c r="CA36" s="649"/>
      <c r="CB36" s="721"/>
      <c r="CD36" s="656" t="s">
        <v>338</v>
      </c>
      <c r="CE36" s="657"/>
      <c r="CF36" s="657"/>
      <c r="CG36" s="657"/>
      <c r="CH36" s="657"/>
      <c r="CI36" s="657"/>
      <c r="CJ36" s="657"/>
      <c r="CK36" s="657"/>
      <c r="CL36" s="657"/>
      <c r="CM36" s="657"/>
      <c r="CN36" s="657"/>
      <c r="CO36" s="657"/>
      <c r="CP36" s="657"/>
      <c r="CQ36" s="658"/>
      <c r="CR36" s="659">
        <v>1280716</v>
      </c>
      <c r="CS36" s="660"/>
      <c r="CT36" s="660"/>
      <c r="CU36" s="660"/>
      <c r="CV36" s="660"/>
      <c r="CW36" s="660"/>
      <c r="CX36" s="660"/>
      <c r="CY36" s="661"/>
      <c r="CZ36" s="664">
        <v>16.899999999999999</v>
      </c>
      <c r="DA36" s="689"/>
      <c r="DB36" s="689"/>
      <c r="DC36" s="693"/>
      <c r="DD36" s="668">
        <v>880595</v>
      </c>
      <c r="DE36" s="660"/>
      <c r="DF36" s="660"/>
      <c r="DG36" s="660"/>
      <c r="DH36" s="660"/>
      <c r="DI36" s="660"/>
      <c r="DJ36" s="660"/>
      <c r="DK36" s="661"/>
      <c r="DL36" s="668">
        <v>610518</v>
      </c>
      <c r="DM36" s="660"/>
      <c r="DN36" s="660"/>
      <c r="DO36" s="660"/>
      <c r="DP36" s="660"/>
      <c r="DQ36" s="660"/>
      <c r="DR36" s="660"/>
      <c r="DS36" s="660"/>
      <c r="DT36" s="660"/>
      <c r="DU36" s="660"/>
      <c r="DV36" s="661"/>
      <c r="DW36" s="664">
        <v>17</v>
      </c>
      <c r="DX36" s="689"/>
      <c r="DY36" s="689"/>
      <c r="DZ36" s="689"/>
      <c r="EA36" s="689"/>
      <c r="EB36" s="689"/>
      <c r="EC36" s="690"/>
    </row>
    <row r="37" spans="2:133" ht="11.25" customHeight="1" x14ac:dyDescent="0.2">
      <c r="B37" s="656" t="s">
        <v>339</v>
      </c>
      <c r="C37" s="657"/>
      <c r="D37" s="657"/>
      <c r="E37" s="657"/>
      <c r="F37" s="657"/>
      <c r="G37" s="657"/>
      <c r="H37" s="657"/>
      <c r="I37" s="657"/>
      <c r="J37" s="657"/>
      <c r="K37" s="657"/>
      <c r="L37" s="657"/>
      <c r="M37" s="657"/>
      <c r="N37" s="657"/>
      <c r="O37" s="657"/>
      <c r="P37" s="657"/>
      <c r="Q37" s="658"/>
      <c r="R37" s="659">
        <v>145488</v>
      </c>
      <c r="S37" s="660"/>
      <c r="T37" s="660"/>
      <c r="U37" s="660"/>
      <c r="V37" s="660"/>
      <c r="W37" s="660"/>
      <c r="X37" s="660"/>
      <c r="Y37" s="661"/>
      <c r="Z37" s="662">
        <v>1.9</v>
      </c>
      <c r="AA37" s="662"/>
      <c r="AB37" s="662"/>
      <c r="AC37" s="662"/>
      <c r="AD37" s="663">
        <v>128</v>
      </c>
      <c r="AE37" s="663"/>
      <c r="AF37" s="663"/>
      <c r="AG37" s="663"/>
      <c r="AH37" s="663"/>
      <c r="AI37" s="663"/>
      <c r="AJ37" s="663"/>
      <c r="AK37" s="663"/>
      <c r="AL37" s="664">
        <v>0</v>
      </c>
      <c r="AM37" s="665"/>
      <c r="AN37" s="665"/>
      <c r="AO37" s="666"/>
      <c r="AQ37" s="722" t="s">
        <v>340</v>
      </c>
      <c r="AR37" s="723"/>
      <c r="AS37" s="723"/>
      <c r="AT37" s="723"/>
      <c r="AU37" s="723"/>
      <c r="AV37" s="723"/>
      <c r="AW37" s="723"/>
      <c r="AX37" s="723"/>
      <c r="AY37" s="724"/>
      <c r="AZ37" s="659">
        <v>223008</v>
      </c>
      <c r="BA37" s="660"/>
      <c r="BB37" s="660"/>
      <c r="BC37" s="660"/>
      <c r="BD37" s="691"/>
      <c r="BE37" s="691"/>
      <c r="BF37" s="714"/>
      <c r="BG37" s="656" t="s">
        <v>341</v>
      </c>
      <c r="BH37" s="657"/>
      <c r="BI37" s="657"/>
      <c r="BJ37" s="657"/>
      <c r="BK37" s="657"/>
      <c r="BL37" s="657"/>
      <c r="BM37" s="657"/>
      <c r="BN37" s="657"/>
      <c r="BO37" s="657"/>
      <c r="BP37" s="657"/>
      <c r="BQ37" s="657"/>
      <c r="BR37" s="657"/>
      <c r="BS37" s="657"/>
      <c r="BT37" s="657"/>
      <c r="BU37" s="658"/>
      <c r="BV37" s="659">
        <v>54127</v>
      </c>
      <c r="BW37" s="660"/>
      <c r="BX37" s="660"/>
      <c r="BY37" s="660"/>
      <c r="BZ37" s="660"/>
      <c r="CA37" s="660"/>
      <c r="CB37" s="669"/>
      <c r="CD37" s="656" t="s">
        <v>342</v>
      </c>
      <c r="CE37" s="657"/>
      <c r="CF37" s="657"/>
      <c r="CG37" s="657"/>
      <c r="CH37" s="657"/>
      <c r="CI37" s="657"/>
      <c r="CJ37" s="657"/>
      <c r="CK37" s="657"/>
      <c r="CL37" s="657"/>
      <c r="CM37" s="657"/>
      <c r="CN37" s="657"/>
      <c r="CO37" s="657"/>
      <c r="CP37" s="657"/>
      <c r="CQ37" s="658"/>
      <c r="CR37" s="659">
        <v>319516</v>
      </c>
      <c r="CS37" s="691"/>
      <c r="CT37" s="691"/>
      <c r="CU37" s="691"/>
      <c r="CV37" s="691"/>
      <c r="CW37" s="691"/>
      <c r="CX37" s="691"/>
      <c r="CY37" s="692"/>
      <c r="CZ37" s="664">
        <v>4.2</v>
      </c>
      <c r="DA37" s="689"/>
      <c r="DB37" s="689"/>
      <c r="DC37" s="693"/>
      <c r="DD37" s="668">
        <v>319344</v>
      </c>
      <c r="DE37" s="691"/>
      <c r="DF37" s="691"/>
      <c r="DG37" s="691"/>
      <c r="DH37" s="691"/>
      <c r="DI37" s="691"/>
      <c r="DJ37" s="691"/>
      <c r="DK37" s="692"/>
      <c r="DL37" s="668">
        <v>279463</v>
      </c>
      <c r="DM37" s="691"/>
      <c r="DN37" s="691"/>
      <c r="DO37" s="691"/>
      <c r="DP37" s="691"/>
      <c r="DQ37" s="691"/>
      <c r="DR37" s="691"/>
      <c r="DS37" s="691"/>
      <c r="DT37" s="691"/>
      <c r="DU37" s="691"/>
      <c r="DV37" s="692"/>
      <c r="DW37" s="664">
        <v>7.8</v>
      </c>
      <c r="DX37" s="689"/>
      <c r="DY37" s="689"/>
      <c r="DZ37" s="689"/>
      <c r="EA37" s="689"/>
      <c r="EB37" s="689"/>
      <c r="EC37" s="690"/>
    </row>
    <row r="38" spans="2:133" ht="11.25" customHeight="1" x14ac:dyDescent="0.2">
      <c r="B38" s="656" t="s">
        <v>343</v>
      </c>
      <c r="C38" s="657"/>
      <c r="D38" s="657"/>
      <c r="E38" s="657"/>
      <c r="F38" s="657"/>
      <c r="G38" s="657"/>
      <c r="H38" s="657"/>
      <c r="I38" s="657"/>
      <c r="J38" s="657"/>
      <c r="K38" s="657"/>
      <c r="L38" s="657"/>
      <c r="M38" s="657"/>
      <c r="N38" s="657"/>
      <c r="O38" s="657"/>
      <c r="P38" s="657"/>
      <c r="Q38" s="658"/>
      <c r="R38" s="659">
        <v>555240</v>
      </c>
      <c r="S38" s="660"/>
      <c r="T38" s="660"/>
      <c r="U38" s="660"/>
      <c r="V38" s="660"/>
      <c r="W38" s="660"/>
      <c r="X38" s="660"/>
      <c r="Y38" s="661"/>
      <c r="Z38" s="662">
        <v>7.2</v>
      </c>
      <c r="AA38" s="662"/>
      <c r="AB38" s="662"/>
      <c r="AC38" s="662"/>
      <c r="AD38" s="663" t="s">
        <v>242</v>
      </c>
      <c r="AE38" s="663"/>
      <c r="AF38" s="663"/>
      <c r="AG38" s="663"/>
      <c r="AH38" s="663"/>
      <c r="AI38" s="663"/>
      <c r="AJ38" s="663"/>
      <c r="AK38" s="663"/>
      <c r="AL38" s="664" t="s">
        <v>242</v>
      </c>
      <c r="AM38" s="665"/>
      <c r="AN38" s="665"/>
      <c r="AO38" s="666"/>
      <c r="AQ38" s="722" t="s">
        <v>344</v>
      </c>
      <c r="AR38" s="723"/>
      <c r="AS38" s="723"/>
      <c r="AT38" s="723"/>
      <c r="AU38" s="723"/>
      <c r="AV38" s="723"/>
      <c r="AW38" s="723"/>
      <c r="AX38" s="723"/>
      <c r="AY38" s="724"/>
      <c r="AZ38" s="659">
        <v>39696</v>
      </c>
      <c r="BA38" s="660"/>
      <c r="BB38" s="660"/>
      <c r="BC38" s="660"/>
      <c r="BD38" s="691"/>
      <c r="BE38" s="691"/>
      <c r="BF38" s="714"/>
      <c r="BG38" s="656" t="s">
        <v>345</v>
      </c>
      <c r="BH38" s="657"/>
      <c r="BI38" s="657"/>
      <c r="BJ38" s="657"/>
      <c r="BK38" s="657"/>
      <c r="BL38" s="657"/>
      <c r="BM38" s="657"/>
      <c r="BN38" s="657"/>
      <c r="BO38" s="657"/>
      <c r="BP38" s="657"/>
      <c r="BQ38" s="657"/>
      <c r="BR38" s="657"/>
      <c r="BS38" s="657"/>
      <c r="BT38" s="657"/>
      <c r="BU38" s="658"/>
      <c r="BV38" s="659">
        <v>1291</v>
      </c>
      <c r="BW38" s="660"/>
      <c r="BX38" s="660"/>
      <c r="BY38" s="660"/>
      <c r="BZ38" s="660"/>
      <c r="CA38" s="660"/>
      <c r="CB38" s="669"/>
      <c r="CD38" s="656" t="s">
        <v>346</v>
      </c>
      <c r="CE38" s="657"/>
      <c r="CF38" s="657"/>
      <c r="CG38" s="657"/>
      <c r="CH38" s="657"/>
      <c r="CI38" s="657"/>
      <c r="CJ38" s="657"/>
      <c r="CK38" s="657"/>
      <c r="CL38" s="657"/>
      <c r="CM38" s="657"/>
      <c r="CN38" s="657"/>
      <c r="CO38" s="657"/>
      <c r="CP38" s="657"/>
      <c r="CQ38" s="658"/>
      <c r="CR38" s="659">
        <v>579449</v>
      </c>
      <c r="CS38" s="660"/>
      <c r="CT38" s="660"/>
      <c r="CU38" s="660"/>
      <c r="CV38" s="660"/>
      <c r="CW38" s="660"/>
      <c r="CX38" s="660"/>
      <c r="CY38" s="661"/>
      <c r="CZ38" s="664">
        <v>7.7</v>
      </c>
      <c r="DA38" s="689"/>
      <c r="DB38" s="689"/>
      <c r="DC38" s="693"/>
      <c r="DD38" s="668">
        <v>462755</v>
      </c>
      <c r="DE38" s="660"/>
      <c r="DF38" s="660"/>
      <c r="DG38" s="660"/>
      <c r="DH38" s="660"/>
      <c r="DI38" s="660"/>
      <c r="DJ38" s="660"/>
      <c r="DK38" s="661"/>
      <c r="DL38" s="668">
        <v>416044</v>
      </c>
      <c r="DM38" s="660"/>
      <c r="DN38" s="660"/>
      <c r="DO38" s="660"/>
      <c r="DP38" s="660"/>
      <c r="DQ38" s="660"/>
      <c r="DR38" s="660"/>
      <c r="DS38" s="660"/>
      <c r="DT38" s="660"/>
      <c r="DU38" s="660"/>
      <c r="DV38" s="661"/>
      <c r="DW38" s="664">
        <v>11.6</v>
      </c>
      <c r="DX38" s="689"/>
      <c r="DY38" s="689"/>
      <c r="DZ38" s="689"/>
      <c r="EA38" s="689"/>
      <c r="EB38" s="689"/>
      <c r="EC38" s="690"/>
    </row>
    <row r="39" spans="2:133" ht="11.25" customHeight="1" x14ac:dyDescent="0.2">
      <c r="B39" s="656" t="s">
        <v>347</v>
      </c>
      <c r="C39" s="657"/>
      <c r="D39" s="657"/>
      <c r="E39" s="657"/>
      <c r="F39" s="657"/>
      <c r="G39" s="657"/>
      <c r="H39" s="657"/>
      <c r="I39" s="657"/>
      <c r="J39" s="657"/>
      <c r="K39" s="657"/>
      <c r="L39" s="657"/>
      <c r="M39" s="657"/>
      <c r="N39" s="657"/>
      <c r="O39" s="657"/>
      <c r="P39" s="657"/>
      <c r="Q39" s="658"/>
      <c r="R39" s="659" t="s">
        <v>242</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130</v>
      </c>
      <c r="AM39" s="665"/>
      <c r="AN39" s="665"/>
      <c r="AO39" s="666"/>
      <c r="AQ39" s="722" t="s">
        <v>348</v>
      </c>
      <c r="AR39" s="723"/>
      <c r="AS39" s="723"/>
      <c r="AT39" s="723"/>
      <c r="AU39" s="723"/>
      <c r="AV39" s="723"/>
      <c r="AW39" s="723"/>
      <c r="AX39" s="723"/>
      <c r="AY39" s="724"/>
      <c r="AZ39" s="659">
        <v>34328</v>
      </c>
      <c r="BA39" s="660"/>
      <c r="BB39" s="660"/>
      <c r="BC39" s="660"/>
      <c r="BD39" s="691"/>
      <c r="BE39" s="691"/>
      <c r="BF39" s="714"/>
      <c r="BG39" s="656" t="s">
        <v>349</v>
      </c>
      <c r="BH39" s="657"/>
      <c r="BI39" s="657"/>
      <c r="BJ39" s="657"/>
      <c r="BK39" s="657"/>
      <c r="BL39" s="657"/>
      <c r="BM39" s="657"/>
      <c r="BN39" s="657"/>
      <c r="BO39" s="657"/>
      <c r="BP39" s="657"/>
      <c r="BQ39" s="657"/>
      <c r="BR39" s="657"/>
      <c r="BS39" s="657"/>
      <c r="BT39" s="657"/>
      <c r="BU39" s="658"/>
      <c r="BV39" s="659">
        <v>2325</v>
      </c>
      <c r="BW39" s="660"/>
      <c r="BX39" s="660"/>
      <c r="BY39" s="660"/>
      <c r="BZ39" s="660"/>
      <c r="CA39" s="660"/>
      <c r="CB39" s="669"/>
      <c r="CD39" s="656" t="s">
        <v>350</v>
      </c>
      <c r="CE39" s="657"/>
      <c r="CF39" s="657"/>
      <c r="CG39" s="657"/>
      <c r="CH39" s="657"/>
      <c r="CI39" s="657"/>
      <c r="CJ39" s="657"/>
      <c r="CK39" s="657"/>
      <c r="CL39" s="657"/>
      <c r="CM39" s="657"/>
      <c r="CN39" s="657"/>
      <c r="CO39" s="657"/>
      <c r="CP39" s="657"/>
      <c r="CQ39" s="658"/>
      <c r="CR39" s="659">
        <v>622892</v>
      </c>
      <c r="CS39" s="691"/>
      <c r="CT39" s="691"/>
      <c r="CU39" s="691"/>
      <c r="CV39" s="691"/>
      <c r="CW39" s="691"/>
      <c r="CX39" s="691"/>
      <c r="CY39" s="692"/>
      <c r="CZ39" s="664">
        <v>8.1999999999999993</v>
      </c>
      <c r="DA39" s="689"/>
      <c r="DB39" s="689"/>
      <c r="DC39" s="693"/>
      <c r="DD39" s="668">
        <v>39555</v>
      </c>
      <c r="DE39" s="691"/>
      <c r="DF39" s="691"/>
      <c r="DG39" s="691"/>
      <c r="DH39" s="691"/>
      <c r="DI39" s="691"/>
      <c r="DJ39" s="691"/>
      <c r="DK39" s="692"/>
      <c r="DL39" s="668" t="s">
        <v>130</v>
      </c>
      <c r="DM39" s="691"/>
      <c r="DN39" s="691"/>
      <c r="DO39" s="691"/>
      <c r="DP39" s="691"/>
      <c r="DQ39" s="691"/>
      <c r="DR39" s="691"/>
      <c r="DS39" s="691"/>
      <c r="DT39" s="691"/>
      <c r="DU39" s="691"/>
      <c r="DV39" s="692"/>
      <c r="DW39" s="664" t="s">
        <v>242</v>
      </c>
      <c r="DX39" s="689"/>
      <c r="DY39" s="689"/>
      <c r="DZ39" s="689"/>
      <c r="EA39" s="689"/>
      <c r="EB39" s="689"/>
      <c r="EC39" s="690"/>
    </row>
    <row r="40" spans="2:133" ht="11.25" customHeight="1" x14ac:dyDescent="0.2">
      <c r="B40" s="656" t="s">
        <v>351</v>
      </c>
      <c r="C40" s="657"/>
      <c r="D40" s="657"/>
      <c r="E40" s="657"/>
      <c r="F40" s="657"/>
      <c r="G40" s="657"/>
      <c r="H40" s="657"/>
      <c r="I40" s="657"/>
      <c r="J40" s="657"/>
      <c r="K40" s="657"/>
      <c r="L40" s="657"/>
      <c r="M40" s="657"/>
      <c r="N40" s="657"/>
      <c r="O40" s="657"/>
      <c r="P40" s="657"/>
      <c r="Q40" s="658"/>
      <c r="R40" s="659">
        <v>34740</v>
      </c>
      <c r="S40" s="660"/>
      <c r="T40" s="660"/>
      <c r="U40" s="660"/>
      <c r="V40" s="660"/>
      <c r="W40" s="660"/>
      <c r="X40" s="660"/>
      <c r="Y40" s="661"/>
      <c r="Z40" s="662">
        <v>0.4</v>
      </c>
      <c r="AA40" s="662"/>
      <c r="AB40" s="662"/>
      <c r="AC40" s="662"/>
      <c r="AD40" s="663" t="s">
        <v>130</v>
      </c>
      <c r="AE40" s="663"/>
      <c r="AF40" s="663"/>
      <c r="AG40" s="663"/>
      <c r="AH40" s="663"/>
      <c r="AI40" s="663"/>
      <c r="AJ40" s="663"/>
      <c r="AK40" s="663"/>
      <c r="AL40" s="664" t="s">
        <v>242</v>
      </c>
      <c r="AM40" s="665"/>
      <c r="AN40" s="665"/>
      <c r="AO40" s="666"/>
      <c r="AQ40" s="722" t="s">
        <v>352</v>
      </c>
      <c r="AR40" s="723"/>
      <c r="AS40" s="723"/>
      <c r="AT40" s="723"/>
      <c r="AU40" s="723"/>
      <c r="AV40" s="723"/>
      <c r="AW40" s="723"/>
      <c r="AX40" s="723"/>
      <c r="AY40" s="724"/>
      <c r="AZ40" s="659" t="s">
        <v>242</v>
      </c>
      <c r="BA40" s="660"/>
      <c r="BB40" s="660"/>
      <c r="BC40" s="660"/>
      <c r="BD40" s="691"/>
      <c r="BE40" s="691"/>
      <c r="BF40" s="714"/>
      <c r="BG40" s="707" t="s">
        <v>353</v>
      </c>
      <c r="BH40" s="708"/>
      <c r="BI40" s="708"/>
      <c r="BJ40" s="708"/>
      <c r="BK40" s="708"/>
      <c r="BL40" s="223"/>
      <c r="BM40" s="657" t="s">
        <v>354</v>
      </c>
      <c r="BN40" s="657"/>
      <c r="BO40" s="657"/>
      <c r="BP40" s="657"/>
      <c r="BQ40" s="657"/>
      <c r="BR40" s="657"/>
      <c r="BS40" s="657"/>
      <c r="BT40" s="657"/>
      <c r="BU40" s="658"/>
      <c r="BV40" s="659">
        <v>106</v>
      </c>
      <c r="BW40" s="660"/>
      <c r="BX40" s="660"/>
      <c r="BY40" s="660"/>
      <c r="BZ40" s="660"/>
      <c r="CA40" s="660"/>
      <c r="CB40" s="669"/>
      <c r="CD40" s="656" t="s">
        <v>355</v>
      </c>
      <c r="CE40" s="657"/>
      <c r="CF40" s="657"/>
      <c r="CG40" s="657"/>
      <c r="CH40" s="657"/>
      <c r="CI40" s="657"/>
      <c r="CJ40" s="657"/>
      <c r="CK40" s="657"/>
      <c r="CL40" s="657"/>
      <c r="CM40" s="657"/>
      <c r="CN40" s="657"/>
      <c r="CO40" s="657"/>
      <c r="CP40" s="657"/>
      <c r="CQ40" s="658"/>
      <c r="CR40" s="659">
        <v>107580</v>
      </c>
      <c r="CS40" s="660"/>
      <c r="CT40" s="660"/>
      <c r="CU40" s="660"/>
      <c r="CV40" s="660"/>
      <c r="CW40" s="660"/>
      <c r="CX40" s="660"/>
      <c r="CY40" s="661"/>
      <c r="CZ40" s="664">
        <v>1.4</v>
      </c>
      <c r="DA40" s="689"/>
      <c r="DB40" s="689"/>
      <c r="DC40" s="693"/>
      <c r="DD40" s="668">
        <v>57580</v>
      </c>
      <c r="DE40" s="660"/>
      <c r="DF40" s="660"/>
      <c r="DG40" s="660"/>
      <c r="DH40" s="660"/>
      <c r="DI40" s="660"/>
      <c r="DJ40" s="660"/>
      <c r="DK40" s="661"/>
      <c r="DL40" s="668" t="s">
        <v>130</v>
      </c>
      <c r="DM40" s="660"/>
      <c r="DN40" s="660"/>
      <c r="DO40" s="660"/>
      <c r="DP40" s="660"/>
      <c r="DQ40" s="660"/>
      <c r="DR40" s="660"/>
      <c r="DS40" s="660"/>
      <c r="DT40" s="660"/>
      <c r="DU40" s="660"/>
      <c r="DV40" s="661"/>
      <c r="DW40" s="664" t="s">
        <v>130</v>
      </c>
      <c r="DX40" s="689"/>
      <c r="DY40" s="689"/>
      <c r="DZ40" s="689"/>
      <c r="EA40" s="689"/>
      <c r="EB40" s="689"/>
      <c r="EC40" s="690"/>
    </row>
    <row r="41" spans="2:133" ht="11.25" customHeight="1" x14ac:dyDescent="0.2">
      <c r="B41" s="680" t="s">
        <v>356</v>
      </c>
      <c r="C41" s="681"/>
      <c r="D41" s="681"/>
      <c r="E41" s="681"/>
      <c r="F41" s="681"/>
      <c r="G41" s="681"/>
      <c r="H41" s="681"/>
      <c r="I41" s="681"/>
      <c r="J41" s="681"/>
      <c r="K41" s="681"/>
      <c r="L41" s="681"/>
      <c r="M41" s="681"/>
      <c r="N41" s="681"/>
      <c r="O41" s="681"/>
      <c r="P41" s="681"/>
      <c r="Q41" s="682"/>
      <c r="R41" s="731">
        <v>7733305</v>
      </c>
      <c r="S41" s="732"/>
      <c r="T41" s="732"/>
      <c r="U41" s="732"/>
      <c r="V41" s="732"/>
      <c r="W41" s="732"/>
      <c r="X41" s="732"/>
      <c r="Y41" s="736"/>
      <c r="Z41" s="737">
        <v>100</v>
      </c>
      <c r="AA41" s="737"/>
      <c r="AB41" s="737"/>
      <c r="AC41" s="737"/>
      <c r="AD41" s="738">
        <v>3558528</v>
      </c>
      <c r="AE41" s="738"/>
      <c r="AF41" s="738"/>
      <c r="AG41" s="738"/>
      <c r="AH41" s="738"/>
      <c r="AI41" s="738"/>
      <c r="AJ41" s="738"/>
      <c r="AK41" s="738"/>
      <c r="AL41" s="739">
        <v>100</v>
      </c>
      <c r="AM41" s="719"/>
      <c r="AN41" s="719"/>
      <c r="AO41" s="740"/>
      <c r="AQ41" s="722" t="s">
        <v>357</v>
      </c>
      <c r="AR41" s="723"/>
      <c r="AS41" s="723"/>
      <c r="AT41" s="723"/>
      <c r="AU41" s="723"/>
      <c r="AV41" s="723"/>
      <c r="AW41" s="723"/>
      <c r="AX41" s="723"/>
      <c r="AY41" s="724"/>
      <c r="AZ41" s="659">
        <v>106684</v>
      </c>
      <c r="BA41" s="660"/>
      <c r="BB41" s="660"/>
      <c r="BC41" s="660"/>
      <c r="BD41" s="691"/>
      <c r="BE41" s="691"/>
      <c r="BF41" s="714"/>
      <c r="BG41" s="707"/>
      <c r="BH41" s="708"/>
      <c r="BI41" s="708"/>
      <c r="BJ41" s="708"/>
      <c r="BK41" s="708"/>
      <c r="BL41" s="223"/>
      <c r="BM41" s="657" t="s">
        <v>358</v>
      </c>
      <c r="BN41" s="657"/>
      <c r="BO41" s="657"/>
      <c r="BP41" s="657"/>
      <c r="BQ41" s="657"/>
      <c r="BR41" s="657"/>
      <c r="BS41" s="657"/>
      <c r="BT41" s="657"/>
      <c r="BU41" s="658"/>
      <c r="BV41" s="659" t="s">
        <v>130</v>
      </c>
      <c r="BW41" s="660"/>
      <c r="BX41" s="660"/>
      <c r="BY41" s="660"/>
      <c r="BZ41" s="660"/>
      <c r="CA41" s="660"/>
      <c r="CB41" s="669"/>
      <c r="CD41" s="656" t="s">
        <v>359</v>
      </c>
      <c r="CE41" s="657"/>
      <c r="CF41" s="657"/>
      <c r="CG41" s="657"/>
      <c r="CH41" s="657"/>
      <c r="CI41" s="657"/>
      <c r="CJ41" s="657"/>
      <c r="CK41" s="657"/>
      <c r="CL41" s="657"/>
      <c r="CM41" s="657"/>
      <c r="CN41" s="657"/>
      <c r="CO41" s="657"/>
      <c r="CP41" s="657"/>
      <c r="CQ41" s="658"/>
      <c r="CR41" s="659" t="s">
        <v>130</v>
      </c>
      <c r="CS41" s="691"/>
      <c r="CT41" s="691"/>
      <c r="CU41" s="691"/>
      <c r="CV41" s="691"/>
      <c r="CW41" s="691"/>
      <c r="CX41" s="691"/>
      <c r="CY41" s="692"/>
      <c r="CZ41" s="664" t="s">
        <v>130</v>
      </c>
      <c r="DA41" s="689"/>
      <c r="DB41" s="689"/>
      <c r="DC41" s="693"/>
      <c r="DD41" s="668" t="s">
        <v>242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360</v>
      </c>
      <c r="AR42" s="729"/>
      <c r="AS42" s="729"/>
      <c r="AT42" s="729"/>
      <c r="AU42" s="729"/>
      <c r="AV42" s="729"/>
      <c r="AW42" s="729"/>
      <c r="AX42" s="729"/>
      <c r="AY42" s="730"/>
      <c r="AZ42" s="731">
        <v>398741</v>
      </c>
      <c r="BA42" s="732"/>
      <c r="BB42" s="732"/>
      <c r="BC42" s="732"/>
      <c r="BD42" s="718"/>
      <c r="BE42" s="718"/>
      <c r="BF42" s="720"/>
      <c r="BG42" s="709"/>
      <c r="BH42" s="710"/>
      <c r="BI42" s="710"/>
      <c r="BJ42" s="710"/>
      <c r="BK42" s="710"/>
      <c r="BL42" s="224"/>
      <c r="BM42" s="681" t="s">
        <v>361</v>
      </c>
      <c r="BN42" s="681"/>
      <c r="BO42" s="681"/>
      <c r="BP42" s="681"/>
      <c r="BQ42" s="681"/>
      <c r="BR42" s="681"/>
      <c r="BS42" s="681"/>
      <c r="BT42" s="681"/>
      <c r="BU42" s="682"/>
      <c r="BV42" s="731">
        <v>394</v>
      </c>
      <c r="BW42" s="732"/>
      <c r="BX42" s="732"/>
      <c r="BY42" s="732"/>
      <c r="BZ42" s="732"/>
      <c r="CA42" s="732"/>
      <c r="CB42" s="741"/>
      <c r="CD42" s="656" t="s">
        <v>362</v>
      </c>
      <c r="CE42" s="657"/>
      <c r="CF42" s="657"/>
      <c r="CG42" s="657"/>
      <c r="CH42" s="657"/>
      <c r="CI42" s="657"/>
      <c r="CJ42" s="657"/>
      <c r="CK42" s="657"/>
      <c r="CL42" s="657"/>
      <c r="CM42" s="657"/>
      <c r="CN42" s="657"/>
      <c r="CO42" s="657"/>
      <c r="CP42" s="657"/>
      <c r="CQ42" s="658"/>
      <c r="CR42" s="659">
        <v>1335526</v>
      </c>
      <c r="CS42" s="691"/>
      <c r="CT42" s="691"/>
      <c r="CU42" s="691"/>
      <c r="CV42" s="691"/>
      <c r="CW42" s="691"/>
      <c r="CX42" s="691"/>
      <c r="CY42" s="692"/>
      <c r="CZ42" s="664">
        <v>17.7</v>
      </c>
      <c r="DA42" s="689"/>
      <c r="DB42" s="689"/>
      <c r="DC42" s="693"/>
      <c r="DD42" s="668">
        <v>281556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363</v>
      </c>
      <c r="CD43" s="656" t="s">
        <v>364</v>
      </c>
      <c r="CE43" s="657"/>
      <c r="CF43" s="657"/>
      <c r="CG43" s="657"/>
      <c r="CH43" s="657"/>
      <c r="CI43" s="657"/>
      <c r="CJ43" s="657"/>
      <c r="CK43" s="657"/>
      <c r="CL43" s="657"/>
      <c r="CM43" s="657"/>
      <c r="CN43" s="657"/>
      <c r="CO43" s="657"/>
      <c r="CP43" s="657"/>
      <c r="CQ43" s="658"/>
      <c r="CR43" s="659">
        <v>32139</v>
      </c>
      <c r="CS43" s="691"/>
      <c r="CT43" s="691"/>
      <c r="CU43" s="691"/>
      <c r="CV43" s="691"/>
      <c r="CW43" s="691"/>
      <c r="CX43" s="691"/>
      <c r="CY43" s="692"/>
      <c r="CZ43" s="664">
        <v>0.4</v>
      </c>
      <c r="DA43" s="689"/>
      <c r="DB43" s="689"/>
      <c r="DC43" s="693"/>
      <c r="DD43" s="668">
        <v>32139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312</v>
      </c>
      <c r="CE44" s="696"/>
      <c r="CF44" s="656" t="s">
        <v>366</v>
      </c>
      <c r="CG44" s="657"/>
      <c r="CH44" s="657"/>
      <c r="CI44" s="657"/>
      <c r="CJ44" s="657"/>
      <c r="CK44" s="657"/>
      <c r="CL44" s="657"/>
      <c r="CM44" s="657"/>
      <c r="CN44" s="657"/>
      <c r="CO44" s="657"/>
      <c r="CP44" s="657"/>
      <c r="CQ44" s="658"/>
      <c r="CR44" s="659">
        <v>1206772</v>
      </c>
      <c r="CS44" s="660"/>
      <c r="CT44" s="660"/>
      <c r="CU44" s="660"/>
      <c r="CV44" s="660"/>
      <c r="CW44" s="660"/>
      <c r="CX44" s="660"/>
      <c r="CY44" s="661"/>
      <c r="CZ44" s="664">
        <v>16</v>
      </c>
      <c r="DA44" s="665"/>
      <c r="DB44" s="665"/>
      <c r="DC44" s="671"/>
      <c r="DD44" s="668">
        <v>276396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368</v>
      </c>
      <c r="CG45" s="657"/>
      <c r="CH45" s="657"/>
      <c r="CI45" s="657"/>
      <c r="CJ45" s="657"/>
      <c r="CK45" s="657"/>
      <c r="CL45" s="657"/>
      <c r="CM45" s="657"/>
      <c r="CN45" s="657"/>
      <c r="CO45" s="657"/>
      <c r="CP45" s="657"/>
      <c r="CQ45" s="658"/>
      <c r="CR45" s="659">
        <v>280617</v>
      </c>
      <c r="CS45" s="691"/>
      <c r="CT45" s="691"/>
      <c r="CU45" s="691"/>
      <c r="CV45" s="691"/>
      <c r="CW45" s="691"/>
      <c r="CX45" s="691"/>
      <c r="CY45" s="692"/>
      <c r="CZ45" s="664">
        <v>3.7</v>
      </c>
      <c r="DA45" s="689"/>
      <c r="DB45" s="689"/>
      <c r="DC45" s="693"/>
      <c r="DD45" s="668">
        <v>21149</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369</v>
      </c>
      <c r="CG46" s="657"/>
      <c r="CH46" s="657"/>
      <c r="CI46" s="657"/>
      <c r="CJ46" s="657"/>
      <c r="CK46" s="657"/>
      <c r="CL46" s="657"/>
      <c r="CM46" s="657"/>
      <c r="CN46" s="657"/>
      <c r="CO46" s="657"/>
      <c r="CP46" s="657"/>
      <c r="CQ46" s="658"/>
      <c r="CR46" s="659">
        <v>913604</v>
      </c>
      <c r="CS46" s="660"/>
      <c r="CT46" s="660"/>
      <c r="CU46" s="660"/>
      <c r="CV46" s="660"/>
      <c r="CW46" s="660"/>
      <c r="CX46" s="660"/>
      <c r="CY46" s="661"/>
      <c r="CZ46" s="664">
        <v>12.1</v>
      </c>
      <c r="DA46" s="665"/>
      <c r="DB46" s="665"/>
      <c r="DC46" s="671"/>
      <c r="DD46" s="668">
        <v>242696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370</v>
      </c>
      <c r="CG47" s="657"/>
      <c r="CH47" s="657"/>
      <c r="CI47" s="657"/>
      <c r="CJ47" s="657"/>
      <c r="CK47" s="657"/>
      <c r="CL47" s="657"/>
      <c r="CM47" s="657"/>
      <c r="CN47" s="657"/>
      <c r="CO47" s="657"/>
      <c r="CP47" s="657"/>
      <c r="CQ47" s="658"/>
      <c r="CR47" s="659">
        <v>128754</v>
      </c>
      <c r="CS47" s="691"/>
      <c r="CT47" s="691"/>
      <c r="CU47" s="691"/>
      <c r="CV47" s="691"/>
      <c r="CW47" s="691"/>
      <c r="CX47" s="691"/>
      <c r="CY47" s="692"/>
      <c r="CZ47" s="664">
        <v>1.7</v>
      </c>
      <c r="DA47" s="689"/>
      <c r="DB47" s="689"/>
      <c r="DC47" s="693"/>
      <c r="DD47" s="668">
        <v>5160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371</v>
      </c>
      <c r="CG48" s="657"/>
      <c r="CH48" s="657"/>
      <c r="CI48" s="657"/>
      <c r="CJ48" s="657"/>
      <c r="CK48" s="657"/>
      <c r="CL48" s="657"/>
      <c r="CM48" s="657"/>
      <c r="CN48" s="657"/>
      <c r="CO48" s="657"/>
      <c r="CP48" s="657"/>
      <c r="CQ48" s="658"/>
      <c r="CR48" s="659" t="s">
        <v>242</v>
      </c>
      <c r="CS48" s="660"/>
      <c r="CT48" s="660"/>
      <c r="CU48" s="660"/>
      <c r="CV48" s="660"/>
      <c r="CW48" s="660"/>
      <c r="CX48" s="660"/>
      <c r="CY48" s="661"/>
      <c r="CZ48" s="664" t="s">
        <v>130</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372</v>
      </c>
      <c r="CE49" s="681"/>
      <c r="CF49" s="681"/>
      <c r="CG49" s="681"/>
      <c r="CH49" s="681"/>
      <c r="CI49" s="681"/>
      <c r="CJ49" s="681"/>
      <c r="CK49" s="681"/>
      <c r="CL49" s="681"/>
      <c r="CM49" s="681"/>
      <c r="CN49" s="681"/>
      <c r="CO49" s="681"/>
      <c r="CP49" s="681"/>
      <c r="CQ49" s="682"/>
      <c r="CR49" s="731">
        <v>7557575</v>
      </c>
      <c r="CS49" s="718"/>
      <c r="CT49" s="718"/>
      <c r="CU49" s="718"/>
      <c r="CV49" s="718"/>
      <c r="CW49" s="718"/>
      <c r="CX49" s="718"/>
      <c r="CY49" s="747"/>
      <c r="CZ49" s="739">
        <v>100</v>
      </c>
      <c r="DA49" s="748"/>
      <c r="DB49" s="748"/>
      <c r="DC49" s="749"/>
      <c r="DD49" s="750">
        <v>4133337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2ZemU/d9xlWjohN46ksrf+sNQke8wE75g1Ozn2ZQ2jrqCUzd6iEhl62+MhJfPNzLMRgXWFX/FjrptutEtK6LA==" saltValue="KFon+YrR0uXvJtEFbSv+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36" sqref="E36:S36"/>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395</v>
      </c>
      <c r="C7" s="786"/>
      <c r="D7" s="786"/>
      <c r="E7" s="786"/>
      <c r="F7" s="786"/>
      <c r="G7" s="786"/>
      <c r="H7" s="786"/>
      <c r="I7" s="786"/>
      <c r="J7" s="786"/>
      <c r="K7" s="786"/>
      <c r="L7" s="786"/>
      <c r="M7" s="786"/>
      <c r="N7" s="786"/>
      <c r="O7" s="786"/>
      <c r="P7" s="787"/>
      <c r="Q7" s="788">
        <v>7733</v>
      </c>
      <c r="R7" s="789"/>
      <c r="S7" s="789"/>
      <c r="T7" s="789"/>
      <c r="U7" s="789"/>
      <c r="V7" s="789">
        <v>7558</v>
      </c>
      <c r="W7" s="789"/>
      <c r="X7" s="789"/>
      <c r="Y7" s="789"/>
      <c r="Z7" s="789"/>
      <c r="AA7" s="789">
        <v>190</v>
      </c>
      <c r="AB7" s="789"/>
      <c r="AC7" s="789"/>
      <c r="AD7" s="789"/>
      <c r="AE7" s="790"/>
      <c r="AF7" s="791">
        <v>161</v>
      </c>
      <c r="AG7" s="792"/>
      <c r="AH7" s="792"/>
      <c r="AI7" s="792"/>
      <c r="AJ7" s="793"/>
      <c r="AK7" s="794">
        <v>790</v>
      </c>
      <c r="AL7" s="795"/>
      <c r="AM7" s="795"/>
      <c r="AN7" s="795"/>
      <c r="AO7" s="795"/>
      <c r="AP7" s="795">
        <v>4702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397</v>
      </c>
      <c r="B23" s="825" t="s">
        <v>398</v>
      </c>
      <c r="C23" s="826"/>
      <c r="D23" s="826"/>
      <c r="E23" s="826"/>
      <c r="F23" s="826"/>
      <c r="G23" s="826"/>
      <c r="H23" s="826"/>
      <c r="I23" s="826"/>
      <c r="J23" s="826"/>
      <c r="K23" s="826"/>
      <c r="L23" s="826"/>
      <c r="M23" s="826"/>
      <c r="N23" s="826"/>
      <c r="O23" s="826"/>
      <c r="P23" s="827"/>
      <c r="Q23" s="828">
        <v>7733</v>
      </c>
      <c r="R23" s="829"/>
      <c r="S23" s="829"/>
      <c r="T23" s="829"/>
      <c r="U23" s="829"/>
      <c r="V23" s="829">
        <v>7558</v>
      </c>
      <c r="W23" s="829"/>
      <c r="X23" s="829"/>
      <c r="Y23" s="829"/>
      <c r="Z23" s="829"/>
      <c r="AA23" s="829">
        <v>190</v>
      </c>
      <c r="AB23" s="829"/>
      <c r="AC23" s="829"/>
      <c r="AD23" s="829"/>
      <c r="AE23" s="830"/>
      <c r="AF23" s="831">
        <v>161</v>
      </c>
      <c r="AG23" s="829"/>
      <c r="AH23" s="829"/>
      <c r="AI23" s="829"/>
      <c r="AJ23" s="832"/>
      <c r="AK23" s="833"/>
      <c r="AL23" s="834"/>
      <c r="AM23" s="834"/>
      <c r="AN23" s="834"/>
      <c r="AO23" s="834"/>
      <c r="AP23" s="829">
        <v>4702</v>
      </c>
      <c r="AQ23" s="829"/>
      <c r="AR23" s="829"/>
      <c r="AS23" s="829"/>
      <c r="AT23" s="829"/>
      <c r="AU23" s="845"/>
      <c r="AV23" s="845"/>
      <c r="AW23" s="845"/>
      <c r="AX23" s="845"/>
      <c r="AY23" s="846"/>
      <c r="AZ23" s="847" t="s">
        <v>130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378</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409</v>
      </c>
      <c r="C28" s="786"/>
      <c r="D28" s="786"/>
      <c r="E28" s="786"/>
      <c r="F28" s="786"/>
      <c r="G28" s="786"/>
      <c r="H28" s="786"/>
      <c r="I28" s="786"/>
      <c r="J28" s="786"/>
      <c r="K28" s="786"/>
      <c r="L28" s="786"/>
      <c r="M28" s="786"/>
      <c r="N28" s="786"/>
      <c r="O28" s="786"/>
      <c r="P28" s="787"/>
      <c r="Q28" s="858">
        <v>1369</v>
      </c>
      <c r="R28" s="859"/>
      <c r="S28" s="859"/>
      <c r="T28" s="859"/>
      <c r="U28" s="859"/>
      <c r="V28" s="859">
        <v>1305</v>
      </c>
      <c r="W28" s="859"/>
      <c r="X28" s="859"/>
      <c r="Y28" s="859"/>
      <c r="Z28" s="859"/>
      <c r="AA28" s="859">
        <v>64</v>
      </c>
      <c r="AB28" s="859"/>
      <c r="AC28" s="859"/>
      <c r="AD28" s="859"/>
      <c r="AE28" s="860"/>
      <c r="AF28" s="861">
        <v>64</v>
      </c>
      <c r="AG28" s="859"/>
      <c r="AH28" s="859"/>
      <c r="AI28" s="859"/>
      <c r="AJ28" s="862"/>
      <c r="AK28" s="863">
        <v>107</v>
      </c>
      <c r="AL28" s="864"/>
      <c r="AM28" s="864"/>
      <c r="AN28" s="864"/>
      <c r="AO28" s="864"/>
      <c r="AP28" s="864" t="s">
        <v>581</v>
      </c>
      <c r="AQ28" s="864"/>
      <c r="AR28" s="864"/>
      <c r="AS28" s="864"/>
      <c r="AT28" s="864"/>
      <c r="AU28" s="864" t="s">
        <v>581</v>
      </c>
      <c r="AV28" s="864"/>
      <c r="AW28" s="864"/>
      <c r="AX28" s="864"/>
      <c r="AY28" s="864"/>
      <c r="AZ28" s="865" t="s">
        <v>581</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410</v>
      </c>
      <c r="C29" s="817"/>
      <c r="D29" s="817"/>
      <c r="E29" s="817"/>
      <c r="F29" s="817"/>
      <c r="G29" s="817"/>
      <c r="H29" s="817"/>
      <c r="I29" s="817"/>
      <c r="J29" s="817"/>
      <c r="K29" s="817"/>
      <c r="L29" s="817"/>
      <c r="M29" s="817"/>
      <c r="N29" s="817"/>
      <c r="O29" s="817"/>
      <c r="P29" s="818"/>
      <c r="Q29" s="819">
        <v>153</v>
      </c>
      <c r="R29" s="820"/>
      <c r="S29" s="820"/>
      <c r="T29" s="820"/>
      <c r="U29" s="820"/>
      <c r="V29" s="820">
        <v>153</v>
      </c>
      <c r="W29" s="820"/>
      <c r="X29" s="820"/>
      <c r="Y29" s="820"/>
      <c r="Z29" s="820"/>
      <c r="AA29" s="820">
        <v>0</v>
      </c>
      <c r="AB29" s="820"/>
      <c r="AC29" s="820"/>
      <c r="AD29" s="820"/>
      <c r="AE29" s="821"/>
      <c r="AF29" s="822">
        <v>0</v>
      </c>
      <c r="AG29" s="823"/>
      <c r="AH29" s="823"/>
      <c r="AI29" s="823"/>
      <c r="AJ29" s="824"/>
      <c r="AK29" s="870">
        <v>54</v>
      </c>
      <c r="AL29" s="866"/>
      <c r="AM29" s="866"/>
      <c r="AN29" s="866"/>
      <c r="AO29" s="866"/>
      <c r="AP29" s="866" t="s">
        <v>581</v>
      </c>
      <c r="AQ29" s="866"/>
      <c r="AR29" s="866"/>
      <c r="AS29" s="866"/>
      <c r="AT29" s="866"/>
      <c r="AU29" s="866" t="s">
        <v>581</v>
      </c>
      <c r="AV29" s="866"/>
      <c r="AW29" s="866"/>
      <c r="AX29" s="866"/>
      <c r="AY29" s="866"/>
      <c r="AZ29" s="867" t="s">
        <v>581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411</v>
      </c>
      <c r="C30" s="817"/>
      <c r="D30" s="817"/>
      <c r="E30" s="817"/>
      <c r="F30" s="817"/>
      <c r="G30" s="817"/>
      <c r="H30" s="817"/>
      <c r="I30" s="817"/>
      <c r="J30" s="817"/>
      <c r="K30" s="817"/>
      <c r="L30" s="817"/>
      <c r="M30" s="817"/>
      <c r="N30" s="817"/>
      <c r="O30" s="817"/>
      <c r="P30" s="818"/>
      <c r="Q30" s="819">
        <v>51</v>
      </c>
      <c r="R30" s="820"/>
      <c r="S30" s="820"/>
      <c r="T30" s="820"/>
      <c r="U30" s="820"/>
      <c r="V30" s="820">
        <v>42</v>
      </c>
      <c r="W30" s="820"/>
      <c r="X30" s="820"/>
      <c r="Y30" s="820"/>
      <c r="Z30" s="820"/>
      <c r="AA30" s="820">
        <v>9</v>
      </c>
      <c r="AB30" s="820"/>
      <c r="AC30" s="820"/>
      <c r="AD30" s="820"/>
      <c r="AE30" s="821"/>
      <c r="AF30" s="822">
        <v>173</v>
      </c>
      <c r="AG30" s="823"/>
      <c r="AH30" s="823"/>
      <c r="AI30" s="823"/>
      <c r="AJ30" s="824"/>
      <c r="AK30" s="870" t="s">
        <v>581</v>
      </c>
      <c r="AL30" s="866"/>
      <c r="AM30" s="866"/>
      <c r="AN30" s="866"/>
      <c r="AO30" s="866"/>
      <c r="AP30" s="866">
        <v>71</v>
      </c>
      <c r="AQ30" s="866"/>
      <c r="AR30" s="866"/>
      <c r="AS30" s="866"/>
      <c r="AT30" s="866"/>
      <c r="AU30" s="866" t="s">
        <v>581</v>
      </c>
      <c r="AV30" s="866"/>
      <c r="AW30" s="866"/>
      <c r="AX30" s="866"/>
      <c r="AY30" s="866"/>
      <c r="AZ30" s="867" t="s">
        <v>581</v>
      </c>
      <c r="BA30" s="867"/>
      <c r="BB30" s="867"/>
      <c r="BC30" s="867"/>
      <c r="BD30" s="867"/>
      <c r="BE30" s="868" t="s">
        <v>412</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413</v>
      </c>
      <c r="C31" s="817"/>
      <c r="D31" s="817"/>
      <c r="E31" s="817"/>
      <c r="F31" s="817"/>
      <c r="G31" s="817"/>
      <c r="H31" s="817"/>
      <c r="I31" s="817"/>
      <c r="J31" s="817"/>
      <c r="K31" s="817"/>
      <c r="L31" s="817"/>
      <c r="M31" s="817"/>
      <c r="N31" s="817"/>
      <c r="O31" s="817"/>
      <c r="P31" s="818"/>
      <c r="Q31" s="819">
        <v>1281</v>
      </c>
      <c r="R31" s="820"/>
      <c r="S31" s="820"/>
      <c r="T31" s="820"/>
      <c r="U31" s="820"/>
      <c r="V31" s="820">
        <v>1184</v>
      </c>
      <c r="W31" s="820"/>
      <c r="X31" s="820"/>
      <c r="Y31" s="820"/>
      <c r="Z31" s="820"/>
      <c r="AA31" s="820">
        <v>97</v>
      </c>
      <c r="AB31" s="820"/>
      <c r="AC31" s="820"/>
      <c r="AD31" s="820"/>
      <c r="AE31" s="821"/>
      <c r="AF31" s="822">
        <v>1955</v>
      </c>
      <c r="AG31" s="823"/>
      <c r="AH31" s="823"/>
      <c r="AI31" s="823"/>
      <c r="AJ31" s="824"/>
      <c r="AK31" s="870">
        <v>223</v>
      </c>
      <c r="AL31" s="866"/>
      <c r="AM31" s="866"/>
      <c r="AN31" s="866"/>
      <c r="AO31" s="866"/>
      <c r="AP31" s="866">
        <v>1106</v>
      </c>
      <c r="AQ31" s="866"/>
      <c r="AR31" s="866"/>
      <c r="AS31" s="866"/>
      <c r="AT31" s="866"/>
      <c r="AU31" s="866">
        <v>787</v>
      </c>
      <c r="AV31" s="866"/>
      <c r="AW31" s="866"/>
      <c r="AX31" s="866"/>
      <c r="AY31" s="866"/>
      <c r="AZ31" s="867" t="s">
        <v>581</v>
      </c>
      <c r="BA31" s="867"/>
      <c r="BB31" s="867"/>
      <c r="BC31" s="867"/>
      <c r="BD31" s="867"/>
      <c r="BE31" s="868" t="s">
        <v>412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414</v>
      </c>
      <c r="C32" s="817"/>
      <c r="D32" s="817"/>
      <c r="E32" s="817"/>
      <c r="F32" s="817"/>
      <c r="G32" s="817"/>
      <c r="H32" s="817"/>
      <c r="I32" s="817"/>
      <c r="J32" s="817"/>
      <c r="K32" s="817"/>
      <c r="L32" s="817"/>
      <c r="M32" s="817"/>
      <c r="N32" s="817"/>
      <c r="O32" s="817"/>
      <c r="P32" s="818"/>
      <c r="Q32" s="819">
        <v>117</v>
      </c>
      <c r="R32" s="820"/>
      <c r="S32" s="820"/>
      <c r="T32" s="820"/>
      <c r="U32" s="820"/>
      <c r="V32" s="820">
        <v>130</v>
      </c>
      <c r="W32" s="820"/>
      <c r="X32" s="820"/>
      <c r="Y32" s="820"/>
      <c r="Z32" s="820"/>
      <c r="AA32" s="820">
        <v>-13</v>
      </c>
      <c r="AB32" s="820"/>
      <c r="AC32" s="820"/>
      <c r="AD32" s="820"/>
      <c r="AE32" s="821"/>
      <c r="AF32" s="822">
        <v>14</v>
      </c>
      <c r="AG32" s="823"/>
      <c r="AH32" s="823"/>
      <c r="AI32" s="823"/>
      <c r="AJ32" s="824"/>
      <c r="AK32" s="870">
        <v>40</v>
      </c>
      <c r="AL32" s="866"/>
      <c r="AM32" s="866"/>
      <c r="AN32" s="866"/>
      <c r="AO32" s="866"/>
      <c r="AP32" s="866">
        <v>156</v>
      </c>
      <c r="AQ32" s="866"/>
      <c r="AR32" s="866"/>
      <c r="AS32" s="866"/>
      <c r="AT32" s="866"/>
      <c r="AU32" s="866">
        <v>79</v>
      </c>
      <c r="AV32" s="866"/>
      <c r="AW32" s="866"/>
      <c r="AX32" s="866"/>
      <c r="AY32" s="866"/>
      <c r="AZ32" s="867" t="s">
        <v>581</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416</v>
      </c>
      <c r="C33" s="817"/>
      <c r="D33" s="817"/>
      <c r="E33" s="817"/>
      <c r="F33" s="817"/>
      <c r="G33" s="817"/>
      <c r="H33" s="817"/>
      <c r="I33" s="817"/>
      <c r="J33" s="817"/>
      <c r="K33" s="817"/>
      <c r="L33" s="817"/>
      <c r="M33" s="817"/>
      <c r="N33" s="817"/>
      <c r="O33" s="817"/>
      <c r="P33" s="818"/>
      <c r="Q33" s="819">
        <v>43</v>
      </c>
      <c r="R33" s="820"/>
      <c r="S33" s="820"/>
      <c r="T33" s="820"/>
      <c r="U33" s="820"/>
      <c r="V33" s="820">
        <v>46</v>
      </c>
      <c r="W33" s="820"/>
      <c r="X33" s="820"/>
      <c r="Y33" s="820"/>
      <c r="Z33" s="820"/>
      <c r="AA33" s="820">
        <v>-3</v>
      </c>
      <c r="AB33" s="820"/>
      <c r="AC33" s="820"/>
      <c r="AD33" s="820"/>
      <c r="AE33" s="821"/>
      <c r="AF33" s="822">
        <v>2</v>
      </c>
      <c r="AG33" s="823"/>
      <c r="AH33" s="823"/>
      <c r="AI33" s="823"/>
      <c r="AJ33" s="824"/>
      <c r="AK33" s="870">
        <v>34</v>
      </c>
      <c r="AL33" s="866"/>
      <c r="AM33" s="866"/>
      <c r="AN33" s="866"/>
      <c r="AO33" s="866"/>
      <c r="AP33" s="866">
        <v>118</v>
      </c>
      <c r="AQ33" s="866"/>
      <c r="AR33" s="866"/>
      <c r="AS33" s="866"/>
      <c r="AT33" s="866"/>
      <c r="AU33" s="866">
        <v>118</v>
      </c>
      <c r="AV33" s="866"/>
      <c r="AW33" s="866"/>
      <c r="AX33" s="866"/>
      <c r="AY33" s="866"/>
      <c r="AZ33" s="867" t="s">
        <v>581</v>
      </c>
      <c r="BA33" s="867"/>
      <c r="BB33" s="867"/>
      <c r="BC33" s="867"/>
      <c r="BD33" s="867"/>
      <c r="BE33" s="868" t="s">
        <v>415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397</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2209</v>
      </c>
      <c r="AG63" s="880"/>
      <c r="AH63" s="880"/>
      <c r="AI63" s="880"/>
      <c r="AJ63" s="881"/>
      <c r="AK63" s="882"/>
      <c r="AL63" s="877"/>
      <c r="AM63" s="877"/>
      <c r="AN63" s="877"/>
      <c r="AO63" s="877"/>
      <c r="AP63" s="880">
        <v>1451</v>
      </c>
      <c r="AQ63" s="880"/>
      <c r="AR63" s="880"/>
      <c r="AS63" s="880"/>
      <c r="AT63" s="880"/>
      <c r="AU63" s="880">
        <v>984</v>
      </c>
      <c r="AV63" s="880"/>
      <c r="AW63" s="880"/>
      <c r="AX63" s="880"/>
      <c r="AY63" s="880"/>
      <c r="AZ63" s="884"/>
      <c r="BA63" s="884"/>
      <c r="BB63" s="884"/>
      <c r="BC63" s="884"/>
      <c r="BD63" s="884"/>
      <c r="BE63" s="885"/>
      <c r="BF63" s="885"/>
      <c r="BG63" s="885"/>
      <c r="BH63" s="885"/>
      <c r="BI63" s="886"/>
      <c r="BJ63" s="887" t="s">
        <v>130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420</v>
      </c>
      <c r="B66" s="764"/>
      <c r="C66" s="764"/>
      <c r="D66" s="764"/>
      <c r="E66" s="764"/>
      <c r="F66" s="764"/>
      <c r="G66" s="764"/>
      <c r="H66" s="764"/>
      <c r="I66" s="764"/>
      <c r="J66" s="764"/>
      <c r="K66" s="764"/>
      <c r="L66" s="764"/>
      <c r="M66" s="764"/>
      <c r="N66" s="764"/>
      <c r="O66" s="764"/>
      <c r="P66" s="765"/>
      <c r="Q66" s="769" t="s">
        <v>401</v>
      </c>
      <c r="R66" s="770"/>
      <c r="S66" s="770"/>
      <c r="T66" s="770"/>
      <c r="U66" s="771"/>
      <c r="V66" s="769" t="s">
        <v>421</v>
      </c>
      <c r="W66" s="770"/>
      <c r="X66" s="770"/>
      <c r="Y66" s="770"/>
      <c r="Z66" s="771"/>
      <c r="AA66" s="769" t="s">
        <v>403</v>
      </c>
      <c r="AB66" s="770"/>
      <c r="AC66" s="770"/>
      <c r="AD66" s="770"/>
      <c r="AE66" s="771"/>
      <c r="AF66" s="890" t="s">
        <v>404</v>
      </c>
      <c r="AG66" s="851"/>
      <c r="AH66" s="851"/>
      <c r="AI66" s="851"/>
      <c r="AJ66" s="891"/>
      <c r="AK66" s="769" t="s">
        <v>405</v>
      </c>
      <c r="AL66" s="764"/>
      <c r="AM66" s="764"/>
      <c r="AN66" s="764"/>
      <c r="AO66" s="765"/>
      <c r="AP66" s="769" t="s">
        <v>406</v>
      </c>
      <c r="AQ66" s="770"/>
      <c r="AR66" s="770"/>
      <c r="AS66" s="770"/>
      <c r="AT66" s="771"/>
      <c r="AU66" s="769" t="s">
        <v>422</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582</v>
      </c>
      <c r="C68" s="906"/>
      <c r="D68" s="906"/>
      <c r="E68" s="906"/>
      <c r="F68" s="906"/>
      <c r="G68" s="906"/>
      <c r="H68" s="906"/>
      <c r="I68" s="906"/>
      <c r="J68" s="906"/>
      <c r="K68" s="906"/>
      <c r="L68" s="906"/>
      <c r="M68" s="906"/>
      <c r="N68" s="906"/>
      <c r="O68" s="906"/>
      <c r="P68" s="907"/>
      <c r="Q68" s="908">
        <v>392</v>
      </c>
      <c r="R68" s="902"/>
      <c r="S68" s="902"/>
      <c r="T68" s="902"/>
      <c r="U68" s="902"/>
      <c r="V68" s="902">
        <v>375</v>
      </c>
      <c r="W68" s="902"/>
      <c r="X68" s="902"/>
      <c r="Y68" s="902"/>
      <c r="Z68" s="902"/>
      <c r="AA68" s="902">
        <v>17</v>
      </c>
      <c r="AB68" s="902"/>
      <c r="AC68" s="902"/>
      <c r="AD68" s="902"/>
      <c r="AE68" s="902"/>
      <c r="AF68" s="902">
        <v>17</v>
      </c>
      <c r="AG68" s="902"/>
      <c r="AH68" s="902"/>
      <c r="AI68" s="902"/>
      <c r="AJ68" s="902"/>
      <c r="AK68" s="902">
        <v>29</v>
      </c>
      <c r="AL68" s="902"/>
      <c r="AM68" s="902"/>
      <c r="AN68" s="902"/>
      <c r="AO68" s="902"/>
      <c r="AP68" s="902">
        <v>120</v>
      </c>
      <c r="AQ68" s="902"/>
      <c r="AR68" s="902"/>
      <c r="AS68" s="902"/>
      <c r="AT68" s="902"/>
      <c r="AU68" s="902">
        <v>24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583</v>
      </c>
      <c r="C69" s="910"/>
      <c r="D69" s="910"/>
      <c r="E69" s="910"/>
      <c r="F69" s="910"/>
      <c r="G69" s="910"/>
      <c r="H69" s="910"/>
      <c r="I69" s="910"/>
      <c r="J69" s="910"/>
      <c r="K69" s="910"/>
      <c r="L69" s="910"/>
      <c r="M69" s="910"/>
      <c r="N69" s="910"/>
      <c r="O69" s="910"/>
      <c r="P69" s="911"/>
      <c r="Q69" s="912">
        <v>4200</v>
      </c>
      <c r="R69" s="866"/>
      <c r="S69" s="866"/>
      <c r="T69" s="866"/>
      <c r="U69" s="866"/>
      <c r="V69" s="866">
        <v>4093</v>
      </c>
      <c r="W69" s="866"/>
      <c r="X69" s="866"/>
      <c r="Y69" s="866"/>
      <c r="Z69" s="866"/>
      <c r="AA69" s="866">
        <v>107</v>
      </c>
      <c r="AB69" s="866"/>
      <c r="AC69" s="866"/>
      <c r="AD69" s="866"/>
      <c r="AE69" s="866"/>
      <c r="AF69" s="866">
        <v>107</v>
      </c>
      <c r="AG69" s="866"/>
      <c r="AH69" s="866"/>
      <c r="AI69" s="866"/>
      <c r="AJ69" s="866"/>
      <c r="AK69" s="866">
        <v>79</v>
      </c>
      <c r="AL69" s="866"/>
      <c r="AM69" s="866"/>
      <c r="AN69" s="866"/>
      <c r="AO69" s="866"/>
      <c r="AP69" s="866">
        <v>2356</v>
      </c>
      <c r="AQ69" s="866"/>
      <c r="AR69" s="866"/>
      <c r="AS69" s="866"/>
      <c r="AT69" s="866"/>
      <c r="AU69" s="866">
        <v>106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584</v>
      </c>
      <c r="C70" s="910"/>
      <c r="D70" s="910"/>
      <c r="E70" s="910"/>
      <c r="F70" s="910"/>
      <c r="G70" s="910"/>
      <c r="H70" s="910"/>
      <c r="I70" s="910"/>
      <c r="J70" s="910"/>
      <c r="K70" s="910"/>
      <c r="L70" s="910"/>
      <c r="M70" s="910"/>
      <c r="N70" s="910"/>
      <c r="O70" s="910"/>
      <c r="P70" s="911"/>
      <c r="Q70" s="912">
        <v>18202</v>
      </c>
      <c r="R70" s="866"/>
      <c r="S70" s="866"/>
      <c r="T70" s="866"/>
      <c r="U70" s="866"/>
      <c r="V70" s="866">
        <v>17587</v>
      </c>
      <c r="W70" s="866"/>
      <c r="X70" s="866"/>
      <c r="Y70" s="866"/>
      <c r="Z70" s="866"/>
      <c r="AA70" s="866">
        <v>615</v>
      </c>
      <c r="AB70" s="866"/>
      <c r="AC70" s="866"/>
      <c r="AD70" s="866"/>
      <c r="AE70" s="866"/>
      <c r="AF70" s="866">
        <v>615</v>
      </c>
      <c r="AG70" s="866"/>
      <c r="AH70" s="866"/>
      <c r="AI70" s="866"/>
      <c r="AJ70" s="866"/>
      <c r="AK70" s="866">
        <v>2988</v>
      </c>
      <c r="AL70" s="866"/>
      <c r="AM70" s="866"/>
      <c r="AN70" s="866"/>
      <c r="AO70" s="866"/>
      <c r="AP70" s="866" t="s">
        <v>581</v>
      </c>
      <c r="AQ70" s="866"/>
      <c r="AR70" s="866"/>
      <c r="AS70" s="866"/>
      <c r="AT70" s="866"/>
      <c r="AU70" s="866" t="s">
        <v>581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585</v>
      </c>
      <c r="C71" s="910"/>
      <c r="D71" s="910"/>
      <c r="E71" s="910"/>
      <c r="F71" s="910"/>
      <c r="G71" s="910"/>
      <c r="H71" s="910"/>
      <c r="I71" s="910"/>
      <c r="J71" s="910"/>
      <c r="K71" s="910"/>
      <c r="L71" s="910"/>
      <c r="M71" s="910"/>
      <c r="N71" s="910"/>
      <c r="O71" s="910"/>
      <c r="P71" s="911"/>
      <c r="Q71" s="912">
        <v>120</v>
      </c>
      <c r="R71" s="866"/>
      <c r="S71" s="866"/>
      <c r="T71" s="866"/>
      <c r="U71" s="866"/>
      <c r="V71" s="866">
        <v>117</v>
      </c>
      <c r="W71" s="866"/>
      <c r="X71" s="866"/>
      <c r="Y71" s="866"/>
      <c r="Z71" s="866"/>
      <c r="AA71" s="866">
        <v>3</v>
      </c>
      <c r="AB71" s="866"/>
      <c r="AC71" s="866"/>
      <c r="AD71" s="866"/>
      <c r="AE71" s="866"/>
      <c r="AF71" s="866">
        <v>3</v>
      </c>
      <c r="AG71" s="866"/>
      <c r="AH71" s="866"/>
      <c r="AI71" s="866"/>
      <c r="AJ71" s="866"/>
      <c r="AK71" s="866">
        <v>40</v>
      </c>
      <c r="AL71" s="866"/>
      <c r="AM71" s="866"/>
      <c r="AN71" s="866"/>
      <c r="AO71" s="866"/>
      <c r="AP71" s="866" t="s">
        <v>581</v>
      </c>
      <c r="AQ71" s="866"/>
      <c r="AR71" s="866"/>
      <c r="AS71" s="866"/>
      <c r="AT71" s="866"/>
      <c r="AU71" s="866" t="s">
        <v>581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586</v>
      </c>
      <c r="C72" s="910"/>
      <c r="D72" s="910"/>
      <c r="E72" s="910"/>
      <c r="F72" s="910"/>
      <c r="G72" s="910"/>
      <c r="H72" s="910"/>
      <c r="I72" s="910"/>
      <c r="J72" s="910"/>
      <c r="K72" s="910"/>
      <c r="L72" s="910"/>
      <c r="M72" s="910"/>
      <c r="N72" s="910"/>
      <c r="O72" s="910"/>
      <c r="P72" s="911"/>
      <c r="Q72" s="912">
        <v>136135</v>
      </c>
      <c r="R72" s="866"/>
      <c r="S72" s="866"/>
      <c r="T72" s="866"/>
      <c r="U72" s="866"/>
      <c r="V72" s="866">
        <v>134116</v>
      </c>
      <c r="W72" s="866"/>
      <c r="X72" s="866"/>
      <c r="Y72" s="866"/>
      <c r="Z72" s="866"/>
      <c r="AA72" s="866">
        <v>2019</v>
      </c>
      <c r="AB72" s="866"/>
      <c r="AC72" s="866"/>
      <c r="AD72" s="866"/>
      <c r="AE72" s="866"/>
      <c r="AF72" s="866">
        <v>2019</v>
      </c>
      <c r="AG72" s="866"/>
      <c r="AH72" s="866"/>
      <c r="AI72" s="866"/>
      <c r="AJ72" s="866"/>
      <c r="AK72" s="866">
        <v>1629</v>
      </c>
      <c r="AL72" s="866"/>
      <c r="AM72" s="866"/>
      <c r="AN72" s="866"/>
      <c r="AO72" s="866"/>
      <c r="AP72" s="866" t="s">
        <v>581</v>
      </c>
      <c r="AQ72" s="866"/>
      <c r="AR72" s="866"/>
      <c r="AS72" s="866"/>
      <c r="AT72" s="866"/>
      <c r="AU72" s="866" t="s">
        <v>581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587</v>
      </c>
      <c r="C73" s="910"/>
      <c r="D73" s="910"/>
      <c r="E73" s="910"/>
      <c r="F73" s="910"/>
      <c r="G73" s="910"/>
      <c r="H73" s="910"/>
      <c r="I73" s="910"/>
      <c r="J73" s="910"/>
      <c r="K73" s="910"/>
      <c r="L73" s="910"/>
      <c r="M73" s="910"/>
      <c r="N73" s="910"/>
      <c r="O73" s="910"/>
      <c r="P73" s="911"/>
      <c r="Q73" s="912">
        <v>2801</v>
      </c>
      <c r="R73" s="866"/>
      <c r="S73" s="866"/>
      <c r="T73" s="866"/>
      <c r="U73" s="866"/>
      <c r="V73" s="866">
        <v>2696</v>
      </c>
      <c r="W73" s="866"/>
      <c r="X73" s="866"/>
      <c r="Y73" s="866"/>
      <c r="Z73" s="866"/>
      <c r="AA73" s="866">
        <v>105</v>
      </c>
      <c r="AB73" s="866"/>
      <c r="AC73" s="866"/>
      <c r="AD73" s="866"/>
      <c r="AE73" s="866"/>
      <c r="AF73" s="866">
        <v>105</v>
      </c>
      <c r="AG73" s="866"/>
      <c r="AH73" s="866"/>
      <c r="AI73" s="866"/>
      <c r="AJ73" s="866"/>
      <c r="AK73" s="866">
        <v>167</v>
      </c>
      <c r="AL73" s="866"/>
      <c r="AM73" s="866"/>
      <c r="AN73" s="866"/>
      <c r="AO73" s="866"/>
      <c r="AP73" s="866">
        <v>6126</v>
      </c>
      <c r="AQ73" s="866"/>
      <c r="AR73" s="866"/>
      <c r="AS73" s="866"/>
      <c r="AT73" s="866"/>
      <c r="AU73" s="866">
        <v>272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588</v>
      </c>
      <c r="C74" s="910"/>
      <c r="D74" s="910"/>
      <c r="E74" s="910"/>
      <c r="F74" s="910"/>
      <c r="G74" s="910"/>
      <c r="H74" s="910"/>
      <c r="I74" s="910"/>
      <c r="J74" s="910"/>
      <c r="K74" s="910"/>
      <c r="L74" s="910"/>
      <c r="M74" s="910"/>
      <c r="N74" s="910"/>
      <c r="O74" s="910"/>
      <c r="P74" s="911"/>
      <c r="Q74" s="912">
        <v>2843</v>
      </c>
      <c r="R74" s="866"/>
      <c r="S74" s="866"/>
      <c r="T74" s="866"/>
      <c r="U74" s="866"/>
      <c r="V74" s="866">
        <v>2688</v>
      </c>
      <c r="W74" s="866"/>
      <c r="X74" s="866"/>
      <c r="Y74" s="866"/>
      <c r="Z74" s="866"/>
      <c r="AA74" s="866">
        <v>155</v>
      </c>
      <c r="AB74" s="866"/>
      <c r="AC74" s="866"/>
      <c r="AD74" s="866"/>
      <c r="AE74" s="866"/>
      <c r="AF74" s="866">
        <v>155</v>
      </c>
      <c r="AG74" s="866"/>
      <c r="AH74" s="866"/>
      <c r="AI74" s="866"/>
      <c r="AJ74" s="866"/>
      <c r="AK74" s="866">
        <v>13</v>
      </c>
      <c r="AL74" s="866"/>
      <c r="AM74" s="866"/>
      <c r="AN74" s="866"/>
      <c r="AO74" s="866"/>
      <c r="AP74" s="866" t="s">
        <v>581</v>
      </c>
      <c r="AQ74" s="866"/>
      <c r="AR74" s="866"/>
      <c r="AS74" s="866"/>
      <c r="AT74" s="866"/>
      <c r="AU74" s="866" t="s">
        <v>581</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589</v>
      </c>
      <c r="C75" s="910"/>
      <c r="D75" s="910"/>
      <c r="E75" s="910"/>
      <c r="F75" s="910"/>
      <c r="G75" s="910"/>
      <c r="H75" s="910"/>
      <c r="I75" s="910"/>
      <c r="J75" s="910"/>
      <c r="K75" s="910"/>
      <c r="L75" s="910"/>
      <c r="M75" s="910"/>
      <c r="N75" s="910"/>
      <c r="O75" s="910"/>
      <c r="P75" s="911"/>
      <c r="Q75" s="913">
        <v>28</v>
      </c>
      <c r="R75" s="914"/>
      <c r="S75" s="914"/>
      <c r="T75" s="914"/>
      <c r="U75" s="870"/>
      <c r="V75" s="915">
        <v>26</v>
      </c>
      <c r="W75" s="914"/>
      <c r="X75" s="914"/>
      <c r="Y75" s="914"/>
      <c r="Z75" s="870"/>
      <c r="AA75" s="915">
        <v>2</v>
      </c>
      <c r="AB75" s="914"/>
      <c r="AC75" s="914"/>
      <c r="AD75" s="914"/>
      <c r="AE75" s="870"/>
      <c r="AF75" s="915">
        <v>2</v>
      </c>
      <c r="AG75" s="914"/>
      <c r="AH75" s="914"/>
      <c r="AI75" s="914"/>
      <c r="AJ75" s="870"/>
      <c r="AK75" s="915">
        <v>4</v>
      </c>
      <c r="AL75" s="914"/>
      <c r="AM75" s="914"/>
      <c r="AN75" s="914"/>
      <c r="AO75" s="870"/>
      <c r="AP75" s="915" t="s">
        <v>581</v>
      </c>
      <c r="AQ75" s="914"/>
      <c r="AR75" s="914"/>
      <c r="AS75" s="914"/>
      <c r="AT75" s="870"/>
      <c r="AU75" s="915" t="s">
        <v>581</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397</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3023</v>
      </c>
      <c r="AG88" s="880"/>
      <c r="AH88" s="880"/>
      <c r="AI88" s="880"/>
      <c r="AJ88" s="880"/>
      <c r="AK88" s="877"/>
      <c r="AL88" s="877"/>
      <c r="AM88" s="877"/>
      <c r="AN88" s="877"/>
      <c r="AO88" s="877"/>
      <c r="AP88" s="880">
        <v>8602</v>
      </c>
      <c r="AQ88" s="880"/>
      <c r="AR88" s="880"/>
      <c r="AS88" s="880"/>
      <c r="AT88" s="880"/>
      <c r="AU88" s="880">
        <v>402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315</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315</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315</v>
      </c>
      <c r="DR109" s="929"/>
      <c r="DS109" s="929"/>
      <c r="DT109" s="929"/>
      <c r="DU109" s="930"/>
      <c r="DV109" s="928" t="s">
        <v>434</v>
      </c>
      <c r="DW109" s="929"/>
      <c r="DX109" s="929"/>
      <c r="DY109" s="929"/>
      <c r="DZ109" s="931"/>
    </row>
    <row r="110" spans="1:131" s="230" customFormat="1" ht="26.25" customHeight="1" x14ac:dyDescent="0.2">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487588</v>
      </c>
      <c r="AB110" s="936"/>
      <c r="AC110" s="936"/>
      <c r="AD110" s="936"/>
      <c r="AE110" s="937"/>
      <c r="AF110" s="938">
        <v>509633</v>
      </c>
      <c r="AG110" s="936"/>
      <c r="AH110" s="936"/>
      <c r="AI110" s="936"/>
      <c r="AJ110" s="937"/>
      <c r="AK110" s="938">
        <v>538214</v>
      </c>
      <c r="AL110" s="936"/>
      <c r="AM110" s="936"/>
      <c r="AN110" s="936"/>
      <c r="AO110" s="937"/>
      <c r="AP110" s="939">
        <v>17.399999999999999</v>
      </c>
      <c r="AQ110" s="940"/>
      <c r="AR110" s="940"/>
      <c r="AS110" s="940"/>
      <c r="AT110" s="941"/>
      <c r="AU110" s="942" t="s">
        <v>75</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4549699</v>
      </c>
      <c r="BR110" s="967"/>
      <c r="BS110" s="967"/>
      <c r="BT110" s="967"/>
      <c r="BU110" s="967"/>
      <c r="BV110" s="967">
        <v>4671271</v>
      </c>
      <c r="BW110" s="967"/>
      <c r="BX110" s="967"/>
      <c r="BY110" s="967"/>
      <c r="BZ110" s="967"/>
      <c r="CA110" s="967">
        <v>4701912</v>
      </c>
      <c r="CB110" s="967"/>
      <c r="CC110" s="967"/>
      <c r="CD110" s="967"/>
      <c r="CE110" s="967"/>
      <c r="CF110" s="980">
        <v>152.4</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440</v>
      </c>
      <c r="DH110" s="967"/>
      <c r="DI110" s="967"/>
      <c r="DJ110" s="967"/>
      <c r="DK110" s="967"/>
      <c r="DL110" s="967" t="s">
        <v>440</v>
      </c>
      <c r="DM110" s="967"/>
      <c r="DN110" s="967"/>
      <c r="DO110" s="967"/>
      <c r="DP110" s="967"/>
      <c r="DQ110" s="967" t="s">
        <v>440</v>
      </c>
      <c r="DR110" s="967"/>
      <c r="DS110" s="967"/>
      <c r="DT110" s="967"/>
      <c r="DU110" s="967"/>
      <c r="DV110" s="968" t="s">
        <v>130</v>
      </c>
      <c r="DW110" s="968"/>
      <c r="DX110" s="968"/>
      <c r="DY110" s="968"/>
      <c r="DZ110" s="969"/>
    </row>
    <row r="111" spans="1:131" s="230" customFormat="1" ht="26.25" customHeight="1" x14ac:dyDescent="0.2">
      <c r="A111" s="970" t="s">
        <v>441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130</v>
      </c>
      <c r="AB111" s="974"/>
      <c r="AC111" s="974"/>
      <c r="AD111" s="974"/>
      <c r="AE111" s="975"/>
      <c r="AF111" s="976" t="s">
        <v>440</v>
      </c>
      <c r="AG111" s="974"/>
      <c r="AH111" s="974"/>
      <c r="AI111" s="974"/>
      <c r="AJ111" s="975"/>
      <c r="AK111" s="976" t="s">
        <v>440</v>
      </c>
      <c r="AL111" s="974"/>
      <c r="AM111" s="974"/>
      <c r="AN111" s="974"/>
      <c r="AO111" s="975"/>
      <c r="AP111" s="977" t="s">
        <v>130</v>
      </c>
      <c r="AQ111" s="978"/>
      <c r="AR111" s="978"/>
      <c r="AS111" s="978"/>
      <c r="AT111" s="979"/>
      <c r="AU111" s="944"/>
      <c r="AV111" s="945"/>
      <c r="AW111" s="945"/>
      <c r="AX111" s="945"/>
      <c r="AY111" s="945"/>
      <c r="AZ111" s="958" t="s">
        <v>442</v>
      </c>
      <c r="BA111" s="959"/>
      <c r="BB111" s="959"/>
      <c r="BC111" s="959"/>
      <c r="BD111" s="959"/>
      <c r="BE111" s="959"/>
      <c r="BF111" s="959"/>
      <c r="BG111" s="959"/>
      <c r="BH111" s="959"/>
      <c r="BI111" s="959"/>
      <c r="BJ111" s="959"/>
      <c r="BK111" s="959"/>
      <c r="BL111" s="959"/>
      <c r="BM111" s="959"/>
      <c r="BN111" s="959"/>
      <c r="BO111" s="959"/>
      <c r="BP111" s="960"/>
      <c r="BQ111" s="961" t="s">
        <v>130</v>
      </c>
      <c r="BR111" s="962"/>
      <c r="BS111" s="962"/>
      <c r="BT111" s="962"/>
      <c r="BU111" s="962"/>
      <c r="BV111" s="962" t="s">
        <v>440</v>
      </c>
      <c r="BW111" s="962"/>
      <c r="BX111" s="962"/>
      <c r="BY111" s="962"/>
      <c r="BZ111" s="962"/>
      <c r="CA111" s="962" t="s">
        <v>440</v>
      </c>
      <c r="CB111" s="962"/>
      <c r="CC111" s="962"/>
      <c r="CD111" s="962"/>
      <c r="CE111" s="962"/>
      <c r="CF111" s="956" t="s">
        <v>440</v>
      </c>
      <c r="CG111" s="957"/>
      <c r="CH111" s="957"/>
      <c r="CI111" s="957"/>
      <c r="CJ111" s="957"/>
      <c r="CK111" s="984"/>
      <c r="CL111" s="985"/>
      <c r="CM111" s="958" t="s">
        <v>443</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130</v>
      </c>
      <c r="DH111" s="962"/>
      <c r="DI111" s="962"/>
      <c r="DJ111" s="962"/>
      <c r="DK111" s="962"/>
      <c r="DL111" s="962" t="s">
        <v>130</v>
      </c>
      <c r="DM111" s="962"/>
      <c r="DN111" s="962"/>
      <c r="DO111" s="962"/>
      <c r="DP111" s="962"/>
      <c r="DQ111" s="962" t="s">
        <v>440</v>
      </c>
      <c r="DR111" s="962"/>
      <c r="DS111" s="962"/>
      <c r="DT111" s="962"/>
      <c r="DU111" s="962"/>
      <c r="DV111" s="963" t="s">
        <v>130</v>
      </c>
      <c r="DW111" s="963"/>
      <c r="DX111" s="963"/>
      <c r="DY111" s="963"/>
      <c r="DZ111" s="964"/>
    </row>
    <row r="112" spans="1:131" s="230" customFormat="1" ht="26.25" customHeight="1" x14ac:dyDescent="0.2">
      <c r="A112" s="988" t="s">
        <v>444</v>
      </c>
      <c r="B112" s="989"/>
      <c r="C112" s="959" t="s">
        <v>445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440</v>
      </c>
      <c r="AB112" s="995"/>
      <c r="AC112" s="995"/>
      <c r="AD112" s="995"/>
      <c r="AE112" s="996"/>
      <c r="AF112" s="997" t="s">
        <v>130</v>
      </c>
      <c r="AG112" s="995"/>
      <c r="AH112" s="995"/>
      <c r="AI112" s="995"/>
      <c r="AJ112" s="996"/>
      <c r="AK112" s="997" t="s">
        <v>446</v>
      </c>
      <c r="AL112" s="995"/>
      <c r="AM112" s="995"/>
      <c r="AN112" s="995"/>
      <c r="AO112" s="996"/>
      <c r="AP112" s="998" t="s">
        <v>130</v>
      </c>
      <c r="AQ112" s="999"/>
      <c r="AR112" s="999"/>
      <c r="AS112" s="999"/>
      <c r="AT112" s="1000"/>
      <c r="AU112" s="944"/>
      <c r="AV112" s="945"/>
      <c r="AW112" s="945"/>
      <c r="AX112" s="945"/>
      <c r="AY112" s="945"/>
      <c r="AZ112" s="958" t="s">
        <v>447</v>
      </c>
      <c r="BA112" s="959"/>
      <c r="BB112" s="959"/>
      <c r="BC112" s="959"/>
      <c r="BD112" s="959"/>
      <c r="BE112" s="959"/>
      <c r="BF112" s="959"/>
      <c r="BG112" s="959"/>
      <c r="BH112" s="959"/>
      <c r="BI112" s="959"/>
      <c r="BJ112" s="959"/>
      <c r="BK112" s="959"/>
      <c r="BL112" s="959"/>
      <c r="BM112" s="959"/>
      <c r="BN112" s="959"/>
      <c r="BO112" s="959"/>
      <c r="BP112" s="960"/>
      <c r="BQ112" s="961">
        <v>915793</v>
      </c>
      <c r="BR112" s="962"/>
      <c r="BS112" s="962"/>
      <c r="BT112" s="962"/>
      <c r="BU112" s="962"/>
      <c r="BV112" s="962">
        <v>743815</v>
      </c>
      <c r="BW112" s="962"/>
      <c r="BX112" s="962"/>
      <c r="BY112" s="962"/>
      <c r="BZ112" s="962"/>
      <c r="CA112" s="962">
        <v>787219</v>
      </c>
      <c r="CB112" s="962"/>
      <c r="CC112" s="962"/>
      <c r="CD112" s="962"/>
      <c r="CE112" s="962"/>
      <c r="CF112" s="956">
        <v>25.5</v>
      </c>
      <c r="CG112" s="957"/>
      <c r="CH112" s="957"/>
      <c r="CI112" s="957"/>
      <c r="CJ112" s="957"/>
      <c r="CK112" s="984"/>
      <c r="CL112" s="985"/>
      <c r="CM112" s="958" t="s">
        <v>448</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130</v>
      </c>
      <c r="DH112" s="962"/>
      <c r="DI112" s="962"/>
      <c r="DJ112" s="962"/>
      <c r="DK112" s="962"/>
      <c r="DL112" s="962" t="s">
        <v>440</v>
      </c>
      <c r="DM112" s="962"/>
      <c r="DN112" s="962"/>
      <c r="DO112" s="962"/>
      <c r="DP112" s="962"/>
      <c r="DQ112" s="962" t="s">
        <v>130</v>
      </c>
      <c r="DR112" s="962"/>
      <c r="DS112" s="962"/>
      <c r="DT112" s="962"/>
      <c r="DU112" s="962"/>
      <c r="DV112" s="963" t="s">
        <v>440</v>
      </c>
      <c r="DW112" s="963"/>
      <c r="DX112" s="963"/>
      <c r="DY112" s="963"/>
      <c r="DZ112" s="964"/>
    </row>
    <row r="113" spans="1:130" s="230" customFormat="1" ht="26.25" customHeight="1" x14ac:dyDescent="0.2">
      <c r="A113" s="990"/>
      <c r="B113" s="991"/>
      <c r="C113" s="959" t="s">
        <v>449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84582</v>
      </c>
      <c r="AB113" s="974"/>
      <c r="AC113" s="974"/>
      <c r="AD113" s="974"/>
      <c r="AE113" s="975"/>
      <c r="AF113" s="976">
        <v>85057</v>
      </c>
      <c r="AG113" s="974"/>
      <c r="AH113" s="974"/>
      <c r="AI113" s="974"/>
      <c r="AJ113" s="975"/>
      <c r="AK113" s="976">
        <v>84231</v>
      </c>
      <c r="AL113" s="974"/>
      <c r="AM113" s="974"/>
      <c r="AN113" s="974"/>
      <c r="AO113" s="975"/>
      <c r="AP113" s="977">
        <v>2.7</v>
      </c>
      <c r="AQ113" s="978"/>
      <c r="AR113" s="978"/>
      <c r="AS113" s="978"/>
      <c r="AT113" s="979"/>
      <c r="AU113" s="944"/>
      <c r="AV113" s="945"/>
      <c r="AW113" s="945"/>
      <c r="AX113" s="945"/>
      <c r="AY113" s="945"/>
      <c r="AZ113" s="958" t="s">
        <v>450</v>
      </c>
      <c r="BA113" s="959"/>
      <c r="BB113" s="959"/>
      <c r="BC113" s="959"/>
      <c r="BD113" s="959"/>
      <c r="BE113" s="959"/>
      <c r="BF113" s="959"/>
      <c r="BG113" s="959"/>
      <c r="BH113" s="959"/>
      <c r="BI113" s="959"/>
      <c r="BJ113" s="959"/>
      <c r="BK113" s="959"/>
      <c r="BL113" s="959"/>
      <c r="BM113" s="959"/>
      <c r="BN113" s="959"/>
      <c r="BO113" s="959"/>
      <c r="BP113" s="960"/>
      <c r="BQ113" s="961">
        <v>481427</v>
      </c>
      <c r="BR113" s="962"/>
      <c r="BS113" s="962"/>
      <c r="BT113" s="962"/>
      <c r="BU113" s="962"/>
      <c r="BV113" s="962">
        <v>454574</v>
      </c>
      <c r="BW113" s="962"/>
      <c r="BX113" s="962"/>
      <c r="BY113" s="962"/>
      <c r="BZ113" s="962"/>
      <c r="CA113" s="962">
        <v>402226</v>
      </c>
      <c r="CB113" s="962"/>
      <c r="CC113" s="962"/>
      <c r="CD113" s="962"/>
      <c r="CE113" s="962"/>
      <c r="CF113" s="956">
        <v>13</v>
      </c>
      <c r="CG113" s="957"/>
      <c r="CH113" s="957"/>
      <c r="CI113" s="957"/>
      <c r="CJ113" s="957"/>
      <c r="CK113" s="984"/>
      <c r="CL113" s="985"/>
      <c r="CM113" s="958" t="s">
        <v>451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440</v>
      </c>
      <c r="DH113" s="995"/>
      <c r="DI113" s="995"/>
      <c r="DJ113" s="995"/>
      <c r="DK113" s="996"/>
      <c r="DL113" s="997" t="s">
        <v>130</v>
      </c>
      <c r="DM113" s="995"/>
      <c r="DN113" s="995"/>
      <c r="DO113" s="995"/>
      <c r="DP113" s="996"/>
      <c r="DQ113" s="997" t="s">
        <v>440</v>
      </c>
      <c r="DR113" s="995"/>
      <c r="DS113" s="995"/>
      <c r="DT113" s="995"/>
      <c r="DU113" s="996"/>
      <c r="DV113" s="998" t="s">
        <v>130</v>
      </c>
      <c r="DW113" s="999"/>
      <c r="DX113" s="999"/>
      <c r="DY113" s="999"/>
      <c r="DZ113" s="1000"/>
    </row>
    <row r="114" spans="1:130" s="230" customFormat="1" ht="26.25" customHeight="1" x14ac:dyDescent="0.2">
      <c r="A114" s="990"/>
      <c r="B114" s="991"/>
      <c r="C114" s="959" t="s">
        <v>452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63742</v>
      </c>
      <c r="AB114" s="995"/>
      <c r="AC114" s="995"/>
      <c r="AD114" s="995"/>
      <c r="AE114" s="996"/>
      <c r="AF114" s="997">
        <v>61258</v>
      </c>
      <c r="AG114" s="995"/>
      <c r="AH114" s="995"/>
      <c r="AI114" s="995"/>
      <c r="AJ114" s="996"/>
      <c r="AK114" s="997">
        <v>60542</v>
      </c>
      <c r="AL114" s="995"/>
      <c r="AM114" s="995"/>
      <c r="AN114" s="995"/>
      <c r="AO114" s="996"/>
      <c r="AP114" s="998">
        <v>2</v>
      </c>
      <c r="AQ114" s="999"/>
      <c r="AR114" s="999"/>
      <c r="AS114" s="999"/>
      <c r="AT114" s="1000"/>
      <c r="AU114" s="944"/>
      <c r="AV114" s="945"/>
      <c r="AW114" s="945"/>
      <c r="AX114" s="945"/>
      <c r="AY114" s="945"/>
      <c r="AZ114" s="958" t="s">
        <v>453</v>
      </c>
      <c r="BA114" s="959"/>
      <c r="BB114" s="959"/>
      <c r="BC114" s="959"/>
      <c r="BD114" s="959"/>
      <c r="BE114" s="959"/>
      <c r="BF114" s="959"/>
      <c r="BG114" s="959"/>
      <c r="BH114" s="959"/>
      <c r="BI114" s="959"/>
      <c r="BJ114" s="959"/>
      <c r="BK114" s="959"/>
      <c r="BL114" s="959"/>
      <c r="BM114" s="959"/>
      <c r="BN114" s="959"/>
      <c r="BO114" s="959"/>
      <c r="BP114" s="960"/>
      <c r="BQ114" s="961">
        <v>461450</v>
      </c>
      <c r="BR114" s="962"/>
      <c r="BS114" s="962"/>
      <c r="BT114" s="962"/>
      <c r="BU114" s="962"/>
      <c r="BV114" s="962">
        <v>407766</v>
      </c>
      <c r="BW114" s="962"/>
      <c r="BX114" s="962"/>
      <c r="BY114" s="962"/>
      <c r="BZ114" s="962"/>
      <c r="CA114" s="962">
        <v>404431</v>
      </c>
      <c r="CB114" s="962"/>
      <c r="CC114" s="962"/>
      <c r="CD114" s="962"/>
      <c r="CE114" s="962"/>
      <c r="CF114" s="956">
        <v>13.1</v>
      </c>
      <c r="CG114" s="957"/>
      <c r="CH114" s="957"/>
      <c r="CI114" s="957"/>
      <c r="CJ114" s="957"/>
      <c r="CK114" s="984"/>
      <c r="CL114" s="985"/>
      <c r="CM114" s="958" t="s">
        <v>454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446</v>
      </c>
      <c r="DH114" s="995"/>
      <c r="DI114" s="995"/>
      <c r="DJ114" s="995"/>
      <c r="DK114" s="996"/>
      <c r="DL114" s="997" t="s">
        <v>440</v>
      </c>
      <c r="DM114" s="995"/>
      <c r="DN114" s="995"/>
      <c r="DO114" s="995"/>
      <c r="DP114" s="996"/>
      <c r="DQ114" s="997" t="s">
        <v>130</v>
      </c>
      <c r="DR114" s="995"/>
      <c r="DS114" s="995"/>
      <c r="DT114" s="995"/>
      <c r="DU114" s="996"/>
      <c r="DV114" s="998" t="s">
        <v>130</v>
      </c>
      <c r="DW114" s="999"/>
      <c r="DX114" s="999"/>
      <c r="DY114" s="999"/>
      <c r="DZ114" s="1000"/>
    </row>
    <row r="115" spans="1:130" s="230" customFormat="1" ht="26.25" customHeight="1" x14ac:dyDescent="0.2">
      <c r="A115" s="990"/>
      <c r="B115" s="991"/>
      <c r="C115" s="959" t="s">
        <v>455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78</v>
      </c>
      <c r="AB115" s="974"/>
      <c r="AC115" s="974"/>
      <c r="AD115" s="974"/>
      <c r="AE115" s="975"/>
      <c r="AF115" s="976">
        <v>47</v>
      </c>
      <c r="AG115" s="974"/>
      <c r="AH115" s="974"/>
      <c r="AI115" s="974"/>
      <c r="AJ115" s="975"/>
      <c r="AK115" s="976">
        <v>37</v>
      </c>
      <c r="AL115" s="974"/>
      <c r="AM115" s="974"/>
      <c r="AN115" s="974"/>
      <c r="AO115" s="975"/>
      <c r="AP115" s="977">
        <v>0</v>
      </c>
      <c r="AQ115" s="978"/>
      <c r="AR115" s="978"/>
      <c r="AS115" s="978"/>
      <c r="AT115" s="979"/>
      <c r="AU115" s="944"/>
      <c r="AV115" s="945"/>
      <c r="AW115" s="945"/>
      <c r="AX115" s="945"/>
      <c r="AY115" s="945"/>
      <c r="AZ115" s="958" t="s">
        <v>456</v>
      </c>
      <c r="BA115" s="959"/>
      <c r="BB115" s="959"/>
      <c r="BC115" s="959"/>
      <c r="BD115" s="959"/>
      <c r="BE115" s="959"/>
      <c r="BF115" s="959"/>
      <c r="BG115" s="959"/>
      <c r="BH115" s="959"/>
      <c r="BI115" s="959"/>
      <c r="BJ115" s="959"/>
      <c r="BK115" s="959"/>
      <c r="BL115" s="959"/>
      <c r="BM115" s="959"/>
      <c r="BN115" s="959"/>
      <c r="BO115" s="959"/>
      <c r="BP115" s="960"/>
      <c r="BQ115" s="961" t="s">
        <v>130</v>
      </c>
      <c r="BR115" s="962"/>
      <c r="BS115" s="962"/>
      <c r="BT115" s="962"/>
      <c r="BU115" s="962"/>
      <c r="BV115" s="962" t="s">
        <v>446</v>
      </c>
      <c r="BW115" s="962"/>
      <c r="BX115" s="962"/>
      <c r="BY115" s="962"/>
      <c r="BZ115" s="962"/>
      <c r="CA115" s="962" t="s">
        <v>130</v>
      </c>
      <c r="CB115" s="962"/>
      <c r="CC115" s="962"/>
      <c r="CD115" s="962"/>
      <c r="CE115" s="962"/>
      <c r="CF115" s="956" t="s">
        <v>440</v>
      </c>
      <c r="CG115" s="957"/>
      <c r="CH115" s="957"/>
      <c r="CI115" s="957"/>
      <c r="CJ115" s="957"/>
      <c r="CK115" s="984"/>
      <c r="CL115" s="985"/>
      <c r="CM115" s="958" t="s">
        <v>457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130</v>
      </c>
      <c r="DH115" s="995"/>
      <c r="DI115" s="995"/>
      <c r="DJ115" s="995"/>
      <c r="DK115" s="996"/>
      <c r="DL115" s="997" t="s">
        <v>440</v>
      </c>
      <c r="DM115" s="995"/>
      <c r="DN115" s="995"/>
      <c r="DO115" s="995"/>
      <c r="DP115" s="996"/>
      <c r="DQ115" s="997" t="s">
        <v>440</v>
      </c>
      <c r="DR115" s="995"/>
      <c r="DS115" s="995"/>
      <c r="DT115" s="995"/>
      <c r="DU115" s="996"/>
      <c r="DV115" s="998" t="s">
        <v>130</v>
      </c>
      <c r="DW115" s="999"/>
      <c r="DX115" s="999"/>
      <c r="DY115" s="999"/>
      <c r="DZ115" s="1000"/>
    </row>
    <row r="116" spans="1:130" s="230" customFormat="1" ht="26.25" customHeight="1" x14ac:dyDescent="0.2">
      <c r="A116" s="992"/>
      <c r="B116" s="993"/>
      <c r="C116" s="1001" t="s">
        <v>458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130</v>
      </c>
      <c r="AB116" s="995"/>
      <c r="AC116" s="995"/>
      <c r="AD116" s="995"/>
      <c r="AE116" s="996"/>
      <c r="AF116" s="997">
        <v>25</v>
      </c>
      <c r="AG116" s="995"/>
      <c r="AH116" s="995"/>
      <c r="AI116" s="995"/>
      <c r="AJ116" s="996"/>
      <c r="AK116" s="997" t="s">
        <v>130</v>
      </c>
      <c r="AL116" s="995"/>
      <c r="AM116" s="995"/>
      <c r="AN116" s="995"/>
      <c r="AO116" s="996"/>
      <c r="AP116" s="998" t="s">
        <v>130</v>
      </c>
      <c r="AQ116" s="999"/>
      <c r="AR116" s="999"/>
      <c r="AS116" s="999"/>
      <c r="AT116" s="1000"/>
      <c r="AU116" s="944"/>
      <c r="AV116" s="945"/>
      <c r="AW116" s="945"/>
      <c r="AX116" s="945"/>
      <c r="AY116" s="945"/>
      <c r="AZ116" s="1003" t="s">
        <v>459</v>
      </c>
      <c r="BA116" s="1004"/>
      <c r="BB116" s="1004"/>
      <c r="BC116" s="1004"/>
      <c r="BD116" s="1004"/>
      <c r="BE116" s="1004"/>
      <c r="BF116" s="1004"/>
      <c r="BG116" s="1004"/>
      <c r="BH116" s="1004"/>
      <c r="BI116" s="1004"/>
      <c r="BJ116" s="1004"/>
      <c r="BK116" s="1004"/>
      <c r="BL116" s="1004"/>
      <c r="BM116" s="1004"/>
      <c r="BN116" s="1004"/>
      <c r="BO116" s="1004"/>
      <c r="BP116" s="1005"/>
      <c r="BQ116" s="961" t="s">
        <v>446</v>
      </c>
      <c r="BR116" s="962"/>
      <c r="BS116" s="962"/>
      <c r="BT116" s="962"/>
      <c r="BU116" s="962"/>
      <c r="BV116" s="962" t="s">
        <v>130</v>
      </c>
      <c r="BW116" s="962"/>
      <c r="BX116" s="962"/>
      <c r="BY116" s="962"/>
      <c r="BZ116" s="962"/>
      <c r="CA116" s="962" t="s">
        <v>130</v>
      </c>
      <c r="CB116" s="962"/>
      <c r="CC116" s="962"/>
      <c r="CD116" s="962"/>
      <c r="CE116" s="962"/>
      <c r="CF116" s="956" t="s">
        <v>440</v>
      </c>
      <c r="CG116" s="957"/>
      <c r="CH116" s="957"/>
      <c r="CI116" s="957"/>
      <c r="CJ116" s="957"/>
      <c r="CK116" s="984"/>
      <c r="CL116" s="985"/>
      <c r="CM116" s="958" t="s">
        <v>460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440</v>
      </c>
      <c r="DH116" s="995"/>
      <c r="DI116" s="995"/>
      <c r="DJ116" s="995"/>
      <c r="DK116" s="996"/>
      <c r="DL116" s="997" t="s">
        <v>130</v>
      </c>
      <c r="DM116" s="995"/>
      <c r="DN116" s="995"/>
      <c r="DO116" s="995"/>
      <c r="DP116" s="996"/>
      <c r="DQ116" s="997" t="s">
        <v>130</v>
      </c>
      <c r="DR116" s="995"/>
      <c r="DS116" s="995"/>
      <c r="DT116" s="995"/>
      <c r="DU116" s="996"/>
      <c r="DV116" s="998" t="s">
        <v>130</v>
      </c>
      <c r="DW116" s="999"/>
      <c r="DX116" s="999"/>
      <c r="DY116" s="999"/>
      <c r="DZ116" s="1000"/>
    </row>
    <row r="117" spans="1:130" s="230" customFormat="1" ht="26.25" customHeight="1" x14ac:dyDescent="0.2">
      <c r="A117" s="94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461</v>
      </c>
      <c r="Z117" s="930"/>
      <c r="AA117" s="1014">
        <v>635990</v>
      </c>
      <c r="AB117" s="1015"/>
      <c r="AC117" s="1015"/>
      <c r="AD117" s="1015"/>
      <c r="AE117" s="1016"/>
      <c r="AF117" s="1017">
        <v>656020</v>
      </c>
      <c r="AG117" s="1015"/>
      <c r="AH117" s="1015"/>
      <c r="AI117" s="1015"/>
      <c r="AJ117" s="1016"/>
      <c r="AK117" s="1017">
        <v>683024</v>
      </c>
      <c r="AL117" s="1015"/>
      <c r="AM117" s="1015"/>
      <c r="AN117" s="1015"/>
      <c r="AO117" s="1016"/>
      <c r="AP117" s="1018"/>
      <c r="AQ117" s="1019"/>
      <c r="AR117" s="1019"/>
      <c r="AS117" s="1019"/>
      <c r="AT117" s="1020"/>
      <c r="AU117" s="944"/>
      <c r="AV117" s="945"/>
      <c r="AW117" s="945"/>
      <c r="AX117" s="945"/>
      <c r="AY117" s="945"/>
      <c r="AZ117" s="1010" t="s">
        <v>462</v>
      </c>
      <c r="BA117" s="1011"/>
      <c r="BB117" s="1011"/>
      <c r="BC117" s="1011"/>
      <c r="BD117" s="1011"/>
      <c r="BE117" s="1011"/>
      <c r="BF117" s="1011"/>
      <c r="BG117" s="1011"/>
      <c r="BH117" s="1011"/>
      <c r="BI117" s="1011"/>
      <c r="BJ117" s="1011"/>
      <c r="BK117" s="1011"/>
      <c r="BL117" s="1011"/>
      <c r="BM117" s="1011"/>
      <c r="BN117" s="1011"/>
      <c r="BO117" s="1011"/>
      <c r="BP117" s="1012"/>
      <c r="BQ117" s="961" t="s">
        <v>440</v>
      </c>
      <c r="BR117" s="962"/>
      <c r="BS117" s="962"/>
      <c r="BT117" s="962"/>
      <c r="BU117" s="962"/>
      <c r="BV117" s="962" t="s">
        <v>130</v>
      </c>
      <c r="BW117" s="962"/>
      <c r="BX117" s="962"/>
      <c r="BY117" s="962"/>
      <c r="BZ117" s="962"/>
      <c r="CA117" s="962" t="s">
        <v>130</v>
      </c>
      <c r="CB117" s="962"/>
      <c r="CC117" s="962"/>
      <c r="CD117" s="962"/>
      <c r="CE117" s="962"/>
      <c r="CF117" s="956" t="s">
        <v>130</v>
      </c>
      <c r="CG117" s="957"/>
      <c r="CH117" s="957"/>
      <c r="CI117" s="957"/>
      <c r="CJ117" s="957"/>
      <c r="CK117" s="984"/>
      <c r="CL117" s="985"/>
      <c r="CM117" s="958" t="s">
        <v>463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130</v>
      </c>
      <c r="DH117" s="995"/>
      <c r="DI117" s="995"/>
      <c r="DJ117" s="995"/>
      <c r="DK117" s="996"/>
      <c r="DL117" s="997" t="s">
        <v>130</v>
      </c>
      <c r="DM117" s="995"/>
      <c r="DN117" s="995"/>
      <c r="DO117" s="995"/>
      <c r="DP117" s="996"/>
      <c r="DQ117" s="997" t="s">
        <v>130</v>
      </c>
      <c r="DR117" s="995"/>
      <c r="DS117" s="995"/>
      <c r="DT117" s="995"/>
      <c r="DU117" s="996"/>
      <c r="DV117" s="998" t="s">
        <v>130</v>
      </c>
      <c r="DW117" s="999"/>
      <c r="DX117" s="999"/>
      <c r="DY117" s="999"/>
      <c r="DZ117" s="1000"/>
    </row>
    <row r="118" spans="1:130" s="230" customFormat="1" ht="26.25" customHeight="1" x14ac:dyDescent="0.2">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315</v>
      </c>
      <c r="AL118" s="929"/>
      <c r="AM118" s="929"/>
      <c r="AN118" s="929"/>
      <c r="AO118" s="930"/>
      <c r="AP118" s="1006" t="s">
        <v>434</v>
      </c>
      <c r="AQ118" s="1007"/>
      <c r="AR118" s="1007"/>
      <c r="AS118" s="1007"/>
      <c r="AT118" s="1008"/>
      <c r="AU118" s="944"/>
      <c r="AV118" s="945"/>
      <c r="AW118" s="945"/>
      <c r="AX118" s="945"/>
      <c r="AY118" s="945"/>
      <c r="AZ118" s="1009" t="s">
        <v>464</v>
      </c>
      <c r="BA118" s="1001"/>
      <c r="BB118" s="1001"/>
      <c r="BC118" s="1001"/>
      <c r="BD118" s="1001"/>
      <c r="BE118" s="1001"/>
      <c r="BF118" s="1001"/>
      <c r="BG118" s="1001"/>
      <c r="BH118" s="1001"/>
      <c r="BI118" s="1001"/>
      <c r="BJ118" s="1001"/>
      <c r="BK118" s="1001"/>
      <c r="BL118" s="1001"/>
      <c r="BM118" s="1001"/>
      <c r="BN118" s="1001"/>
      <c r="BO118" s="1001"/>
      <c r="BP118" s="1002"/>
      <c r="BQ118" s="1035" t="s">
        <v>440</v>
      </c>
      <c r="BR118" s="1036"/>
      <c r="BS118" s="1036"/>
      <c r="BT118" s="1036"/>
      <c r="BU118" s="1036"/>
      <c r="BV118" s="1036" t="s">
        <v>440</v>
      </c>
      <c r="BW118" s="1036"/>
      <c r="BX118" s="1036"/>
      <c r="BY118" s="1036"/>
      <c r="BZ118" s="1036"/>
      <c r="CA118" s="1036" t="s">
        <v>440</v>
      </c>
      <c r="CB118" s="1036"/>
      <c r="CC118" s="1036"/>
      <c r="CD118" s="1036"/>
      <c r="CE118" s="1036"/>
      <c r="CF118" s="956" t="s">
        <v>440</v>
      </c>
      <c r="CG118" s="957"/>
      <c r="CH118" s="957"/>
      <c r="CI118" s="957"/>
      <c r="CJ118" s="957"/>
      <c r="CK118" s="984"/>
      <c r="CL118" s="985"/>
      <c r="CM118" s="958" t="s">
        <v>465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440</v>
      </c>
      <c r="DH118" s="995"/>
      <c r="DI118" s="995"/>
      <c r="DJ118" s="995"/>
      <c r="DK118" s="996"/>
      <c r="DL118" s="997" t="s">
        <v>130</v>
      </c>
      <c r="DM118" s="995"/>
      <c r="DN118" s="995"/>
      <c r="DO118" s="995"/>
      <c r="DP118" s="996"/>
      <c r="DQ118" s="997" t="s">
        <v>440</v>
      </c>
      <c r="DR118" s="995"/>
      <c r="DS118" s="995"/>
      <c r="DT118" s="995"/>
      <c r="DU118" s="996"/>
      <c r="DV118" s="998" t="s">
        <v>440</v>
      </c>
      <c r="DW118" s="999"/>
      <c r="DX118" s="999"/>
      <c r="DY118" s="999"/>
      <c r="DZ118" s="1000"/>
    </row>
    <row r="119" spans="1:130" s="230" customFormat="1" ht="26.25" customHeight="1" x14ac:dyDescent="0.2">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440</v>
      </c>
      <c r="AB119" s="936"/>
      <c r="AC119" s="936"/>
      <c r="AD119" s="936"/>
      <c r="AE119" s="937"/>
      <c r="AF119" s="938" t="s">
        <v>440</v>
      </c>
      <c r="AG119" s="936"/>
      <c r="AH119" s="936"/>
      <c r="AI119" s="936"/>
      <c r="AJ119" s="937"/>
      <c r="AK119" s="938" t="s">
        <v>440</v>
      </c>
      <c r="AL119" s="936"/>
      <c r="AM119" s="936"/>
      <c r="AN119" s="936"/>
      <c r="AO119" s="937"/>
      <c r="AP119" s="939" t="s">
        <v>440</v>
      </c>
      <c r="AQ119" s="940"/>
      <c r="AR119" s="940"/>
      <c r="AS119" s="940"/>
      <c r="AT119" s="941"/>
      <c r="AU119" s="946"/>
      <c r="AV119" s="947"/>
      <c r="AW119" s="947"/>
      <c r="AX119" s="947"/>
      <c r="AY119" s="947"/>
      <c r="AZ119" s="251" t="s">
        <v>193</v>
      </c>
      <c r="BA119" s="251"/>
      <c r="BB119" s="251"/>
      <c r="BC119" s="251"/>
      <c r="BD119" s="251"/>
      <c r="BE119" s="251"/>
      <c r="BF119" s="251"/>
      <c r="BG119" s="251"/>
      <c r="BH119" s="251"/>
      <c r="BI119" s="251"/>
      <c r="BJ119" s="251"/>
      <c r="BK119" s="251"/>
      <c r="BL119" s="251"/>
      <c r="BM119" s="251"/>
      <c r="BN119" s="251"/>
      <c r="BO119" s="1013" t="s">
        <v>466</v>
      </c>
      <c r="BP119" s="1041"/>
      <c r="BQ119" s="1035">
        <v>6408369</v>
      </c>
      <c r="BR119" s="1036"/>
      <c r="BS119" s="1036"/>
      <c r="BT119" s="1036"/>
      <c r="BU119" s="1036"/>
      <c r="BV119" s="1036">
        <v>6277426</v>
      </c>
      <c r="BW119" s="1036"/>
      <c r="BX119" s="1036"/>
      <c r="BY119" s="1036"/>
      <c r="BZ119" s="1036"/>
      <c r="CA119" s="1036">
        <v>6295788</v>
      </c>
      <c r="CB119" s="1036"/>
      <c r="CC119" s="1036"/>
      <c r="CD119" s="1036"/>
      <c r="CE119" s="1036"/>
      <c r="CF119" s="1037"/>
      <c r="CG119" s="1038"/>
      <c r="CH119" s="1038"/>
      <c r="CI119" s="1038"/>
      <c r="CJ119" s="1039"/>
      <c r="CK119" s="986"/>
      <c r="CL119" s="987"/>
      <c r="CM119" s="1009" t="s">
        <v>467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440</v>
      </c>
      <c r="DH119" s="1022"/>
      <c r="DI119" s="1022"/>
      <c r="DJ119" s="1022"/>
      <c r="DK119" s="1023"/>
      <c r="DL119" s="1021" t="s">
        <v>440</v>
      </c>
      <c r="DM119" s="1022"/>
      <c r="DN119" s="1022"/>
      <c r="DO119" s="1022"/>
      <c r="DP119" s="1023"/>
      <c r="DQ119" s="1021" t="s">
        <v>440</v>
      </c>
      <c r="DR119" s="1022"/>
      <c r="DS119" s="1022"/>
      <c r="DT119" s="1022"/>
      <c r="DU119" s="1023"/>
      <c r="DV119" s="1024" t="s">
        <v>440</v>
      </c>
      <c r="DW119" s="1025"/>
      <c r="DX119" s="1025"/>
      <c r="DY119" s="1025"/>
      <c r="DZ119" s="1026"/>
    </row>
    <row r="120" spans="1:130" s="230" customFormat="1" ht="26.25" customHeight="1" x14ac:dyDescent="0.2">
      <c r="A120" s="1093"/>
      <c r="B120" s="985"/>
      <c r="C120" s="958" t="s">
        <v>443</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440</v>
      </c>
      <c r="AB120" s="995"/>
      <c r="AC120" s="995"/>
      <c r="AD120" s="995"/>
      <c r="AE120" s="996"/>
      <c r="AF120" s="997" t="s">
        <v>440</v>
      </c>
      <c r="AG120" s="995"/>
      <c r="AH120" s="995"/>
      <c r="AI120" s="995"/>
      <c r="AJ120" s="996"/>
      <c r="AK120" s="997" t="s">
        <v>440</v>
      </c>
      <c r="AL120" s="995"/>
      <c r="AM120" s="995"/>
      <c r="AN120" s="995"/>
      <c r="AO120" s="996"/>
      <c r="AP120" s="998" t="s">
        <v>440</v>
      </c>
      <c r="AQ120" s="999"/>
      <c r="AR120" s="999"/>
      <c r="AS120" s="999"/>
      <c r="AT120" s="1000"/>
      <c r="AU120" s="1027" t="s">
        <v>468</v>
      </c>
      <c r="AV120" s="1028"/>
      <c r="AW120" s="1028"/>
      <c r="AX120" s="1028"/>
      <c r="AY120" s="1029"/>
      <c r="AZ120" s="965" t="s">
        <v>469</v>
      </c>
      <c r="BA120" s="933"/>
      <c r="BB120" s="933"/>
      <c r="BC120" s="933"/>
      <c r="BD120" s="933"/>
      <c r="BE120" s="933"/>
      <c r="BF120" s="933"/>
      <c r="BG120" s="933"/>
      <c r="BH120" s="933"/>
      <c r="BI120" s="933"/>
      <c r="BJ120" s="933"/>
      <c r="BK120" s="933"/>
      <c r="BL120" s="933"/>
      <c r="BM120" s="933"/>
      <c r="BN120" s="933"/>
      <c r="BO120" s="933"/>
      <c r="BP120" s="934"/>
      <c r="BQ120" s="966">
        <v>7095016</v>
      </c>
      <c r="BR120" s="967"/>
      <c r="BS120" s="967"/>
      <c r="BT120" s="967"/>
      <c r="BU120" s="967"/>
      <c r="BV120" s="967">
        <v>7539543</v>
      </c>
      <c r="BW120" s="967"/>
      <c r="BX120" s="967"/>
      <c r="BY120" s="967"/>
      <c r="BZ120" s="967"/>
      <c r="CA120" s="967">
        <v>7594406</v>
      </c>
      <c r="CB120" s="967"/>
      <c r="CC120" s="967"/>
      <c r="CD120" s="967"/>
      <c r="CE120" s="967"/>
      <c r="CF120" s="980">
        <v>246.2</v>
      </c>
      <c r="CG120" s="981"/>
      <c r="CH120" s="981"/>
      <c r="CI120" s="981"/>
      <c r="CJ120" s="981"/>
      <c r="CK120" s="1042" t="s">
        <v>470</v>
      </c>
      <c r="CL120" s="1043"/>
      <c r="CM120" s="1043"/>
      <c r="CN120" s="1043"/>
      <c r="CO120" s="1044"/>
      <c r="CP120" s="1050" t="s">
        <v>471</v>
      </c>
      <c r="CQ120" s="1051"/>
      <c r="CR120" s="1051"/>
      <c r="CS120" s="1051"/>
      <c r="CT120" s="1051"/>
      <c r="CU120" s="1051"/>
      <c r="CV120" s="1051"/>
      <c r="CW120" s="1051"/>
      <c r="CX120" s="1051"/>
      <c r="CY120" s="1051"/>
      <c r="CZ120" s="1051"/>
      <c r="DA120" s="1051"/>
      <c r="DB120" s="1051"/>
      <c r="DC120" s="1051"/>
      <c r="DD120" s="1051"/>
      <c r="DE120" s="1051"/>
      <c r="DF120" s="1052"/>
      <c r="DG120" s="966">
        <v>723588</v>
      </c>
      <c r="DH120" s="967"/>
      <c r="DI120" s="967"/>
      <c r="DJ120" s="967"/>
      <c r="DK120" s="967"/>
      <c r="DL120" s="967">
        <v>743815</v>
      </c>
      <c r="DM120" s="967"/>
      <c r="DN120" s="967"/>
      <c r="DO120" s="967"/>
      <c r="DP120" s="967"/>
      <c r="DQ120" s="967">
        <v>787219</v>
      </c>
      <c r="DR120" s="967"/>
      <c r="DS120" s="967"/>
      <c r="DT120" s="967"/>
      <c r="DU120" s="967"/>
      <c r="DV120" s="968">
        <v>25.5</v>
      </c>
      <c r="DW120" s="968"/>
      <c r="DX120" s="968"/>
      <c r="DY120" s="968"/>
      <c r="DZ120" s="969"/>
    </row>
    <row r="121" spans="1:130" s="230" customFormat="1" ht="26.25" customHeight="1" x14ac:dyDescent="0.2">
      <c r="A121" s="1093"/>
      <c r="B121" s="985"/>
      <c r="C121" s="1010" t="s">
        <v>472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440</v>
      </c>
      <c r="AB121" s="995"/>
      <c r="AC121" s="995"/>
      <c r="AD121" s="995"/>
      <c r="AE121" s="996"/>
      <c r="AF121" s="997" t="s">
        <v>440</v>
      </c>
      <c r="AG121" s="995"/>
      <c r="AH121" s="995"/>
      <c r="AI121" s="995"/>
      <c r="AJ121" s="996"/>
      <c r="AK121" s="997" t="s">
        <v>440</v>
      </c>
      <c r="AL121" s="995"/>
      <c r="AM121" s="995"/>
      <c r="AN121" s="995"/>
      <c r="AO121" s="996"/>
      <c r="AP121" s="998" t="s">
        <v>440</v>
      </c>
      <c r="AQ121" s="999"/>
      <c r="AR121" s="999"/>
      <c r="AS121" s="999"/>
      <c r="AT121" s="1000"/>
      <c r="AU121" s="1030"/>
      <c r="AV121" s="1031"/>
      <c r="AW121" s="1031"/>
      <c r="AX121" s="1031"/>
      <c r="AY121" s="1032"/>
      <c r="AZ121" s="958" t="s">
        <v>473</v>
      </c>
      <c r="BA121" s="959"/>
      <c r="BB121" s="959"/>
      <c r="BC121" s="959"/>
      <c r="BD121" s="959"/>
      <c r="BE121" s="959"/>
      <c r="BF121" s="959"/>
      <c r="BG121" s="959"/>
      <c r="BH121" s="959"/>
      <c r="BI121" s="959"/>
      <c r="BJ121" s="959"/>
      <c r="BK121" s="959"/>
      <c r="BL121" s="959"/>
      <c r="BM121" s="959"/>
      <c r="BN121" s="959"/>
      <c r="BO121" s="959"/>
      <c r="BP121" s="960"/>
      <c r="BQ121" s="961">
        <v>133039</v>
      </c>
      <c r="BR121" s="962"/>
      <c r="BS121" s="962"/>
      <c r="BT121" s="962"/>
      <c r="BU121" s="962"/>
      <c r="BV121" s="962">
        <v>145390</v>
      </c>
      <c r="BW121" s="962"/>
      <c r="BX121" s="962"/>
      <c r="BY121" s="962"/>
      <c r="BZ121" s="962"/>
      <c r="CA121" s="962">
        <v>144408</v>
      </c>
      <c r="CB121" s="962"/>
      <c r="CC121" s="962"/>
      <c r="CD121" s="962"/>
      <c r="CE121" s="962"/>
      <c r="CF121" s="956">
        <v>4.7</v>
      </c>
      <c r="CG121" s="957"/>
      <c r="CH121" s="957"/>
      <c r="CI121" s="957"/>
      <c r="CJ121" s="957"/>
      <c r="CK121" s="1045"/>
      <c r="CL121" s="1046"/>
      <c r="CM121" s="1046"/>
      <c r="CN121" s="1046"/>
      <c r="CO121" s="1047"/>
      <c r="CP121" s="1055" t="s">
        <v>474</v>
      </c>
      <c r="CQ121" s="1056"/>
      <c r="CR121" s="1056"/>
      <c r="CS121" s="1056"/>
      <c r="CT121" s="1056"/>
      <c r="CU121" s="1056"/>
      <c r="CV121" s="1056"/>
      <c r="CW121" s="1056"/>
      <c r="CX121" s="1056"/>
      <c r="CY121" s="1056"/>
      <c r="CZ121" s="1056"/>
      <c r="DA121" s="1056"/>
      <c r="DB121" s="1056"/>
      <c r="DC121" s="1056"/>
      <c r="DD121" s="1056"/>
      <c r="DE121" s="1056"/>
      <c r="DF121" s="1057"/>
      <c r="DG121" s="961">
        <v>50499</v>
      </c>
      <c r="DH121" s="962"/>
      <c r="DI121" s="962"/>
      <c r="DJ121" s="962"/>
      <c r="DK121" s="962"/>
      <c r="DL121" s="962" t="s">
        <v>440</v>
      </c>
      <c r="DM121" s="962"/>
      <c r="DN121" s="962"/>
      <c r="DO121" s="962"/>
      <c r="DP121" s="962"/>
      <c r="DQ121" s="962" t="s">
        <v>440</v>
      </c>
      <c r="DR121" s="962"/>
      <c r="DS121" s="962"/>
      <c r="DT121" s="962"/>
      <c r="DU121" s="962"/>
      <c r="DV121" s="963" t="s">
        <v>440</v>
      </c>
      <c r="DW121" s="963"/>
      <c r="DX121" s="963"/>
      <c r="DY121" s="963"/>
      <c r="DZ121" s="964"/>
    </row>
    <row r="122" spans="1:130" s="230" customFormat="1" ht="26.25" customHeight="1" x14ac:dyDescent="0.2">
      <c r="A122" s="1093"/>
      <c r="B122" s="985"/>
      <c r="C122" s="958" t="s">
        <v>454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440</v>
      </c>
      <c r="AB122" s="995"/>
      <c r="AC122" s="995"/>
      <c r="AD122" s="995"/>
      <c r="AE122" s="996"/>
      <c r="AF122" s="997" t="s">
        <v>440</v>
      </c>
      <c r="AG122" s="995"/>
      <c r="AH122" s="995"/>
      <c r="AI122" s="995"/>
      <c r="AJ122" s="996"/>
      <c r="AK122" s="997" t="s">
        <v>440</v>
      </c>
      <c r="AL122" s="995"/>
      <c r="AM122" s="995"/>
      <c r="AN122" s="995"/>
      <c r="AO122" s="996"/>
      <c r="AP122" s="998" t="s">
        <v>440</v>
      </c>
      <c r="AQ122" s="999"/>
      <c r="AR122" s="999"/>
      <c r="AS122" s="999"/>
      <c r="AT122" s="1000"/>
      <c r="AU122" s="1030"/>
      <c r="AV122" s="1031"/>
      <c r="AW122" s="1031"/>
      <c r="AX122" s="1031"/>
      <c r="AY122" s="1032"/>
      <c r="AZ122" s="1009" t="s">
        <v>475</v>
      </c>
      <c r="BA122" s="1001"/>
      <c r="BB122" s="1001"/>
      <c r="BC122" s="1001"/>
      <c r="BD122" s="1001"/>
      <c r="BE122" s="1001"/>
      <c r="BF122" s="1001"/>
      <c r="BG122" s="1001"/>
      <c r="BH122" s="1001"/>
      <c r="BI122" s="1001"/>
      <c r="BJ122" s="1001"/>
      <c r="BK122" s="1001"/>
      <c r="BL122" s="1001"/>
      <c r="BM122" s="1001"/>
      <c r="BN122" s="1001"/>
      <c r="BO122" s="1001"/>
      <c r="BP122" s="1002"/>
      <c r="BQ122" s="1035">
        <v>4206127</v>
      </c>
      <c r="BR122" s="1036"/>
      <c r="BS122" s="1036"/>
      <c r="BT122" s="1036"/>
      <c r="BU122" s="1036"/>
      <c r="BV122" s="1036">
        <v>4167090</v>
      </c>
      <c r="BW122" s="1036"/>
      <c r="BX122" s="1036"/>
      <c r="BY122" s="1036"/>
      <c r="BZ122" s="1036"/>
      <c r="CA122" s="1036">
        <v>4183647</v>
      </c>
      <c r="CB122" s="1036"/>
      <c r="CC122" s="1036"/>
      <c r="CD122" s="1036"/>
      <c r="CE122" s="1036"/>
      <c r="CF122" s="1053">
        <v>135.6</v>
      </c>
      <c r="CG122" s="1054"/>
      <c r="CH122" s="1054"/>
      <c r="CI122" s="1054"/>
      <c r="CJ122" s="1054"/>
      <c r="CK122" s="1045"/>
      <c r="CL122" s="1046"/>
      <c r="CM122" s="1046"/>
      <c r="CN122" s="1046"/>
      <c r="CO122" s="1047"/>
      <c r="CP122" s="1055" t="s">
        <v>416</v>
      </c>
      <c r="CQ122" s="1056"/>
      <c r="CR122" s="1056"/>
      <c r="CS122" s="1056"/>
      <c r="CT122" s="1056"/>
      <c r="CU122" s="1056"/>
      <c r="CV122" s="1056"/>
      <c r="CW122" s="1056"/>
      <c r="CX122" s="1056"/>
      <c r="CY122" s="1056"/>
      <c r="CZ122" s="1056"/>
      <c r="DA122" s="1056"/>
      <c r="DB122" s="1056"/>
      <c r="DC122" s="1056"/>
      <c r="DD122" s="1056"/>
      <c r="DE122" s="1056"/>
      <c r="DF122" s="1057"/>
      <c r="DG122" s="961">
        <v>141706</v>
      </c>
      <c r="DH122" s="962"/>
      <c r="DI122" s="962"/>
      <c r="DJ122" s="962"/>
      <c r="DK122" s="962"/>
      <c r="DL122" s="962" t="s">
        <v>130</v>
      </c>
      <c r="DM122" s="962"/>
      <c r="DN122" s="962"/>
      <c r="DO122" s="962"/>
      <c r="DP122" s="962"/>
      <c r="DQ122" s="962" t="s">
        <v>130</v>
      </c>
      <c r="DR122" s="962"/>
      <c r="DS122" s="962"/>
      <c r="DT122" s="962"/>
      <c r="DU122" s="962"/>
      <c r="DV122" s="963" t="s">
        <v>130</v>
      </c>
      <c r="DW122" s="963"/>
      <c r="DX122" s="963"/>
      <c r="DY122" s="963"/>
      <c r="DZ122" s="964"/>
    </row>
    <row r="123" spans="1:130" s="230" customFormat="1" ht="26.25" customHeight="1" x14ac:dyDescent="0.2">
      <c r="A123" s="1093"/>
      <c r="B123" s="985"/>
      <c r="C123" s="958" t="s">
        <v>460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130</v>
      </c>
      <c r="AB123" s="995"/>
      <c r="AC123" s="995"/>
      <c r="AD123" s="995"/>
      <c r="AE123" s="996"/>
      <c r="AF123" s="997" t="s">
        <v>476</v>
      </c>
      <c r="AG123" s="995"/>
      <c r="AH123" s="995"/>
      <c r="AI123" s="995"/>
      <c r="AJ123" s="996"/>
      <c r="AK123" s="997" t="s">
        <v>130</v>
      </c>
      <c r="AL123" s="995"/>
      <c r="AM123" s="995"/>
      <c r="AN123" s="995"/>
      <c r="AO123" s="996"/>
      <c r="AP123" s="998" t="s">
        <v>130</v>
      </c>
      <c r="AQ123" s="999"/>
      <c r="AR123" s="999"/>
      <c r="AS123" s="999"/>
      <c r="AT123" s="1000"/>
      <c r="AU123" s="1033"/>
      <c r="AV123" s="1034"/>
      <c r="AW123" s="1034"/>
      <c r="AX123" s="1034"/>
      <c r="AY123" s="1034"/>
      <c r="AZ123" s="251" t="s">
        <v>193</v>
      </c>
      <c r="BA123" s="251"/>
      <c r="BB123" s="251"/>
      <c r="BC123" s="251"/>
      <c r="BD123" s="251"/>
      <c r="BE123" s="251"/>
      <c r="BF123" s="251"/>
      <c r="BG123" s="251"/>
      <c r="BH123" s="251"/>
      <c r="BI123" s="251"/>
      <c r="BJ123" s="251"/>
      <c r="BK123" s="251"/>
      <c r="BL123" s="251"/>
      <c r="BM123" s="251"/>
      <c r="BN123" s="251"/>
      <c r="BO123" s="1013" t="s">
        <v>477</v>
      </c>
      <c r="BP123" s="1041"/>
      <c r="BQ123" s="1099">
        <v>11434182</v>
      </c>
      <c r="BR123" s="1100"/>
      <c r="BS123" s="1100"/>
      <c r="BT123" s="1100"/>
      <c r="BU123" s="1100"/>
      <c r="BV123" s="1100">
        <v>11852023</v>
      </c>
      <c r="BW123" s="1100"/>
      <c r="BX123" s="1100"/>
      <c r="BY123" s="1100"/>
      <c r="BZ123" s="1100"/>
      <c r="CA123" s="1100">
        <v>11922461</v>
      </c>
      <c r="CB123" s="1100"/>
      <c r="CC123" s="1100"/>
      <c r="CD123" s="1100"/>
      <c r="CE123" s="1100"/>
      <c r="CF123" s="1037"/>
      <c r="CG123" s="1038"/>
      <c r="CH123" s="1038"/>
      <c r="CI123" s="1038"/>
      <c r="CJ123" s="1039"/>
      <c r="CK123" s="1045"/>
      <c r="CL123" s="1046"/>
      <c r="CM123" s="1046"/>
      <c r="CN123" s="1046"/>
      <c r="CO123" s="1047"/>
      <c r="CP123" s="1055" t="s">
        <v>478</v>
      </c>
      <c r="CQ123" s="1056"/>
      <c r="CR123" s="1056"/>
      <c r="CS123" s="1056"/>
      <c r="CT123" s="1056"/>
      <c r="CU123" s="1056"/>
      <c r="CV123" s="1056"/>
      <c r="CW123" s="1056"/>
      <c r="CX123" s="1056"/>
      <c r="CY123" s="1056"/>
      <c r="CZ123" s="1056"/>
      <c r="DA123" s="1056"/>
      <c r="DB123" s="1056"/>
      <c r="DC123" s="1056"/>
      <c r="DD123" s="1056"/>
      <c r="DE123" s="1056"/>
      <c r="DF123" s="1057"/>
      <c r="DG123" s="994" t="s">
        <v>130</v>
      </c>
      <c r="DH123" s="995"/>
      <c r="DI123" s="995"/>
      <c r="DJ123" s="995"/>
      <c r="DK123" s="996"/>
      <c r="DL123" s="997" t="s">
        <v>130</v>
      </c>
      <c r="DM123" s="995"/>
      <c r="DN123" s="995"/>
      <c r="DO123" s="995"/>
      <c r="DP123" s="996"/>
      <c r="DQ123" s="997" t="s">
        <v>130</v>
      </c>
      <c r="DR123" s="995"/>
      <c r="DS123" s="995"/>
      <c r="DT123" s="995"/>
      <c r="DU123" s="996"/>
      <c r="DV123" s="998" t="s">
        <v>476</v>
      </c>
      <c r="DW123" s="999"/>
      <c r="DX123" s="999"/>
      <c r="DY123" s="999"/>
      <c r="DZ123" s="1000"/>
    </row>
    <row r="124" spans="1:130" s="230" customFormat="1" ht="26.25" customHeight="1" thickBot="1" x14ac:dyDescent="0.25">
      <c r="A124" s="1093"/>
      <c r="B124" s="985"/>
      <c r="C124" s="958" t="s">
        <v>463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130</v>
      </c>
      <c r="AB124" s="995"/>
      <c r="AC124" s="995"/>
      <c r="AD124" s="995"/>
      <c r="AE124" s="996"/>
      <c r="AF124" s="997" t="s">
        <v>130</v>
      </c>
      <c r="AG124" s="995"/>
      <c r="AH124" s="995"/>
      <c r="AI124" s="995"/>
      <c r="AJ124" s="996"/>
      <c r="AK124" s="997" t="s">
        <v>130</v>
      </c>
      <c r="AL124" s="995"/>
      <c r="AM124" s="995"/>
      <c r="AN124" s="995"/>
      <c r="AO124" s="996"/>
      <c r="AP124" s="998" t="s">
        <v>130</v>
      </c>
      <c r="AQ124" s="999"/>
      <c r="AR124" s="999"/>
      <c r="AS124" s="999"/>
      <c r="AT124" s="1000"/>
      <c r="AU124" s="1095" t="s">
        <v>479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130</v>
      </c>
      <c r="BR124" s="1063"/>
      <c r="BS124" s="1063"/>
      <c r="BT124" s="1063"/>
      <c r="BU124" s="1063"/>
      <c r="BV124" s="1063" t="s">
        <v>130</v>
      </c>
      <c r="BW124" s="1063"/>
      <c r="BX124" s="1063"/>
      <c r="BY124" s="1063"/>
      <c r="BZ124" s="1063"/>
      <c r="CA124" s="1063" t="s">
        <v>130</v>
      </c>
      <c r="CB124" s="1063"/>
      <c r="CC124" s="1063"/>
      <c r="CD124" s="1063"/>
      <c r="CE124" s="1063"/>
      <c r="CF124" s="1064"/>
      <c r="CG124" s="1065"/>
      <c r="CH124" s="1065"/>
      <c r="CI124" s="1065"/>
      <c r="CJ124" s="1066"/>
      <c r="CK124" s="1048"/>
      <c r="CL124" s="1048"/>
      <c r="CM124" s="1048"/>
      <c r="CN124" s="1048"/>
      <c r="CO124" s="1049"/>
      <c r="CP124" s="1055" t="s">
        <v>480</v>
      </c>
      <c r="CQ124" s="1056"/>
      <c r="CR124" s="1056"/>
      <c r="CS124" s="1056"/>
      <c r="CT124" s="1056"/>
      <c r="CU124" s="1056"/>
      <c r="CV124" s="1056"/>
      <c r="CW124" s="1056"/>
      <c r="CX124" s="1056"/>
      <c r="CY124" s="1056"/>
      <c r="CZ124" s="1056"/>
      <c r="DA124" s="1056"/>
      <c r="DB124" s="1056"/>
      <c r="DC124" s="1056"/>
      <c r="DD124" s="1056"/>
      <c r="DE124" s="1056"/>
      <c r="DF124" s="1057"/>
      <c r="DG124" s="1040" t="s">
        <v>130</v>
      </c>
      <c r="DH124" s="1022"/>
      <c r="DI124" s="1022"/>
      <c r="DJ124" s="1022"/>
      <c r="DK124" s="1023"/>
      <c r="DL124" s="1021" t="s">
        <v>476</v>
      </c>
      <c r="DM124" s="1022"/>
      <c r="DN124" s="1022"/>
      <c r="DO124" s="1022"/>
      <c r="DP124" s="1023"/>
      <c r="DQ124" s="1021" t="s">
        <v>130</v>
      </c>
      <c r="DR124" s="1022"/>
      <c r="DS124" s="1022"/>
      <c r="DT124" s="1022"/>
      <c r="DU124" s="1023"/>
      <c r="DV124" s="1024" t="s">
        <v>130</v>
      </c>
      <c r="DW124" s="1025"/>
      <c r="DX124" s="1025"/>
      <c r="DY124" s="1025"/>
      <c r="DZ124" s="1026"/>
    </row>
    <row r="125" spans="1:130" s="230" customFormat="1" ht="26.25" customHeight="1" x14ac:dyDescent="0.2">
      <c r="A125" s="1093"/>
      <c r="B125" s="985"/>
      <c r="C125" s="958" t="s">
        <v>465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476</v>
      </c>
      <c r="AB125" s="995"/>
      <c r="AC125" s="995"/>
      <c r="AD125" s="995"/>
      <c r="AE125" s="996"/>
      <c r="AF125" s="997" t="s">
        <v>130</v>
      </c>
      <c r="AG125" s="995"/>
      <c r="AH125" s="995"/>
      <c r="AI125" s="995"/>
      <c r="AJ125" s="996"/>
      <c r="AK125" s="997" t="s">
        <v>130</v>
      </c>
      <c r="AL125" s="995"/>
      <c r="AM125" s="995"/>
      <c r="AN125" s="995"/>
      <c r="AO125" s="996"/>
      <c r="AP125" s="998" t="s">
        <v>476</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481</v>
      </c>
      <c r="CL125" s="1043"/>
      <c r="CM125" s="1043"/>
      <c r="CN125" s="1043"/>
      <c r="CO125" s="1044"/>
      <c r="CP125" s="965" t="s">
        <v>482</v>
      </c>
      <c r="CQ125" s="933"/>
      <c r="CR125" s="933"/>
      <c r="CS125" s="933"/>
      <c r="CT125" s="933"/>
      <c r="CU125" s="933"/>
      <c r="CV125" s="933"/>
      <c r="CW125" s="933"/>
      <c r="CX125" s="933"/>
      <c r="CY125" s="933"/>
      <c r="CZ125" s="933"/>
      <c r="DA125" s="933"/>
      <c r="DB125" s="933"/>
      <c r="DC125" s="933"/>
      <c r="DD125" s="933"/>
      <c r="DE125" s="933"/>
      <c r="DF125" s="934"/>
      <c r="DG125" s="966" t="s">
        <v>130</v>
      </c>
      <c r="DH125" s="967"/>
      <c r="DI125" s="967"/>
      <c r="DJ125" s="967"/>
      <c r="DK125" s="967"/>
      <c r="DL125" s="967" t="s">
        <v>130</v>
      </c>
      <c r="DM125" s="967"/>
      <c r="DN125" s="967"/>
      <c r="DO125" s="967"/>
      <c r="DP125" s="967"/>
      <c r="DQ125" s="967" t="s">
        <v>476</v>
      </c>
      <c r="DR125" s="967"/>
      <c r="DS125" s="967"/>
      <c r="DT125" s="967"/>
      <c r="DU125" s="967"/>
      <c r="DV125" s="968" t="s">
        <v>130</v>
      </c>
      <c r="DW125" s="968"/>
      <c r="DX125" s="968"/>
      <c r="DY125" s="968"/>
      <c r="DZ125" s="969"/>
    </row>
    <row r="126" spans="1:130" s="230" customFormat="1" ht="26.25" customHeight="1" thickBot="1" x14ac:dyDescent="0.25">
      <c r="A126" s="1093"/>
      <c r="B126" s="985"/>
      <c r="C126" s="958" t="s">
        <v>467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130</v>
      </c>
      <c r="AB126" s="995"/>
      <c r="AC126" s="995"/>
      <c r="AD126" s="995"/>
      <c r="AE126" s="996"/>
      <c r="AF126" s="997" t="s">
        <v>130</v>
      </c>
      <c r="AG126" s="995"/>
      <c r="AH126" s="995"/>
      <c r="AI126" s="995"/>
      <c r="AJ126" s="996"/>
      <c r="AK126" s="997" t="s">
        <v>476</v>
      </c>
      <c r="AL126" s="995"/>
      <c r="AM126" s="995"/>
      <c r="AN126" s="995"/>
      <c r="AO126" s="996"/>
      <c r="AP126" s="998" t="s">
        <v>476</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483</v>
      </c>
      <c r="CQ126" s="959"/>
      <c r="CR126" s="959"/>
      <c r="CS126" s="959"/>
      <c r="CT126" s="959"/>
      <c r="CU126" s="959"/>
      <c r="CV126" s="959"/>
      <c r="CW126" s="959"/>
      <c r="CX126" s="959"/>
      <c r="CY126" s="959"/>
      <c r="CZ126" s="959"/>
      <c r="DA126" s="959"/>
      <c r="DB126" s="959"/>
      <c r="DC126" s="959"/>
      <c r="DD126" s="959"/>
      <c r="DE126" s="959"/>
      <c r="DF126" s="960"/>
      <c r="DG126" s="961" t="s">
        <v>476</v>
      </c>
      <c r="DH126" s="962"/>
      <c r="DI126" s="962"/>
      <c r="DJ126" s="962"/>
      <c r="DK126" s="962"/>
      <c r="DL126" s="962" t="s">
        <v>130</v>
      </c>
      <c r="DM126" s="962"/>
      <c r="DN126" s="962"/>
      <c r="DO126" s="962"/>
      <c r="DP126" s="962"/>
      <c r="DQ126" s="962" t="s">
        <v>476</v>
      </c>
      <c r="DR126" s="962"/>
      <c r="DS126" s="962"/>
      <c r="DT126" s="962"/>
      <c r="DU126" s="962"/>
      <c r="DV126" s="963" t="s">
        <v>476</v>
      </c>
      <c r="DW126" s="963"/>
      <c r="DX126" s="963"/>
      <c r="DY126" s="963"/>
      <c r="DZ126" s="964"/>
    </row>
    <row r="127" spans="1:130" s="230" customFormat="1" ht="26.25" customHeight="1" x14ac:dyDescent="0.2">
      <c r="A127" s="1094"/>
      <c r="B127" s="987"/>
      <c r="C127" s="1009" t="s">
        <v>484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78</v>
      </c>
      <c r="AB127" s="995"/>
      <c r="AC127" s="995"/>
      <c r="AD127" s="995"/>
      <c r="AE127" s="996"/>
      <c r="AF127" s="997">
        <v>47</v>
      </c>
      <c r="AG127" s="995"/>
      <c r="AH127" s="995"/>
      <c r="AI127" s="995"/>
      <c r="AJ127" s="996"/>
      <c r="AK127" s="997">
        <v>37</v>
      </c>
      <c r="AL127" s="995"/>
      <c r="AM127" s="995"/>
      <c r="AN127" s="995"/>
      <c r="AO127" s="996"/>
      <c r="AP127" s="998">
        <v>0</v>
      </c>
      <c r="AQ127" s="999"/>
      <c r="AR127" s="999"/>
      <c r="AS127" s="999"/>
      <c r="AT127" s="1000"/>
      <c r="AU127" s="232"/>
      <c r="AV127" s="232"/>
      <c r="AW127" s="232"/>
      <c r="AX127" s="1067" t="s">
        <v>485</v>
      </c>
      <c r="AY127" s="1068"/>
      <c r="AZ127" s="1068"/>
      <c r="BA127" s="1068"/>
      <c r="BB127" s="1068"/>
      <c r="BC127" s="1068"/>
      <c r="BD127" s="1068"/>
      <c r="BE127" s="1069"/>
      <c r="BF127" s="1070" t="s">
        <v>486</v>
      </c>
      <c r="BG127" s="1068"/>
      <c r="BH127" s="1068"/>
      <c r="BI127" s="1068"/>
      <c r="BJ127" s="1068"/>
      <c r="BK127" s="1068"/>
      <c r="BL127" s="1069"/>
      <c r="BM127" s="1070" t="s">
        <v>487</v>
      </c>
      <c r="BN127" s="1068"/>
      <c r="BO127" s="1068"/>
      <c r="BP127" s="1068"/>
      <c r="BQ127" s="1068"/>
      <c r="BR127" s="1068"/>
      <c r="BS127" s="1069"/>
      <c r="BT127" s="1070" t="s">
        <v>488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489</v>
      </c>
      <c r="CQ127" s="959"/>
      <c r="CR127" s="959"/>
      <c r="CS127" s="959"/>
      <c r="CT127" s="959"/>
      <c r="CU127" s="959"/>
      <c r="CV127" s="959"/>
      <c r="CW127" s="959"/>
      <c r="CX127" s="959"/>
      <c r="CY127" s="959"/>
      <c r="CZ127" s="959"/>
      <c r="DA127" s="959"/>
      <c r="DB127" s="959"/>
      <c r="DC127" s="959"/>
      <c r="DD127" s="959"/>
      <c r="DE127" s="959"/>
      <c r="DF127" s="960"/>
      <c r="DG127" s="961" t="s">
        <v>130</v>
      </c>
      <c r="DH127" s="962"/>
      <c r="DI127" s="962"/>
      <c r="DJ127" s="962"/>
      <c r="DK127" s="962"/>
      <c r="DL127" s="962" t="s">
        <v>130</v>
      </c>
      <c r="DM127" s="962"/>
      <c r="DN127" s="962"/>
      <c r="DO127" s="962"/>
      <c r="DP127" s="962"/>
      <c r="DQ127" s="962" t="s">
        <v>130</v>
      </c>
      <c r="DR127" s="962"/>
      <c r="DS127" s="962"/>
      <c r="DT127" s="962"/>
      <c r="DU127" s="962"/>
      <c r="DV127" s="963" t="s">
        <v>130</v>
      </c>
      <c r="DW127" s="963"/>
      <c r="DX127" s="963"/>
      <c r="DY127" s="963"/>
      <c r="DZ127" s="964"/>
    </row>
    <row r="128" spans="1:130" s="230" customFormat="1" ht="26.25" customHeight="1" thickBot="1" x14ac:dyDescent="0.25">
      <c r="A128" s="1077" t="s">
        <v>490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491</v>
      </c>
      <c r="X128" s="1079"/>
      <c r="Y128" s="1079"/>
      <c r="Z128" s="1080"/>
      <c r="AA128" s="1081">
        <v>1023</v>
      </c>
      <c r="AB128" s="1082"/>
      <c r="AC128" s="1082"/>
      <c r="AD128" s="1082"/>
      <c r="AE128" s="1083"/>
      <c r="AF128" s="1084">
        <v>1379</v>
      </c>
      <c r="AG128" s="1082"/>
      <c r="AH128" s="1082"/>
      <c r="AI128" s="1082"/>
      <c r="AJ128" s="1083"/>
      <c r="AK128" s="1084">
        <v>1450</v>
      </c>
      <c r="AL128" s="1082"/>
      <c r="AM128" s="1082"/>
      <c r="AN128" s="1082"/>
      <c r="AO128" s="1083"/>
      <c r="AP128" s="1085"/>
      <c r="AQ128" s="1086"/>
      <c r="AR128" s="1086"/>
      <c r="AS128" s="1086"/>
      <c r="AT128" s="1087"/>
      <c r="AU128" s="232"/>
      <c r="AV128" s="232"/>
      <c r="AW128" s="232"/>
      <c r="AX128" s="932" t="s">
        <v>492</v>
      </c>
      <c r="AY128" s="933"/>
      <c r="AZ128" s="933"/>
      <c r="BA128" s="933"/>
      <c r="BB128" s="933"/>
      <c r="BC128" s="933"/>
      <c r="BD128" s="933"/>
      <c r="BE128" s="934"/>
      <c r="BF128" s="1088" t="s">
        <v>130</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493</v>
      </c>
      <c r="CQ128" s="762"/>
      <c r="CR128" s="762"/>
      <c r="CS128" s="762"/>
      <c r="CT128" s="762"/>
      <c r="CU128" s="762"/>
      <c r="CV128" s="762"/>
      <c r="CW128" s="762"/>
      <c r="CX128" s="762"/>
      <c r="CY128" s="762"/>
      <c r="CZ128" s="762"/>
      <c r="DA128" s="762"/>
      <c r="DB128" s="762"/>
      <c r="DC128" s="762"/>
      <c r="DD128" s="762"/>
      <c r="DE128" s="762"/>
      <c r="DF128" s="1072"/>
      <c r="DG128" s="1073" t="s">
        <v>130</v>
      </c>
      <c r="DH128" s="1074"/>
      <c r="DI128" s="1074"/>
      <c r="DJ128" s="1074"/>
      <c r="DK128" s="1074"/>
      <c r="DL128" s="1074" t="s">
        <v>130</v>
      </c>
      <c r="DM128" s="1074"/>
      <c r="DN128" s="1074"/>
      <c r="DO128" s="1074"/>
      <c r="DP128" s="1074"/>
      <c r="DQ128" s="1074" t="s">
        <v>130</v>
      </c>
      <c r="DR128" s="1074"/>
      <c r="DS128" s="1074"/>
      <c r="DT128" s="1074"/>
      <c r="DU128" s="1074"/>
      <c r="DV128" s="1075" t="s">
        <v>130</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494</v>
      </c>
      <c r="X129" s="1107"/>
      <c r="Y129" s="1107"/>
      <c r="Z129" s="1108"/>
      <c r="AA129" s="994">
        <v>3388693</v>
      </c>
      <c r="AB129" s="995"/>
      <c r="AC129" s="995"/>
      <c r="AD129" s="995"/>
      <c r="AE129" s="996"/>
      <c r="AF129" s="997">
        <v>3653646</v>
      </c>
      <c r="AG129" s="995"/>
      <c r="AH129" s="995"/>
      <c r="AI129" s="995"/>
      <c r="AJ129" s="996"/>
      <c r="AK129" s="997">
        <v>3575239</v>
      </c>
      <c r="AL129" s="995"/>
      <c r="AM129" s="995"/>
      <c r="AN129" s="995"/>
      <c r="AO129" s="996"/>
      <c r="AP129" s="1109"/>
      <c r="AQ129" s="1110"/>
      <c r="AR129" s="1110"/>
      <c r="AS129" s="1110"/>
      <c r="AT129" s="1111"/>
      <c r="AU129" s="233"/>
      <c r="AV129" s="233"/>
      <c r="AW129" s="233"/>
      <c r="AX129" s="1101" t="s">
        <v>495</v>
      </c>
      <c r="AY129" s="959"/>
      <c r="AZ129" s="959"/>
      <c r="BA129" s="959"/>
      <c r="BB129" s="959"/>
      <c r="BC129" s="959"/>
      <c r="BD129" s="959"/>
      <c r="BE129" s="960"/>
      <c r="BF129" s="1102" t="s">
        <v>130</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497</v>
      </c>
      <c r="X130" s="1107"/>
      <c r="Y130" s="1107"/>
      <c r="Z130" s="1108"/>
      <c r="AA130" s="994">
        <v>488514</v>
      </c>
      <c r="AB130" s="995"/>
      <c r="AC130" s="995"/>
      <c r="AD130" s="995"/>
      <c r="AE130" s="996"/>
      <c r="AF130" s="997">
        <v>481097</v>
      </c>
      <c r="AG130" s="995"/>
      <c r="AH130" s="995"/>
      <c r="AI130" s="995"/>
      <c r="AJ130" s="996"/>
      <c r="AK130" s="997">
        <v>490063</v>
      </c>
      <c r="AL130" s="995"/>
      <c r="AM130" s="995"/>
      <c r="AN130" s="995"/>
      <c r="AO130" s="996"/>
      <c r="AP130" s="1109"/>
      <c r="AQ130" s="1110"/>
      <c r="AR130" s="1110"/>
      <c r="AS130" s="1110"/>
      <c r="AT130" s="1111"/>
      <c r="AU130" s="233"/>
      <c r="AV130" s="233"/>
      <c r="AW130" s="233"/>
      <c r="AX130" s="1101" t="s">
        <v>498</v>
      </c>
      <c r="AY130" s="959"/>
      <c r="AZ130" s="959"/>
      <c r="BA130" s="959"/>
      <c r="BB130" s="959"/>
      <c r="BC130" s="959"/>
      <c r="BD130" s="959"/>
      <c r="BE130" s="960"/>
      <c r="BF130" s="1137">
        <v>5.5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40">
        <v>2900179</v>
      </c>
      <c r="AB131" s="1022"/>
      <c r="AC131" s="1022"/>
      <c r="AD131" s="1022"/>
      <c r="AE131" s="1023"/>
      <c r="AF131" s="1021">
        <v>3172549</v>
      </c>
      <c r="AG131" s="1022"/>
      <c r="AH131" s="1022"/>
      <c r="AI131" s="1022"/>
      <c r="AJ131" s="1023"/>
      <c r="AK131" s="1021">
        <v>3085176</v>
      </c>
      <c r="AL131" s="1022"/>
      <c r="AM131" s="1022"/>
      <c r="AN131" s="1022"/>
      <c r="AO131" s="1023"/>
      <c r="AP131" s="1146"/>
      <c r="AQ131" s="1147"/>
      <c r="AR131" s="1147"/>
      <c r="AS131" s="1147"/>
      <c r="AT131" s="1148"/>
      <c r="AU131" s="233"/>
      <c r="AV131" s="233"/>
      <c r="AW131" s="233"/>
      <c r="AX131" s="1119" t="s">
        <v>500</v>
      </c>
      <c r="AY131" s="762"/>
      <c r="AZ131" s="762"/>
      <c r="BA131" s="762"/>
      <c r="BB131" s="762"/>
      <c r="BC131" s="762"/>
      <c r="BD131" s="762"/>
      <c r="BE131" s="1072"/>
      <c r="BF131" s="1120" t="s">
        <v>130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502</v>
      </c>
      <c r="W132" s="1130"/>
      <c r="X132" s="1130"/>
      <c r="Y132" s="1130"/>
      <c r="Z132" s="1131"/>
      <c r="AA132" s="1132">
        <v>5.0497917540000001</v>
      </c>
      <c r="AB132" s="1133"/>
      <c r="AC132" s="1133"/>
      <c r="AD132" s="1133"/>
      <c r="AE132" s="1134"/>
      <c r="AF132" s="1135">
        <v>5.4701755590000003</v>
      </c>
      <c r="AG132" s="1133"/>
      <c r="AH132" s="1133"/>
      <c r="AI132" s="1133"/>
      <c r="AJ132" s="1134"/>
      <c r="AK132" s="1135">
        <v>6.2074578569999996</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503</v>
      </c>
      <c r="W133" s="1113"/>
      <c r="X133" s="1113"/>
      <c r="Y133" s="1113"/>
      <c r="Z133" s="1114"/>
      <c r="AA133" s="1115">
        <v>4.5</v>
      </c>
      <c r="AB133" s="1116"/>
      <c r="AC133" s="1116"/>
      <c r="AD133" s="1116"/>
      <c r="AE133" s="1117"/>
      <c r="AF133" s="1115">
        <v>5</v>
      </c>
      <c r="AG133" s="1116"/>
      <c r="AH133" s="1116"/>
      <c r="AI133" s="1116"/>
      <c r="AJ133" s="1117"/>
      <c r="AK133" s="1115">
        <v>5.5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O0W/KTYfRFnifZ4/vkVIQgpkSIeQCbt2Cgc4IB4CLh7ctUR5+vUWA5JK85gn5RLcpiMTx0fDsxyKhngHkP7Q==" saltValue="Ie7/wcbx5C6VcDBHgvfj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B36" sqref="E36:S36"/>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1aP3FNIPZg8ZEQ0xyKJ056NOyShvraH7T3cZG6n3XYqE4ekkRjGefLCup+Sf7BcUb/U75MkV6IxF2sZT9tuJQ==" saltValue="f3G76VHwwXDsF8RNfJxG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B36" sqref="E36:S36"/>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6jLzhC3nMbAMqb52ggBNgz5C8CqVcq/I4rk+vlwcVDIsVuv2ocohzxst3YzDnl6uBqZSwWJqNHxcM7hiwd5hQ==" saltValue="VIFeWRB+anBBuWAzP+yB0A==" spinCount="100000"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election activeCell="B36" sqref="E36:S36"/>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507</v>
      </c>
      <c r="AP7" s="272"/>
      <c r="AQ7" s="273" t="s">
        <v>508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509</v>
      </c>
      <c r="AQ8" s="279" t="s">
        <v>510</v>
      </c>
      <c r="AR8" s="280" t="s">
        <v>511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512</v>
      </c>
      <c r="AL9" s="1153"/>
      <c r="AM9" s="1153"/>
      <c r="AN9" s="1154"/>
      <c r="AO9" s="281">
        <v>995660</v>
      </c>
      <c r="AP9" s="281">
        <v>120598</v>
      </c>
      <c r="AQ9" s="282">
        <v>166998</v>
      </c>
      <c r="AR9" s="283">
        <v>-27.8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513</v>
      </c>
      <c r="AL10" s="1153"/>
      <c r="AM10" s="1153"/>
      <c r="AN10" s="1154"/>
      <c r="AO10" s="284">
        <v>118591</v>
      </c>
      <c r="AP10" s="284">
        <v>14364</v>
      </c>
      <c r="AQ10" s="285">
        <v>26170</v>
      </c>
      <c r="AR10" s="286">
        <v>-45.1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514</v>
      </c>
      <c r="AL11" s="1153"/>
      <c r="AM11" s="1153"/>
      <c r="AN11" s="1154"/>
      <c r="AO11" s="284">
        <v>12721</v>
      </c>
      <c r="AP11" s="284">
        <v>1541</v>
      </c>
      <c r="AQ11" s="285">
        <v>5047</v>
      </c>
      <c r="AR11" s="286">
        <v>-69.5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515</v>
      </c>
      <c r="AL12" s="1153"/>
      <c r="AM12" s="1153"/>
      <c r="AN12" s="1154"/>
      <c r="AO12" s="284" t="s">
        <v>516</v>
      </c>
      <c r="AP12" s="284" t="s">
        <v>516</v>
      </c>
      <c r="AQ12" s="285" t="s">
        <v>516</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517</v>
      </c>
      <c r="AL13" s="1153"/>
      <c r="AM13" s="1153"/>
      <c r="AN13" s="1154"/>
      <c r="AO13" s="284">
        <v>43241</v>
      </c>
      <c r="AP13" s="284">
        <v>5238</v>
      </c>
      <c r="AQ13" s="285">
        <v>6466</v>
      </c>
      <c r="AR13" s="286">
        <v>-19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518</v>
      </c>
      <c r="AL14" s="1153"/>
      <c r="AM14" s="1153"/>
      <c r="AN14" s="1154"/>
      <c r="AO14" s="284">
        <v>32139</v>
      </c>
      <c r="AP14" s="284">
        <v>3893</v>
      </c>
      <c r="AQ14" s="285">
        <v>3589</v>
      </c>
      <c r="AR14" s="286">
        <v>8.5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519</v>
      </c>
      <c r="AL15" s="1156"/>
      <c r="AM15" s="1156"/>
      <c r="AN15" s="1157"/>
      <c r="AO15" s="284">
        <v>-70996</v>
      </c>
      <c r="AP15" s="284">
        <v>-8599</v>
      </c>
      <c r="AQ15" s="285">
        <v>-12920</v>
      </c>
      <c r="AR15" s="286">
        <v>-33.4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193</v>
      </c>
      <c r="AL16" s="1156"/>
      <c r="AM16" s="1156"/>
      <c r="AN16" s="1157"/>
      <c r="AO16" s="284">
        <v>1131356</v>
      </c>
      <c r="AP16" s="284">
        <v>137034</v>
      </c>
      <c r="AQ16" s="285">
        <v>195349</v>
      </c>
      <c r="AR16" s="286">
        <v>-29.9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524</v>
      </c>
      <c r="AL21" s="1159"/>
      <c r="AM21" s="1159"/>
      <c r="AN21" s="1160"/>
      <c r="AO21" s="297">
        <v>11.39</v>
      </c>
      <c r="AP21" s="298">
        <v>16.600000000000001</v>
      </c>
      <c r="AQ21" s="299">
        <v>-5.21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525</v>
      </c>
      <c r="AL22" s="1159"/>
      <c r="AM22" s="1159"/>
      <c r="AN22" s="1160"/>
      <c r="AO22" s="302">
        <v>95.8</v>
      </c>
      <c r="AP22" s="303">
        <v>95.6</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526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507</v>
      </c>
      <c r="AP30" s="272"/>
      <c r="AQ30" s="273" t="s">
        <v>508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529</v>
      </c>
      <c r="AL32" s="1167"/>
      <c r="AM32" s="1167"/>
      <c r="AN32" s="1168"/>
      <c r="AO32" s="312">
        <v>538214</v>
      </c>
      <c r="AP32" s="312">
        <v>65191</v>
      </c>
      <c r="AQ32" s="313">
        <v>125145</v>
      </c>
      <c r="AR32" s="314">
        <v>-47.9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530</v>
      </c>
      <c r="AL33" s="1167"/>
      <c r="AM33" s="1167"/>
      <c r="AN33" s="1168"/>
      <c r="AO33" s="312" t="s">
        <v>516</v>
      </c>
      <c r="AP33" s="312" t="s">
        <v>516</v>
      </c>
      <c r="AQ33" s="313">
        <v>142</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531</v>
      </c>
      <c r="AL34" s="1167"/>
      <c r="AM34" s="1167"/>
      <c r="AN34" s="1168"/>
      <c r="AO34" s="312" t="s">
        <v>516</v>
      </c>
      <c r="AP34" s="312" t="s">
        <v>516</v>
      </c>
      <c r="AQ34" s="313">
        <v>186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532</v>
      </c>
      <c r="AL35" s="1167"/>
      <c r="AM35" s="1167"/>
      <c r="AN35" s="1168"/>
      <c r="AO35" s="312">
        <v>84231</v>
      </c>
      <c r="AP35" s="312">
        <v>10202</v>
      </c>
      <c r="AQ35" s="313">
        <v>24116</v>
      </c>
      <c r="AR35" s="314">
        <v>-57.7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533</v>
      </c>
      <c r="AL36" s="1167"/>
      <c r="AM36" s="1167"/>
      <c r="AN36" s="1168"/>
      <c r="AO36" s="312">
        <v>60542</v>
      </c>
      <c r="AP36" s="312">
        <v>7333</v>
      </c>
      <c r="AQ36" s="313">
        <v>3945</v>
      </c>
      <c r="AR36" s="314">
        <v>85.9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534</v>
      </c>
      <c r="AL37" s="1167"/>
      <c r="AM37" s="1167"/>
      <c r="AN37" s="1168"/>
      <c r="AO37" s="312">
        <v>37</v>
      </c>
      <c r="AP37" s="312">
        <v>4</v>
      </c>
      <c r="AQ37" s="313">
        <v>817</v>
      </c>
      <c r="AR37" s="314">
        <v>-99.5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535</v>
      </c>
      <c r="AL38" s="1170"/>
      <c r="AM38" s="1170"/>
      <c r="AN38" s="1171"/>
      <c r="AO38" s="315" t="s">
        <v>516</v>
      </c>
      <c r="AP38" s="315" t="s">
        <v>516</v>
      </c>
      <c r="AQ38" s="316">
        <v>16</v>
      </c>
      <c r="AR38" s="304" t="s">
        <v>516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536</v>
      </c>
      <c r="AL39" s="1170"/>
      <c r="AM39" s="1170"/>
      <c r="AN39" s="1171"/>
      <c r="AO39" s="312">
        <v>-1450</v>
      </c>
      <c r="AP39" s="312">
        <v>-176</v>
      </c>
      <c r="AQ39" s="313">
        <v>-6780</v>
      </c>
      <c r="AR39" s="314">
        <v>-97.4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537</v>
      </c>
      <c r="AL40" s="1167"/>
      <c r="AM40" s="1167"/>
      <c r="AN40" s="1168"/>
      <c r="AO40" s="312">
        <v>-490063</v>
      </c>
      <c r="AP40" s="312">
        <v>-59358</v>
      </c>
      <c r="AQ40" s="313">
        <v>-98746</v>
      </c>
      <c r="AR40" s="314">
        <v>-39.9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307</v>
      </c>
      <c r="AL41" s="1173"/>
      <c r="AM41" s="1173"/>
      <c r="AN41" s="1174"/>
      <c r="AO41" s="312">
        <v>191511</v>
      </c>
      <c r="AP41" s="312">
        <v>23197</v>
      </c>
      <c r="AQ41" s="313">
        <v>48842</v>
      </c>
      <c r="AR41" s="314">
        <v>-52.5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507</v>
      </c>
      <c r="AN49" s="1163" t="s">
        <v>541</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542</v>
      </c>
      <c r="AO50" s="329" t="s">
        <v>543</v>
      </c>
      <c r="AP50" s="330" t="s">
        <v>544</v>
      </c>
      <c r="AQ50" s="331" t="s">
        <v>545</v>
      </c>
      <c r="AR50" s="332" t="s">
        <v>546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1095471</v>
      </c>
      <c r="AN51" s="334">
        <v>123225</v>
      </c>
      <c r="AO51" s="335">
        <v>0.1</v>
      </c>
      <c r="AP51" s="336">
        <v>167497</v>
      </c>
      <c r="AQ51" s="337">
        <v>-17.399999999999999</v>
      </c>
      <c r="AR51" s="338">
        <v>17.5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903016</v>
      </c>
      <c r="AN52" s="342">
        <v>101577</v>
      </c>
      <c r="AO52" s="343">
        <v>62.4</v>
      </c>
      <c r="AP52" s="344">
        <v>82571</v>
      </c>
      <c r="AQ52" s="345">
        <v>3.6</v>
      </c>
      <c r="AR52" s="346">
        <v>58.8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614073</v>
      </c>
      <c r="AN53" s="334">
        <v>70470</v>
      </c>
      <c r="AO53" s="335">
        <v>-42.8</v>
      </c>
      <c r="AP53" s="336">
        <v>190274</v>
      </c>
      <c r="AQ53" s="337">
        <v>13.6</v>
      </c>
      <c r="AR53" s="338">
        <v>-56.4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373460</v>
      </c>
      <c r="AN54" s="342">
        <v>42857</v>
      </c>
      <c r="AO54" s="343">
        <v>-57.8</v>
      </c>
      <c r="AP54" s="344">
        <v>88584</v>
      </c>
      <c r="AQ54" s="345">
        <v>7.3</v>
      </c>
      <c r="AR54" s="346">
        <v>-65.099999999999994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1150173</v>
      </c>
      <c r="AN55" s="334">
        <v>134791</v>
      </c>
      <c r="AO55" s="335">
        <v>91.3</v>
      </c>
      <c r="AP55" s="336">
        <v>200194</v>
      </c>
      <c r="AQ55" s="337">
        <v>5.2</v>
      </c>
      <c r="AR55" s="338">
        <v>86.1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503196</v>
      </c>
      <c r="AN56" s="342">
        <v>58971</v>
      </c>
      <c r="AO56" s="343">
        <v>37.6</v>
      </c>
      <c r="AP56" s="344">
        <v>106422</v>
      </c>
      <c r="AQ56" s="345">
        <v>20.100000000000001</v>
      </c>
      <c r="AR56" s="346">
        <v>17.5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1118286</v>
      </c>
      <c r="AN57" s="334">
        <v>132924</v>
      </c>
      <c r="AO57" s="335">
        <v>-1.4</v>
      </c>
      <c r="AP57" s="336">
        <v>196914</v>
      </c>
      <c r="AQ57" s="337">
        <v>-1.6</v>
      </c>
      <c r="AR57" s="338">
        <v>0.2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704866</v>
      </c>
      <c r="AN58" s="342">
        <v>83783</v>
      </c>
      <c r="AO58" s="343">
        <v>42.1</v>
      </c>
      <c r="AP58" s="344">
        <v>98966</v>
      </c>
      <c r="AQ58" s="345">
        <v>-7</v>
      </c>
      <c r="AR58" s="346">
        <v>49.1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1206772</v>
      </c>
      <c r="AN59" s="334">
        <v>146169</v>
      </c>
      <c r="AO59" s="335">
        <v>10</v>
      </c>
      <c r="AP59" s="336">
        <v>204757</v>
      </c>
      <c r="AQ59" s="337">
        <v>4</v>
      </c>
      <c r="AR59" s="338">
        <v>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913604</v>
      </c>
      <c r="AN60" s="342">
        <v>110659</v>
      </c>
      <c r="AO60" s="343">
        <v>32.1</v>
      </c>
      <c r="AP60" s="344">
        <v>106071</v>
      </c>
      <c r="AQ60" s="345">
        <v>7.2</v>
      </c>
      <c r="AR60" s="346">
        <v>24.9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1036955</v>
      </c>
      <c r="AN61" s="349">
        <v>121516</v>
      </c>
      <c r="AO61" s="350">
        <v>11.4</v>
      </c>
      <c r="AP61" s="351">
        <v>191927</v>
      </c>
      <c r="AQ61" s="352">
        <v>0.8</v>
      </c>
      <c r="AR61" s="338">
        <v>10.6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679628</v>
      </c>
      <c r="AN62" s="342">
        <v>79569</v>
      </c>
      <c r="AO62" s="343">
        <v>23.3</v>
      </c>
      <c r="AP62" s="344">
        <v>96523</v>
      </c>
      <c r="AQ62" s="345">
        <v>6.2</v>
      </c>
      <c r="AR62" s="346">
        <v>17.100000000000001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Y9q6RYlwYC2NCImNX63yEVtzslU4Ct9Ptd9OQjWnCLjs1Tk0L2IXw2UGnHoqMhhy9DQC7g/Dstr14oylsTS2TA==" saltValue="TXlP6W0IiPecVhuVAoEb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B36" sqref="E36:S3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1" spans="125:125" ht="13.5" hidden="1" customHeight="1" x14ac:dyDescent="0.2">
      <c r="DU121" s="259"/>
    </row>
  </sheetData>
  <sheetProtection algorithmName="SHA-512" hashValue="kDwennjcYaHHJZsT1p6Hbs+iziGBir2otYtwzJWDsLIIFQIxW5EeqlZYhjqageuXIdMxw8bXTcvWkR7HKpkk6Q==" saltValue="hwZOuOG1R/nvnmUXC/Rnq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B36" sqref="E36:S36"/>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QlX3Tye3HrPTQtM68XgvFyAglIjEkONZFeYBa4vlepxE9sgLXjF5AyBUO6UblX8b1KkelIglyZvRc5gJMefxWQ==" saltValue="qirmxcREZAurf5Gydmapsw==" spinCount="100000" sheet="1" objects="1" scenarios="1"/>
  <dataConsolidate/>
  <phoneticPr fontId="2"/>
  <printOptions horizontalCentered="1" verticalCentered="1"/>
  <pageMargins left="0" right="0" top="0.19685039370078741" bottom="0" header="0.39370078740157483" footer="0"/>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election activeCell="B36" sqref="E36:S3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75" t="s">
        <v>3</v>
      </c>
      <c r="D47" s="1175"/>
      <c r="E47" s="1176"/>
      <c r="F47" s="11">
        <v>46.03</v>
      </c>
      <c r="G47" s="12">
        <v>44.04</v>
      </c>
      <c r="H47" s="12">
        <v>42.17</v>
      </c>
      <c r="I47" s="12">
        <v>41</v>
      </c>
      <c r="J47" s="13">
        <v>45.92</v>
      </c>
    </row>
    <row r="48" spans="2:10" ht="57.75" customHeight="1" x14ac:dyDescent="0.2">
      <c r="B48" s="14"/>
      <c r="C48" s="1177" t="s">
        <v>4</v>
      </c>
      <c r="D48" s="1177"/>
      <c r="E48" s="1178"/>
      <c r="F48" s="15">
        <v>3.68</v>
      </c>
      <c r="G48" s="16">
        <v>3.71</v>
      </c>
      <c r="H48" s="16">
        <v>3.96</v>
      </c>
      <c r="I48" s="16">
        <v>7.83</v>
      </c>
      <c r="J48" s="17">
        <v>4.51</v>
      </c>
    </row>
    <row r="49" spans="2:10" ht="57.75" customHeight="1" thickBot="1" x14ac:dyDescent="0.25">
      <c r="B49" s="18"/>
      <c r="C49" s="1179" t="s">
        <v>5</v>
      </c>
      <c r="D49" s="1179"/>
      <c r="E49" s="1180"/>
      <c r="F49" s="19" t="s">
        <v>562</v>
      </c>
      <c r="G49" s="20" t="s">
        <v>563</v>
      </c>
      <c r="H49" s="20" t="s">
        <v>564</v>
      </c>
      <c r="I49" s="20">
        <v>4.18</v>
      </c>
      <c r="J49" s="21" t="s">
        <v>565</v>
      </c>
    </row>
    <row r="50" spans="2:10" ht="13.2" x14ac:dyDescent="0.2"/>
  </sheetData>
  <sheetProtection algorithmName="SHA-512" hashValue="+MnoRI7CqIDDsocMl7LaBGPcr9onU63r1OG7zsMf51ECThIduoQOcSc9PjZlygXHk72UfppVQmtp0gCFu8PMlw==" saltValue="SPgtAeCdy9xvmVHxGPsL6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36" sqref="E36:S3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87" t="s">
        <v>566</v>
      </c>
      <c r="D34" s="1187"/>
      <c r="E34" s="1188"/>
      <c r="F34" s="32">
        <v>40.99</v>
      </c>
      <c r="G34" s="33">
        <v>46.44</v>
      </c>
      <c r="H34" s="33">
        <v>49.77</v>
      </c>
      <c r="I34" s="33">
        <v>50.97</v>
      </c>
      <c r="J34" s="34">
        <v>54.67</v>
      </c>
      <c r="K34" s="22"/>
      <c r="L34" s="22"/>
      <c r="M34" s="22"/>
      <c r="N34" s="22"/>
      <c r="O34" s="22"/>
      <c r="P34" s="22"/>
    </row>
    <row r="35" spans="1:16" ht="39" customHeight="1" x14ac:dyDescent="0.2">
      <c r="A35" s="22"/>
      <c r="B35" s="35"/>
      <c r="C35" s="1181" t="s">
        <v>567</v>
      </c>
      <c r="D35" s="1182"/>
      <c r="E35" s="1183"/>
      <c r="F35" s="36">
        <v>4.4800000000000004</v>
      </c>
      <c r="G35" s="37">
        <v>4.59</v>
      </c>
      <c r="H35" s="37">
        <v>4.5199999999999996</v>
      </c>
      <c r="I35" s="37">
        <v>4.34</v>
      </c>
      <c r="J35" s="38">
        <v>4.8499999999999996</v>
      </c>
      <c r="K35" s="22"/>
      <c r="L35" s="22"/>
      <c r="M35" s="22"/>
      <c r="N35" s="22"/>
      <c r="O35" s="22"/>
      <c r="P35" s="22"/>
    </row>
    <row r="36" spans="1:16" ht="39" customHeight="1" x14ac:dyDescent="0.2">
      <c r="A36" s="22"/>
      <c r="B36" s="35"/>
      <c r="C36" s="1181" t="s">
        <v>568</v>
      </c>
      <c r="D36" s="1182"/>
      <c r="E36" s="1183"/>
      <c r="F36" s="36">
        <v>3.67</v>
      </c>
      <c r="G36" s="37">
        <v>3.71</v>
      </c>
      <c r="H36" s="37">
        <v>3.95</v>
      </c>
      <c r="I36" s="37">
        <v>7.82</v>
      </c>
      <c r="J36" s="38">
        <v>4.5</v>
      </c>
      <c r="K36" s="22"/>
      <c r="L36" s="22"/>
      <c r="M36" s="22"/>
      <c r="N36" s="22"/>
      <c r="O36" s="22"/>
      <c r="P36" s="22"/>
    </row>
    <row r="37" spans="1:16" ht="39" customHeight="1" x14ac:dyDescent="0.2">
      <c r="A37" s="22"/>
      <c r="B37" s="35"/>
      <c r="C37" s="1181" t="s">
        <v>569</v>
      </c>
      <c r="D37" s="1182"/>
      <c r="E37" s="1183"/>
      <c r="F37" s="36">
        <v>2.98</v>
      </c>
      <c r="G37" s="37">
        <v>4.5</v>
      </c>
      <c r="H37" s="37">
        <v>5.25</v>
      </c>
      <c r="I37" s="37">
        <v>1.76</v>
      </c>
      <c r="J37" s="38">
        <v>1.79</v>
      </c>
      <c r="K37" s="22"/>
      <c r="L37" s="22"/>
      <c r="M37" s="22"/>
      <c r="N37" s="22"/>
      <c r="O37" s="22"/>
      <c r="P37" s="22"/>
    </row>
    <row r="38" spans="1:16" ht="39" customHeight="1" x14ac:dyDescent="0.2">
      <c r="A38" s="22"/>
      <c r="B38" s="35"/>
      <c r="C38" s="1181" t="s">
        <v>570</v>
      </c>
      <c r="D38" s="1182"/>
      <c r="E38" s="1183"/>
      <c r="F38" s="36">
        <v>0.22</v>
      </c>
      <c r="G38" s="37">
        <v>0.31</v>
      </c>
      <c r="H38" s="37">
        <v>0.15</v>
      </c>
      <c r="I38" s="37">
        <v>0.23</v>
      </c>
      <c r="J38" s="38">
        <v>0.39</v>
      </c>
      <c r="K38" s="22"/>
      <c r="L38" s="22"/>
      <c r="M38" s="22"/>
      <c r="N38" s="22"/>
      <c r="O38" s="22"/>
      <c r="P38" s="22"/>
    </row>
    <row r="39" spans="1:16" ht="39" customHeight="1" x14ac:dyDescent="0.2">
      <c r="A39" s="22"/>
      <c r="B39" s="35"/>
      <c r="C39" s="1181" t="s">
        <v>571</v>
      </c>
      <c r="D39" s="1182"/>
      <c r="E39" s="1183"/>
      <c r="F39" s="36">
        <v>0.02</v>
      </c>
      <c r="G39" s="37">
        <v>0.15</v>
      </c>
      <c r="H39" s="37">
        <v>0.05</v>
      </c>
      <c r="I39" s="37">
        <v>0.05</v>
      </c>
      <c r="J39" s="38">
        <v>0.06</v>
      </c>
      <c r="K39" s="22"/>
      <c r="L39" s="22"/>
      <c r="M39" s="22"/>
      <c r="N39" s="22"/>
      <c r="O39" s="22"/>
      <c r="P39" s="22"/>
    </row>
    <row r="40" spans="1:16" ht="39" customHeight="1" x14ac:dyDescent="0.2">
      <c r="A40" s="22"/>
      <c r="B40" s="35"/>
      <c r="C40" s="1181" t="s">
        <v>572</v>
      </c>
      <c r="D40" s="1182"/>
      <c r="E40" s="1183"/>
      <c r="F40" s="36">
        <v>0.03</v>
      </c>
      <c r="G40" s="37">
        <v>0.03</v>
      </c>
      <c r="H40" s="37">
        <v>0.01</v>
      </c>
      <c r="I40" s="37">
        <v>0.03</v>
      </c>
      <c r="J40" s="38">
        <v>0.01</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573</v>
      </c>
      <c r="D42" s="1182"/>
      <c r="E42" s="1183"/>
      <c r="F42" s="36" t="s">
        <v>516</v>
      </c>
      <c r="G42" s="37" t="s">
        <v>516</v>
      </c>
      <c r="H42" s="37" t="s">
        <v>516</v>
      </c>
      <c r="I42" s="37" t="s">
        <v>516</v>
      </c>
      <c r="J42" s="38" t="s">
        <v>516</v>
      </c>
      <c r="K42" s="22"/>
      <c r="L42" s="22"/>
      <c r="M42" s="22"/>
      <c r="N42" s="22"/>
      <c r="O42" s="22"/>
      <c r="P42" s="22"/>
    </row>
    <row r="43" spans="1:16" ht="39" customHeight="1" thickBot="1" x14ac:dyDescent="0.25">
      <c r="A43" s="22"/>
      <c r="B43" s="40"/>
      <c r="C43" s="1184" t="s">
        <v>574</v>
      </c>
      <c r="D43" s="1185"/>
      <c r="E43" s="1186"/>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4MyvsXKIn1SEUlLUlR1//lrSpMf//tcb53FLYYSn3A1JovM3kFub6hZNjDxPRBKMkjADVwSosI1fDlI0Wa0cg==" saltValue="dbw4YIuYbW2OETxN5NW9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B36" sqref="E36:S3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482</v>
      </c>
      <c r="L45" s="60">
        <v>462</v>
      </c>
      <c r="M45" s="60">
        <v>488</v>
      </c>
      <c r="N45" s="60">
        <v>510</v>
      </c>
      <c r="O45" s="61">
        <v>538</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516</v>
      </c>
      <c r="L46" s="64" t="s">
        <v>516</v>
      </c>
      <c r="M46" s="64" t="s">
        <v>516</v>
      </c>
      <c r="N46" s="64" t="s">
        <v>516</v>
      </c>
      <c r="O46" s="65" t="s">
        <v>516</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516</v>
      </c>
      <c r="L47" s="64" t="s">
        <v>516</v>
      </c>
      <c r="M47" s="64" t="s">
        <v>516</v>
      </c>
      <c r="N47" s="64" t="s">
        <v>516</v>
      </c>
      <c r="O47" s="65" t="s">
        <v>516</v>
      </c>
      <c r="P47" s="48"/>
      <c r="Q47" s="48"/>
      <c r="R47" s="48"/>
      <c r="S47" s="48"/>
      <c r="T47" s="48"/>
      <c r="U47" s="48"/>
    </row>
    <row r="48" spans="1:21" ht="30.75" customHeight="1" x14ac:dyDescent="0.2">
      <c r="A48" s="48"/>
      <c r="B48" s="1191"/>
      <c r="C48" s="1192"/>
      <c r="D48" s="62"/>
      <c r="E48" s="1197" t="s">
        <v>15</v>
      </c>
      <c r="F48" s="1197"/>
      <c r="G48" s="1197"/>
      <c r="H48" s="1197"/>
      <c r="I48" s="1197"/>
      <c r="J48" s="1198"/>
      <c r="K48" s="63">
        <v>85</v>
      </c>
      <c r="L48" s="64">
        <v>85</v>
      </c>
      <c r="M48" s="64">
        <v>85</v>
      </c>
      <c r="N48" s="64">
        <v>85</v>
      </c>
      <c r="O48" s="65">
        <v>84</v>
      </c>
      <c r="P48" s="48"/>
      <c r="Q48" s="48"/>
      <c r="R48" s="48"/>
      <c r="S48" s="48"/>
      <c r="T48" s="48"/>
      <c r="U48" s="48"/>
    </row>
    <row r="49" spans="1:21" ht="30.75" customHeight="1" x14ac:dyDescent="0.2">
      <c r="A49" s="48"/>
      <c r="B49" s="1191"/>
      <c r="C49" s="1192"/>
      <c r="D49" s="62"/>
      <c r="E49" s="1197" t="s">
        <v>16</v>
      </c>
      <c r="F49" s="1197"/>
      <c r="G49" s="1197"/>
      <c r="H49" s="1197"/>
      <c r="I49" s="1197"/>
      <c r="J49" s="1198"/>
      <c r="K49" s="63">
        <v>40</v>
      </c>
      <c r="L49" s="64">
        <v>60</v>
      </c>
      <c r="M49" s="64">
        <v>64</v>
      </c>
      <c r="N49" s="64">
        <v>61</v>
      </c>
      <c r="O49" s="65">
        <v>61</v>
      </c>
      <c r="P49" s="48"/>
      <c r="Q49" s="48"/>
      <c r="R49" s="48"/>
      <c r="S49" s="48"/>
      <c r="T49" s="48"/>
      <c r="U49" s="48"/>
    </row>
    <row r="50" spans="1:21" ht="30.75" customHeight="1" x14ac:dyDescent="0.2">
      <c r="A50" s="48"/>
      <c r="B50" s="1191"/>
      <c r="C50" s="1192"/>
      <c r="D50" s="62"/>
      <c r="E50" s="1197" t="s">
        <v>17</v>
      </c>
      <c r="F50" s="1197"/>
      <c r="G50" s="1197"/>
      <c r="H50" s="1197"/>
      <c r="I50" s="1197"/>
      <c r="J50" s="1198"/>
      <c r="K50" s="63">
        <v>0</v>
      </c>
      <c r="L50" s="64">
        <v>0</v>
      </c>
      <c r="M50" s="64">
        <v>0</v>
      </c>
      <c r="N50" s="64">
        <v>0</v>
      </c>
      <c r="O50" s="65">
        <v>0</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516</v>
      </c>
      <c r="L51" s="64" t="s">
        <v>516</v>
      </c>
      <c r="M51" s="64" t="s">
        <v>516</v>
      </c>
      <c r="N51" s="64">
        <v>0</v>
      </c>
      <c r="O51" s="65" t="s">
        <v>516</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497</v>
      </c>
      <c r="L52" s="64">
        <v>479</v>
      </c>
      <c r="M52" s="64">
        <v>489</v>
      </c>
      <c r="N52" s="64">
        <v>482</v>
      </c>
      <c r="O52" s="65">
        <v>491</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110</v>
      </c>
      <c r="L53" s="69">
        <v>128</v>
      </c>
      <c r="M53" s="69">
        <v>148</v>
      </c>
      <c r="N53" s="69">
        <v>174</v>
      </c>
      <c r="O53" s="70">
        <v>192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5">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H8c2w3M/mxEaPwtH67ZtIzLFRBOczdKHY+C+vPDmJ2A3xSsr2YkzdH9k0YpdGykmTX5op5SdpG9I5E3Z6yOuQ==" saltValue="F67whZa4N4c+eXaDIDQgA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B36" sqref="E36:S36"/>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220" t="s">
        <v>32</v>
      </c>
      <c r="C41" s="1221"/>
      <c r="D41" s="105"/>
      <c r="E41" s="1226" t="s">
        <v>33</v>
      </c>
      <c r="F41" s="1226"/>
      <c r="G41" s="1226"/>
      <c r="H41" s="1227"/>
      <c r="I41" s="355">
        <v>4799</v>
      </c>
      <c r="J41" s="356">
        <v>4594</v>
      </c>
      <c r="K41" s="356">
        <v>4550</v>
      </c>
      <c r="L41" s="356">
        <v>4671</v>
      </c>
      <c r="M41" s="357">
        <v>4702</v>
      </c>
    </row>
    <row r="42" spans="2:13" ht="27.75" customHeight="1" x14ac:dyDescent="0.2">
      <c r="B42" s="1222"/>
      <c r="C42" s="1223"/>
      <c r="D42" s="106"/>
      <c r="E42" s="1228" t="s">
        <v>34</v>
      </c>
      <c r="F42" s="1228"/>
      <c r="G42" s="1228"/>
      <c r="H42" s="1229"/>
      <c r="I42" s="358" t="s">
        <v>516</v>
      </c>
      <c r="J42" s="359" t="s">
        <v>516</v>
      </c>
      <c r="K42" s="359" t="s">
        <v>516</v>
      </c>
      <c r="L42" s="359" t="s">
        <v>516</v>
      </c>
      <c r="M42" s="360" t="s">
        <v>516</v>
      </c>
    </row>
    <row r="43" spans="2:13" ht="27.75" customHeight="1" x14ac:dyDescent="0.2">
      <c r="B43" s="1222"/>
      <c r="C43" s="1223"/>
      <c r="D43" s="106"/>
      <c r="E43" s="1228" t="s">
        <v>35</v>
      </c>
      <c r="F43" s="1228"/>
      <c r="G43" s="1228"/>
      <c r="H43" s="1229"/>
      <c r="I43" s="358">
        <v>1025</v>
      </c>
      <c r="J43" s="359">
        <v>968</v>
      </c>
      <c r="K43" s="359">
        <v>916</v>
      </c>
      <c r="L43" s="359">
        <v>744</v>
      </c>
      <c r="M43" s="360">
        <v>787</v>
      </c>
    </row>
    <row r="44" spans="2:13" ht="27.75" customHeight="1" x14ac:dyDescent="0.2">
      <c r="B44" s="1222"/>
      <c r="C44" s="1223"/>
      <c r="D44" s="106"/>
      <c r="E44" s="1228" t="s">
        <v>36</v>
      </c>
      <c r="F44" s="1228"/>
      <c r="G44" s="1228"/>
      <c r="H44" s="1229"/>
      <c r="I44" s="358">
        <v>596</v>
      </c>
      <c r="J44" s="359">
        <v>539</v>
      </c>
      <c r="K44" s="359">
        <v>481</v>
      </c>
      <c r="L44" s="359">
        <v>455</v>
      </c>
      <c r="M44" s="360">
        <v>402</v>
      </c>
    </row>
    <row r="45" spans="2:13" ht="27.75" customHeight="1" x14ac:dyDescent="0.2">
      <c r="B45" s="1222"/>
      <c r="C45" s="1223"/>
      <c r="D45" s="106"/>
      <c r="E45" s="1228" t="s">
        <v>37</v>
      </c>
      <c r="F45" s="1228"/>
      <c r="G45" s="1228"/>
      <c r="H45" s="1229"/>
      <c r="I45" s="358">
        <v>466</v>
      </c>
      <c r="J45" s="359">
        <v>432</v>
      </c>
      <c r="K45" s="359">
        <v>461</v>
      </c>
      <c r="L45" s="359">
        <v>408</v>
      </c>
      <c r="M45" s="360">
        <v>404</v>
      </c>
    </row>
    <row r="46" spans="2:13" ht="27.75" customHeight="1" x14ac:dyDescent="0.2">
      <c r="B46" s="1222"/>
      <c r="C46" s="1223"/>
      <c r="D46" s="107"/>
      <c r="E46" s="1228" t="s">
        <v>38</v>
      </c>
      <c r="F46" s="1228"/>
      <c r="G46" s="1228"/>
      <c r="H46" s="1229"/>
      <c r="I46" s="358" t="s">
        <v>516</v>
      </c>
      <c r="J46" s="359" t="s">
        <v>516</v>
      </c>
      <c r="K46" s="359" t="s">
        <v>516</v>
      </c>
      <c r="L46" s="359" t="s">
        <v>516</v>
      </c>
      <c r="M46" s="360" t="s">
        <v>516</v>
      </c>
    </row>
    <row r="47" spans="2:13" ht="27.75" customHeight="1" x14ac:dyDescent="0.2">
      <c r="B47" s="1222"/>
      <c r="C47" s="1223"/>
      <c r="D47" s="108"/>
      <c r="E47" s="1230" t="s">
        <v>39</v>
      </c>
      <c r="F47" s="1231"/>
      <c r="G47" s="1231"/>
      <c r="H47" s="1232"/>
      <c r="I47" s="358" t="s">
        <v>516</v>
      </c>
      <c r="J47" s="359" t="s">
        <v>516</v>
      </c>
      <c r="K47" s="359" t="s">
        <v>516</v>
      </c>
      <c r="L47" s="359" t="s">
        <v>516</v>
      </c>
      <c r="M47" s="360" t="s">
        <v>516</v>
      </c>
    </row>
    <row r="48" spans="2:13" ht="27.75" customHeight="1" x14ac:dyDescent="0.2">
      <c r="B48" s="1222"/>
      <c r="C48" s="1223"/>
      <c r="D48" s="106"/>
      <c r="E48" s="1228" t="s">
        <v>40</v>
      </c>
      <c r="F48" s="1228"/>
      <c r="G48" s="1228"/>
      <c r="H48" s="1229"/>
      <c r="I48" s="358" t="s">
        <v>516</v>
      </c>
      <c r="J48" s="359" t="s">
        <v>516</v>
      </c>
      <c r="K48" s="359" t="s">
        <v>516</v>
      </c>
      <c r="L48" s="359" t="s">
        <v>516</v>
      </c>
      <c r="M48" s="360" t="s">
        <v>516</v>
      </c>
    </row>
    <row r="49" spans="2:13" ht="27.75" customHeight="1" x14ac:dyDescent="0.2">
      <c r="B49" s="1224"/>
      <c r="C49" s="1225"/>
      <c r="D49" s="106"/>
      <c r="E49" s="1228" t="s">
        <v>41</v>
      </c>
      <c r="F49" s="1228"/>
      <c r="G49" s="1228"/>
      <c r="H49" s="1229"/>
      <c r="I49" s="358" t="s">
        <v>516</v>
      </c>
      <c r="J49" s="359" t="s">
        <v>516</v>
      </c>
      <c r="K49" s="359" t="s">
        <v>516</v>
      </c>
      <c r="L49" s="359" t="s">
        <v>516</v>
      </c>
      <c r="M49" s="360" t="s">
        <v>516</v>
      </c>
    </row>
    <row r="50" spans="2:13" ht="27.75" customHeight="1" x14ac:dyDescent="0.2">
      <c r="B50" s="1233" t="s">
        <v>42</v>
      </c>
      <c r="C50" s="1234"/>
      <c r="D50" s="109"/>
      <c r="E50" s="1228" t="s">
        <v>43</v>
      </c>
      <c r="F50" s="1228"/>
      <c r="G50" s="1228"/>
      <c r="H50" s="1229"/>
      <c r="I50" s="358">
        <v>6653</v>
      </c>
      <c r="J50" s="359">
        <v>6919</v>
      </c>
      <c r="K50" s="359">
        <v>7095</v>
      </c>
      <c r="L50" s="359">
        <v>7540</v>
      </c>
      <c r="M50" s="360">
        <v>7594</v>
      </c>
    </row>
    <row r="51" spans="2:13" ht="27.75" customHeight="1" x14ac:dyDescent="0.2">
      <c r="B51" s="1222"/>
      <c r="C51" s="1223"/>
      <c r="D51" s="106"/>
      <c r="E51" s="1228" t="s">
        <v>44</v>
      </c>
      <c r="F51" s="1228"/>
      <c r="G51" s="1228"/>
      <c r="H51" s="1229"/>
      <c r="I51" s="358">
        <v>5</v>
      </c>
      <c r="J51" s="359">
        <v>4</v>
      </c>
      <c r="K51" s="359">
        <v>133</v>
      </c>
      <c r="L51" s="359">
        <v>145</v>
      </c>
      <c r="M51" s="360">
        <v>144</v>
      </c>
    </row>
    <row r="52" spans="2:13" ht="27.75" customHeight="1" x14ac:dyDescent="0.2">
      <c r="B52" s="1224"/>
      <c r="C52" s="1225"/>
      <c r="D52" s="106"/>
      <c r="E52" s="1228" t="s">
        <v>45</v>
      </c>
      <c r="F52" s="1228"/>
      <c r="G52" s="1228"/>
      <c r="H52" s="1229"/>
      <c r="I52" s="358">
        <v>4686</v>
      </c>
      <c r="J52" s="359">
        <v>4430</v>
      </c>
      <c r="K52" s="359">
        <v>4206</v>
      </c>
      <c r="L52" s="359">
        <v>4167</v>
      </c>
      <c r="M52" s="360">
        <v>4184</v>
      </c>
    </row>
    <row r="53" spans="2:13" ht="27.75" customHeight="1" thickBot="1" x14ac:dyDescent="0.25">
      <c r="B53" s="1235" t="s">
        <v>46</v>
      </c>
      <c r="C53" s="1236"/>
      <c r="D53" s="110"/>
      <c r="E53" s="1237" t="s">
        <v>47</v>
      </c>
      <c r="F53" s="1237"/>
      <c r="G53" s="1237"/>
      <c r="H53" s="1238"/>
      <c r="I53" s="361">
        <v>-4458</v>
      </c>
      <c r="J53" s="362">
        <v>-4819</v>
      </c>
      <c r="K53" s="362">
        <v>-5026</v>
      </c>
      <c r="L53" s="362">
        <v>-5575</v>
      </c>
      <c r="M53" s="363">
        <v>-5627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gOBkxb0etWNHDHz2yvEsOt7nVKHzoWdYGQUR7C2k/qxxGqub75sumsPVR672WvPKFfoc4lWPa4Kd+X08ScOGEg==" saltValue="v62boPYOegEV++Yh9MiS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4"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36" sqref="E36:S3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559</v>
      </c>
      <c r="G54" s="119" t="s">
        <v>560</v>
      </c>
      <c r="H54" s="120" t="s">
        <v>561</v>
      </c>
    </row>
    <row r="55" spans="2:8" ht="52.5" customHeight="1" x14ac:dyDescent="0.2">
      <c r="B55" s="121"/>
      <c r="C55" s="1247" t="s">
        <v>50</v>
      </c>
      <c r="D55" s="1247"/>
      <c r="E55" s="1248"/>
      <c r="F55" s="122">
        <v>1429</v>
      </c>
      <c r="G55" s="122">
        <v>1498</v>
      </c>
      <c r="H55" s="123">
        <v>1642</v>
      </c>
    </row>
    <row r="56" spans="2:8" ht="52.5" customHeight="1" x14ac:dyDescent="0.2">
      <c r="B56" s="124"/>
      <c r="C56" s="1249" t="s">
        <v>51</v>
      </c>
      <c r="D56" s="1249"/>
      <c r="E56" s="1250"/>
      <c r="F56" s="125">
        <v>1526</v>
      </c>
      <c r="G56" s="125">
        <v>1525</v>
      </c>
      <c r="H56" s="126">
        <v>1523</v>
      </c>
    </row>
    <row r="57" spans="2:8" ht="53.25" customHeight="1" x14ac:dyDescent="0.2">
      <c r="B57" s="124"/>
      <c r="C57" s="1251" t="s">
        <v>52</v>
      </c>
      <c r="D57" s="1251"/>
      <c r="E57" s="1252"/>
      <c r="F57" s="127">
        <v>3885</v>
      </c>
      <c r="G57" s="127">
        <v>4172</v>
      </c>
      <c r="H57" s="128">
        <v>4022</v>
      </c>
    </row>
    <row r="58" spans="2:8" ht="45.75" customHeight="1" x14ac:dyDescent="0.2">
      <c r="B58" s="129"/>
      <c r="C58" s="1239" t="s">
        <v>590</v>
      </c>
      <c r="D58" s="1240"/>
      <c r="E58" s="1241"/>
      <c r="F58" s="130">
        <v>1525</v>
      </c>
      <c r="G58" s="130">
        <v>1646</v>
      </c>
      <c r="H58" s="131">
        <v>1549</v>
      </c>
    </row>
    <row r="59" spans="2:8" ht="45.75" customHeight="1" x14ac:dyDescent="0.2">
      <c r="B59" s="129"/>
      <c r="C59" s="1239" t="s">
        <v>591</v>
      </c>
      <c r="D59" s="1240"/>
      <c r="E59" s="1241"/>
      <c r="F59" s="130">
        <v>832</v>
      </c>
      <c r="G59" s="130">
        <v>926</v>
      </c>
      <c r="H59" s="131">
        <v>899</v>
      </c>
    </row>
    <row r="60" spans="2:8" ht="45.75" customHeight="1" x14ac:dyDescent="0.2">
      <c r="B60" s="129"/>
      <c r="C60" s="1239" t="s">
        <v>592</v>
      </c>
      <c r="D60" s="1240"/>
      <c r="E60" s="1241"/>
      <c r="F60" s="130">
        <v>575</v>
      </c>
      <c r="G60" s="130">
        <v>575</v>
      </c>
      <c r="H60" s="131">
        <v>575</v>
      </c>
    </row>
    <row r="61" spans="2:8" ht="45.75" customHeight="1" x14ac:dyDescent="0.2">
      <c r="B61" s="129"/>
      <c r="C61" s="1239" t="s">
        <v>594</v>
      </c>
      <c r="D61" s="1240"/>
      <c r="E61" s="1241"/>
      <c r="F61" s="130">
        <v>387</v>
      </c>
      <c r="G61" s="130">
        <v>452</v>
      </c>
      <c r="H61" s="131">
        <v>422</v>
      </c>
    </row>
    <row r="62" spans="2:8" ht="45.75" customHeight="1" thickBot="1" x14ac:dyDescent="0.25">
      <c r="B62" s="132"/>
      <c r="C62" s="1242" t="s">
        <v>593</v>
      </c>
      <c r="D62" s="1243"/>
      <c r="E62" s="1244"/>
      <c r="F62" s="133">
        <v>203</v>
      </c>
      <c r="G62" s="133">
        <v>203</v>
      </c>
      <c r="H62" s="134">
        <v>204</v>
      </c>
    </row>
    <row r="63" spans="2:8" ht="52.5" customHeight="1" thickBot="1" x14ac:dyDescent="0.25">
      <c r="B63" s="135"/>
      <c r="C63" s="1245" t="s">
        <v>53</v>
      </c>
      <c r="D63" s="1245"/>
      <c r="E63" s="1246"/>
      <c r="F63" s="136">
        <v>6840</v>
      </c>
      <c r="G63" s="136">
        <v>7195</v>
      </c>
      <c r="H63" s="137">
        <v>7186</v>
      </c>
    </row>
    <row r="64" spans="2:8" ht="13.2" x14ac:dyDescent="0.2"/>
  </sheetData>
  <sheetProtection algorithmName="SHA-512" hashValue="Q4YDpxKVlp/3hDyG1GRH19B5WL/VowpjIq37USJoiTlSnGsdlWcB+d7yLEdzrpYUYUZG8uLId4FOzAO8VoxDrg==" saltValue="HIAkpRteH9QFBSML86VT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90" zoomScaleNormal="90" zoomScaleSheetLayoutView="55" workbookViewId="0">
      <selection activeCell="B36" sqref="E36:S36"/>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4" t="s">
        <v>604</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2" x14ac:dyDescent="0.2">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2" x14ac:dyDescent="0.2">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2" x14ac:dyDescent="0.2">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2" x14ac:dyDescent="0.2">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597</v>
      </c>
    </row>
    <row r="50" spans="1:109" ht="13.2" x14ac:dyDescent="0.2">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557</v>
      </c>
      <c r="BQ50" s="1267"/>
      <c r="BR50" s="1267"/>
      <c r="BS50" s="1267"/>
      <c r="BT50" s="1267"/>
      <c r="BU50" s="1267"/>
      <c r="BV50" s="1267"/>
      <c r="BW50" s="1267"/>
      <c r="BX50" s="1267" t="s">
        <v>558</v>
      </c>
      <c r="BY50" s="1267"/>
      <c r="BZ50" s="1267"/>
      <c r="CA50" s="1267"/>
      <c r="CB50" s="1267"/>
      <c r="CC50" s="1267"/>
      <c r="CD50" s="1267"/>
      <c r="CE50" s="1267"/>
      <c r="CF50" s="1267" t="s">
        <v>559</v>
      </c>
      <c r="CG50" s="1267"/>
      <c r="CH50" s="1267"/>
      <c r="CI50" s="1267"/>
      <c r="CJ50" s="1267"/>
      <c r="CK50" s="1267"/>
      <c r="CL50" s="1267"/>
      <c r="CM50" s="1267"/>
      <c r="CN50" s="1267" t="s">
        <v>560</v>
      </c>
      <c r="CO50" s="1267"/>
      <c r="CP50" s="1267"/>
      <c r="CQ50" s="1267"/>
      <c r="CR50" s="1267"/>
      <c r="CS50" s="1267"/>
      <c r="CT50" s="1267"/>
      <c r="CU50" s="1267"/>
      <c r="CV50" s="1267" t="s">
        <v>561</v>
      </c>
      <c r="CW50" s="1267"/>
      <c r="CX50" s="1267"/>
      <c r="CY50" s="1267"/>
      <c r="CZ50" s="1267"/>
      <c r="DA50" s="1267"/>
      <c r="DB50" s="1267"/>
      <c r="DC50" s="1267"/>
    </row>
    <row r="51" spans="1:109" ht="13.5" customHeight="1" x14ac:dyDescent="0.2">
      <c r="B51" s="372"/>
      <c r="G51" s="1268"/>
      <c r="H51" s="1268"/>
      <c r="I51" s="1271"/>
      <c r="J51" s="1271"/>
      <c r="K51" s="1269"/>
      <c r="L51" s="1269"/>
      <c r="M51" s="1269"/>
      <c r="N51" s="1269"/>
      <c r="AM51" s="381"/>
      <c r="AN51" s="1270" t="s">
        <v>598</v>
      </c>
      <c r="AO51" s="1270"/>
      <c r="AP51" s="1270"/>
      <c r="AQ51" s="1270"/>
      <c r="AR51" s="1270"/>
      <c r="AS51" s="1270"/>
      <c r="AT51" s="1270"/>
      <c r="AU51" s="1270"/>
      <c r="AV51" s="1270"/>
      <c r="AW51" s="1270"/>
      <c r="AX51" s="1270"/>
      <c r="AY51" s="1270"/>
      <c r="AZ51" s="1270"/>
      <c r="BA51" s="1270"/>
      <c r="BB51" s="1270" t="s">
        <v>599</v>
      </c>
      <c r="BC51" s="1270"/>
      <c r="BD51" s="1270"/>
      <c r="BE51" s="1270"/>
      <c r="BF51" s="1270"/>
      <c r="BG51" s="1270"/>
      <c r="BH51" s="1270"/>
      <c r="BI51" s="1270"/>
      <c r="BJ51" s="1270"/>
      <c r="BK51" s="1270"/>
      <c r="BL51" s="1270"/>
      <c r="BM51" s="1270"/>
      <c r="BN51" s="1270"/>
      <c r="BO51" s="1270"/>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600</v>
      </c>
      <c r="BC53" s="1270"/>
      <c r="BD53" s="1270"/>
      <c r="BE53" s="1270"/>
      <c r="BF53" s="1270"/>
      <c r="BG53" s="1270"/>
      <c r="BH53" s="1270"/>
      <c r="BI53" s="1270"/>
      <c r="BJ53" s="1270"/>
      <c r="BK53" s="1270"/>
      <c r="BL53" s="1270"/>
      <c r="BM53" s="1270"/>
      <c r="BN53" s="1270"/>
      <c r="BO53" s="1270"/>
      <c r="BP53" s="1253">
        <v>43.1</v>
      </c>
      <c r="BQ53" s="1253"/>
      <c r="BR53" s="1253"/>
      <c r="BS53" s="1253"/>
      <c r="BT53" s="1253"/>
      <c r="BU53" s="1253"/>
      <c r="BV53" s="1253"/>
      <c r="BW53" s="1253"/>
      <c r="BX53" s="1253">
        <v>45</v>
      </c>
      <c r="BY53" s="1253"/>
      <c r="BZ53" s="1253"/>
      <c r="CA53" s="1253"/>
      <c r="CB53" s="1253"/>
      <c r="CC53" s="1253"/>
      <c r="CD53" s="1253"/>
      <c r="CE53" s="1253"/>
      <c r="CF53" s="1253">
        <v>46.4</v>
      </c>
      <c r="CG53" s="1253"/>
      <c r="CH53" s="1253"/>
      <c r="CI53" s="1253"/>
      <c r="CJ53" s="1253"/>
      <c r="CK53" s="1253"/>
      <c r="CL53" s="1253"/>
      <c r="CM53" s="1253"/>
      <c r="CN53" s="1253">
        <v>48</v>
      </c>
      <c r="CO53" s="1253"/>
      <c r="CP53" s="1253"/>
      <c r="CQ53" s="1253"/>
      <c r="CR53" s="1253"/>
      <c r="CS53" s="1253"/>
      <c r="CT53" s="1253"/>
      <c r="CU53" s="1253"/>
      <c r="CV53" s="1253">
        <v>49.8</v>
      </c>
      <c r="CW53" s="1253"/>
      <c r="CX53" s="1253"/>
      <c r="CY53" s="1253"/>
      <c r="CZ53" s="1253"/>
      <c r="DA53" s="1253"/>
      <c r="DB53" s="1253"/>
      <c r="DC53" s="1253"/>
    </row>
    <row r="54" spans="1:109" ht="13.2" x14ac:dyDescent="0.2">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63"/>
      <c r="H55" s="1263"/>
      <c r="I55" s="1263"/>
      <c r="J55" s="1263"/>
      <c r="K55" s="1269"/>
      <c r="L55" s="1269"/>
      <c r="M55" s="1269"/>
      <c r="N55" s="1269"/>
      <c r="AN55" s="1267" t="s">
        <v>601</v>
      </c>
      <c r="AO55" s="1267"/>
      <c r="AP55" s="1267"/>
      <c r="AQ55" s="1267"/>
      <c r="AR55" s="1267"/>
      <c r="AS55" s="1267"/>
      <c r="AT55" s="1267"/>
      <c r="AU55" s="1267"/>
      <c r="AV55" s="1267"/>
      <c r="AW55" s="1267"/>
      <c r="AX55" s="1267"/>
      <c r="AY55" s="1267"/>
      <c r="AZ55" s="1267"/>
      <c r="BA55" s="1267"/>
      <c r="BB55" s="1270" t="s">
        <v>599</v>
      </c>
      <c r="BC55" s="1270"/>
      <c r="BD55" s="1270"/>
      <c r="BE55" s="1270"/>
      <c r="BF55" s="1270"/>
      <c r="BG55" s="1270"/>
      <c r="BH55" s="1270"/>
      <c r="BI55" s="1270"/>
      <c r="BJ55" s="1270"/>
      <c r="BK55" s="1270"/>
      <c r="BL55" s="1270"/>
      <c r="BM55" s="1270"/>
      <c r="BN55" s="1270"/>
      <c r="BO55" s="1270"/>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600</v>
      </c>
      <c r="BC57" s="1270"/>
      <c r="BD57" s="1270"/>
      <c r="BE57" s="1270"/>
      <c r="BF57" s="1270"/>
      <c r="BG57" s="1270"/>
      <c r="BH57" s="1270"/>
      <c r="BI57" s="1270"/>
      <c r="BJ57" s="1270"/>
      <c r="BK57" s="1270"/>
      <c r="BL57" s="1270"/>
      <c r="BM57" s="1270"/>
      <c r="BN57" s="1270"/>
      <c r="BO57" s="1270"/>
      <c r="BP57" s="1253">
        <v>60.1</v>
      </c>
      <c r="BQ57" s="1253"/>
      <c r="BR57" s="1253"/>
      <c r="BS57" s="1253"/>
      <c r="BT57" s="1253"/>
      <c r="BU57" s="1253"/>
      <c r="BV57" s="1253"/>
      <c r="BW57" s="1253"/>
      <c r="BX57" s="1253">
        <v>61.6</v>
      </c>
      <c r="BY57" s="1253"/>
      <c r="BZ57" s="1253"/>
      <c r="CA57" s="1253"/>
      <c r="CB57" s="1253"/>
      <c r="CC57" s="1253"/>
      <c r="CD57" s="1253"/>
      <c r="CE57" s="1253"/>
      <c r="CF57" s="1253">
        <v>64.3</v>
      </c>
      <c r="CG57" s="1253"/>
      <c r="CH57" s="1253"/>
      <c r="CI57" s="1253"/>
      <c r="CJ57" s="1253"/>
      <c r="CK57" s="1253"/>
      <c r="CL57" s="1253"/>
      <c r="CM57" s="1253"/>
      <c r="CN57" s="1253">
        <v>65.3</v>
      </c>
      <c r="CO57" s="1253"/>
      <c r="CP57" s="1253"/>
      <c r="CQ57" s="1253"/>
      <c r="CR57" s="1253"/>
      <c r="CS57" s="1253"/>
      <c r="CT57" s="1253"/>
      <c r="CU57" s="1253"/>
      <c r="CV57" s="1253">
        <v>66.599999999999994</v>
      </c>
      <c r="CW57" s="1253"/>
      <c r="CX57" s="1253"/>
      <c r="CY57" s="1253"/>
      <c r="CZ57" s="1253"/>
      <c r="DA57" s="1253"/>
      <c r="DB57" s="1253"/>
      <c r="DC57" s="1253"/>
      <c r="DD57" s="385"/>
      <c r="DE57" s="384"/>
    </row>
    <row r="58" spans="1:109" s="380" customFormat="1" ht="13.2" x14ac:dyDescent="0.2">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602</v>
      </c>
    </row>
    <row r="64" spans="1:109" ht="13.2" x14ac:dyDescent="0.2">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4" t="s">
        <v>605</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2" x14ac:dyDescent="0.2">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2" x14ac:dyDescent="0.2">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2" x14ac:dyDescent="0.2">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2" x14ac:dyDescent="0.2">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597</v>
      </c>
    </row>
    <row r="72" spans="2:107" ht="13.2" x14ac:dyDescent="0.2">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557</v>
      </c>
      <c r="BQ72" s="1267"/>
      <c r="BR72" s="1267"/>
      <c r="BS72" s="1267"/>
      <c r="BT72" s="1267"/>
      <c r="BU72" s="1267"/>
      <c r="BV72" s="1267"/>
      <c r="BW72" s="1267"/>
      <c r="BX72" s="1267" t="s">
        <v>558</v>
      </c>
      <c r="BY72" s="1267"/>
      <c r="BZ72" s="1267"/>
      <c r="CA72" s="1267"/>
      <c r="CB72" s="1267"/>
      <c r="CC72" s="1267"/>
      <c r="CD72" s="1267"/>
      <c r="CE72" s="1267"/>
      <c r="CF72" s="1267" t="s">
        <v>559</v>
      </c>
      <c r="CG72" s="1267"/>
      <c r="CH72" s="1267"/>
      <c r="CI72" s="1267"/>
      <c r="CJ72" s="1267"/>
      <c r="CK72" s="1267"/>
      <c r="CL72" s="1267"/>
      <c r="CM72" s="1267"/>
      <c r="CN72" s="1267" t="s">
        <v>560</v>
      </c>
      <c r="CO72" s="1267"/>
      <c r="CP72" s="1267"/>
      <c r="CQ72" s="1267"/>
      <c r="CR72" s="1267"/>
      <c r="CS72" s="1267"/>
      <c r="CT72" s="1267"/>
      <c r="CU72" s="1267"/>
      <c r="CV72" s="1267" t="s">
        <v>561</v>
      </c>
      <c r="CW72" s="1267"/>
      <c r="CX72" s="1267"/>
      <c r="CY72" s="1267"/>
      <c r="CZ72" s="1267"/>
      <c r="DA72" s="1267"/>
      <c r="DB72" s="1267"/>
      <c r="DC72" s="1267"/>
    </row>
    <row r="73" spans="2:107" ht="13.2" x14ac:dyDescent="0.2">
      <c r="B73" s="372"/>
      <c r="G73" s="1268"/>
      <c r="H73" s="1268"/>
      <c r="I73" s="1268"/>
      <c r="J73" s="1268"/>
      <c r="K73" s="1273"/>
      <c r="L73" s="1273"/>
      <c r="M73" s="1273"/>
      <c r="N73" s="1273"/>
      <c r="AM73" s="381"/>
      <c r="AN73" s="1270" t="s">
        <v>598</v>
      </c>
      <c r="AO73" s="1270"/>
      <c r="AP73" s="1270"/>
      <c r="AQ73" s="1270"/>
      <c r="AR73" s="1270"/>
      <c r="AS73" s="1270"/>
      <c r="AT73" s="1270"/>
      <c r="AU73" s="1270"/>
      <c r="AV73" s="1270"/>
      <c r="AW73" s="1270"/>
      <c r="AX73" s="1270"/>
      <c r="AY73" s="1270"/>
      <c r="AZ73" s="1270"/>
      <c r="BA73" s="1270"/>
      <c r="BB73" s="1270" t="s">
        <v>599</v>
      </c>
      <c r="BC73" s="1270"/>
      <c r="BD73" s="1270"/>
      <c r="BE73" s="1270"/>
      <c r="BF73" s="1270"/>
      <c r="BG73" s="1270"/>
      <c r="BH73" s="1270"/>
      <c r="BI73" s="1270"/>
      <c r="BJ73" s="1270"/>
      <c r="BK73" s="1270"/>
      <c r="BL73" s="1270"/>
      <c r="BM73" s="1270"/>
      <c r="BN73" s="1270"/>
      <c r="BO73" s="1270"/>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603</v>
      </c>
      <c r="BC75" s="1270"/>
      <c r="BD75" s="1270"/>
      <c r="BE75" s="1270"/>
      <c r="BF75" s="1270"/>
      <c r="BG75" s="1270"/>
      <c r="BH75" s="1270"/>
      <c r="BI75" s="1270"/>
      <c r="BJ75" s="1270"/>
      <c r="BK75" s="1270"/>
      <c r="BL75" s="1270"/>
      <c r="BM75" s="1270"/>
      <c r="BN75" s="1270"/>
      <c r="BO75" s="1270"/>
      <c r="BP75" s="1253">
        <v>3.7</v>
      </c>
      <c r="BQ75" s="1253"/>
      <c r="BR75" s="1253"/>
      <c r="BS75" s="1253"/>
      <c r="BT75" s="1253"/>
      <c r="BU75" s="1253"/>
      <c r="BV75" s="1253"/>
      <c r="BW75" s="1253"/>
      <c r="BX75" s="1253">
        <v>4.2</v>
      </c>
      <c r="BY75" s="1253"/>
      <c r="BZ75" s="1253"/>
      <c r="CA75" s="1253"/>
      <c r="CB75" s="1253"/>
      <c r="CC75" s="1253"/>
      <c r="CD75" s="1253"/>
      <c r="CE75" s="1253"/>
      <c r="CF75" s="1253">
        <v>4.5</v>
      </c>
      <c r="CG75" s="1253"/>
      <c r="CH75" s="1253"/>
      <c r="CI75" s="1253"/>
      <c r="CJ75" s="1253"/>
      <c r="CK75" s="1253"/>
      <c r="CL75" s="1253"/>
      <c r="CM75" s="1253"/>
      <c r="CN75" s="1253">
        <v>5</v>
      </c>
      <c r="CO75" s="1253"/>
      <c r="CP75" s="1253"/>
      <c r="CQ75" s="1253"/>
      <c r="CR75" s="1253"/>
      <c r="CS75" s="1253"/>
      <c r="CT75" s="1253"/>
      <c r="CU75" s="1253"/>
      <c r="CV75" s="1253">
        <v>5.5</v>
      </c>
      <c r="CW75" s="1253"/>
      <c r="CX75" s="1253"/>
      <c r="CY75" s="1253"/>
      <c r="CZ75" s="1253"/>
      <c r="DA75" s="1253"/>
      <c r="DB75" s="1253"/>
      <c r="DC75" s="1253"/>
    </row>
    <row r="76" spans="2:107" ht="13.2" x14ac:dyDescent="0.2">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63"/>
      <c r="H77" s="1263"/>
      <c r="I77" s="1263"/>
      <c r="J77" s="1263"/>
      <c r="K77" s="1273"/>
      <c r="L77" s="1273"/>
      <c r="M77" s="1273"/>
      <c r="N77" s="1273"/>
      <c r="AN77" s="1267" t="s">
        <v>601</v>
      </c>
      <c r="AO77" s="1267"/>
      <c r="AP77" s="1267"/>
      <c r="AQ77" s="1267"/>
      <c r="AR77" s="1267"/>
      <c r="AS77" s="1267"/>
      <c r="AT77" s="1267"/>
      <c r="AU77" s="1267"/>
      <c r="AV77" s="1267"/>
      <c r="AW77" s="1267"/>
      <c r="AX77" s="1267"/>
      <c r="AY77" s="1267"/>
      <c r="AZ77" s="1267"/>
      <c r="BA77" s="1267"/>
      <c r="BB77" s="1270" t="s">
        <v>599</v>
      </c>
      <c r="BC77" s="1270"/>
      <c r="BD77" s="1270"/>
      <c r="BE77" s="1270"/>
      <c r="BF77" s="1270"/>
      <c r="BG77" s="1270"/>
      <c r="BH77" s="1270"/>
      <c r="BI77" s="1270"/>
      <c r="BJ77" s="1270"/>
      <c r="BK77" s="1270"/>
      <c r="BL77" s="1270"/>
      <c r="BM77" s="1270"/>
      <c r="BN77" s="1270"/>
      <c r="BO77" s="1270"/>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603</v>
      </c>
      <c r="BC79" s="1270"/>
      <c r="BD79" s="1270"/>
      <c r="BE79" s="1270"/>
      <c r="BF79" s="1270"/>
      <c r="BG79" s="1270"/>
      <c r="BH79" s="1270"/>
      <c r="BI79" s="1270"/>
      <c r="BJ79" s="1270"/>
      <c r="BK79" s="1270"/>
      <c r="BL79" s="1270"/>
      <c r="BM79" s="1270"/>
      <c r="BN79" s="1270"/>
      <c r="BO79" s="1270"/>
      <c r="BP79" s="1253">
        <v>8.6</v>
      </c>
      <c r="BQ79" s="1253"/>
      <c r="BR79" s="1253"/>
      <c r="BS79" s="1253"/>
      <c r="BT79" s="1253"/>
      <c r="BU79" s="1253"/>
      <c r="BV79" s="1253"/>
      <c r="BW79" s="1253"/>
      <c r="BX79" s="1253">
        <v>8.6</v>
      </c>
      <c r="BY79" s="1253"/>
      <c r="BZ79" s="1253"/>
      <c r="CA79" s="1253"/>
      <c r="CB79" s="1253"/>
      <c r="CC79" s="1253"/>
      <c r="CD79" s="1253"/>
      <c r="CE79" s="1253"/>
      <c r="CF79" s="1253">
        <v>8.9</v>
      </c>
      <c r="CG79" s="1253"/>
      <c r="CH79" s="1253"/>
      <c r="CI79" s="1253"/>
      <c r="CJ79" s="1253"/>
      <c r="CK79" s="1253"/>
      <c r="CL79" s="1253"/>
      <c r="CM79" s="1253"/>
      <c r="CN79" s="1253">
        <v>8.9</v>
      </c>
      <c r="CO79" s="1253"/>
      <c r="CP79" s="1253"/>
      <c r="CQ79" s="1253"/>
      <c r="CR79" s="1253"/>
      <c r="CS79" s="1253"/>
      <c r="CT79" s="1253"/>
      <c r="CU79" s="1253"/>
      <c r="CV79" s="1253">
        <v>9.1</v>
      </c>
      <c r="CW79" s="1253"/>
      <c r="CX79" s="1253"/>
      <c r="CY79" s="1253"/>
      <c r="CZ79" s="1253"/>
      <c r="DA79" s="1253"/>
      <c r="DB79" s="1253"/>
      <c r="DC79" s="1253"/>
    </row>
    <row r="80" spans="2:107" ht="13.2" x14ac:dyDescent="0.2">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mjCSXIp9HfLZxEshaYaPZKAh9ujuq5ama2PyByEPO/Gbhcz3+7tVhFS1laU5ks9ZgiLkrUFFW12VROVvvNrTVQ==" saltValue="Z4Pz2giD9ULtkc04sh8d1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election activeCell="B36" sqref="E36:S36"/>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P2tapZU6rb9evb/x3jTc25/85ILaDpF6c4hSj0Hw+lS7cp3hC9NFgj5iX4NBH59++i3SikrWyuxj2HP+7WVlMg==" saltValue="PYqFXaANkC1/mOwSuaj+x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90" zoomScaleNormal="90" zoomScaleSheetLayoutView="55" workbookViewId="0">
      <selection activeCell="B36" sqref="E36:S36"/>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AvhxuEwcPc42ho8IOtCNLUGocjPLnap9+Zz8VsmVLb0vcUHYmJbDzg2CWN+oR5fscMiYX93uIR/RD5DjZ1B92Q==" saltValue="YIc+WrLqmDQrOnmZeqbDP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554</v>
      </c>
      <c r="G2" s="151"/>
      <c r="H2" s="152"/>
    </row>
    <row r="3" spans="1:8" x14ac:dyDescent="0.2">
      <c r="A3" s="148" t="s">
        <v>547</v>
      </c>
      <c r="B3" s="153"/>
      <c r="C3" s="154"/>
      <c r="D3" s="155">
        <v>123225</v>
      </c>
      <c r="E3" s="156"/>
      <c r="F3" s="157">
        <v>167497</v>
      </c>
      <c r="G3" s="158"/>
      <c r="H3" s="159"/>
    </row>
    <row r="4" spans="1:8" x14ac:dyDescent="0.2">
      <c r="A4" s="160"/>
      <c r="B4" s="161"/>
      <c r="C4" s="162"/>
      <c r="D4" s="163">
        <v>101577</v>
      </c>
      <c r="E4" s="164"/>
      <c r="F4" s="165">
        <v>82571</v>
      </c>
      <c r="G4" s="166"/>
      <c r="H4" s="167"/>
    </row>
    <row r="5" spans="1:8" x14ac:dyDescent="0.2">
      <c r="A5" s="148" t="s">
        <v>549</v>
      </c>
      <c r="B5" s="153"/>
      <c r="C5" s="154"/>
      <c r="D5" s="155">
        <v>70470</v>
      </c>
      <c r="E5" s="156"/>
      <c r="F5" s="157">
        <v>190274</v>
      </c>
      <c r="G5" s="158"/>
      <c r="H5" s="159"/>
    </row>
    <row r="6" spans="1:8" x14ac:dyDescent="0.2">
      <c r="A6" s="160"/>
      <c r="B6" s="161"/>
      <c r="C6" s="162"/>
      <c r="D6" s="163">
        <v>42857</v>
      </c>
      <c r="E6" s="164"/>
      <c r="F6" s="165">
        <v>88584</v>
      </c>
      <c r="G6" s="166"/>
      <c r="H6" s="167"/>
    </row>
    <row r="7" spans="1:8" x14ac:dyDescent="0.2">
      <c r="A7" s="148" t="s">
        <v>550</v>
      </c>
      <c r="B7" s="153"/>
      <c r="C7" s="154"/>
      <c r="D7" s="155">
        <v>134791</v>
      </c>
      <c r="E7" s="156"/>
      <c r="F7" s="157">
        <v>200194</v>
      </c>
      <c r="G7" s="158"/>
      <c r="H7" s="159"/>
    </row>
    <row r="8" spans="1:8" x14ac:dyDescent="0.2">
      <c r="A8" s="160"/>
      <c r="B8" s="161"/>
      <c r="C8" s="162"/>
      <c r="D8" s="163">
        <v>58971</v>
      </c>
      <c r="E8" s="164"/>
      <c r="F8" s="165">
        <v>106422</v>
      </c>
      <c r="G8" s="166"/>
      <c r="H8" s="167"/>
    </row>
    <row r="9" spans="1:8" x14ac:dyDescent="0.2">
      <c r="A9" s="148" t="s">
        <v>551</v>
      </c>
      <c r="B9" s="153"/>
      <c r="C9" s="154"/>
      <c r="D9" s="155">
        <v>132924</v>
      </c>
      <c r="E9" s="156"/>
      <c r="F9" s="157">
        <v>196914</v>
      </c>
      <c r="G9" s="158"/>
      <c r="H9" s="159"/>
    </row>
    <row r="10" spans="1:8" x14ac:dyDescent="0.2">
      <c r="A10" s="160"/>
      <c r="B10" s="161"/>
      <c r="C10" s="162"/>
      <c r="D10" s="163">
        <v>83783</v>
      </c>
      <c r="E10" s="164"/>
      <c r="F10" s="165">
        <v>98966</v>
      </c>
      <c r="G10" s="166"/>
      <c r="H10" s="167"/>
    </row>
    <row r="11" spans="1:8" x14ac:dyDescent="0.2">
      <c r="A11" s="148" t="s">
        <v>552</v>
      </c>
      <c r="B11" s="153"/>
      <c r="C11" s="154"/>
      <c r="D11" s="155">
        <v>146169</v>
      </c>
      <c r="E11" s="156"/>
      <c r="F11" s="157">
        <v>204757</v>
      </c>
      <c r="G11" s="158"/>
      <c r="H11" s="159"/>
    </row>
    <row r="12" spans="1:8" x14ac:dyDescent="0.2">
      <c r="A12" s="160"/>
      <c r="B12" s="161"/>
      <c r="C12" s="168"/>
      <c r="D12" s="163">
        <v>110659</v>
      </c>
      <c r="E12" s="164"/>
      <c r="F12" s="165">
        <v>106071</v>
      </c>
      <c r="G12" s="166"/>
      <c r="H12" s="167"/>
    </row>
    <row r="13" spans="1:8" x14ac:dyDescent="0.2">
      <c r="A13" s="148"/>
      <c r="B13" s="153"/>
      <c r="C13" s="169"/>
      <c r="D13" s="170">
        <v>121516</v>
      </c>
      <c r="E13" s="171"/>
      <c r="F13" s="172">
        <v>191927</v>
      </c>
      <c r="G13" s="173"/>
      <c r="H13" s="159"/>
    </row>
    <row r="14" spans="1:8" x14ac:dyDescent="0.2">
      <c r="A14" s="160"/>
      <c r="B14" s="161"/>
      <c r="C14" s="162"/>
      <c r="D14" s="163">
        <v>79569</v>
      </c>
      <c r="E14" s="164"/>
      <c r="F14" s="165">
        <v>96523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3.68</v>
      </c>
      <c r="C19" s="174">
        <f>ROUND(VALUE(SUBSTITUTE(実質収支比率等に係る経年分析!G$48,"▲","-")),2)</f>
        <v>3.71</v>
      </c>
      <c r="D19" s="174">
        <f>ROUND(VALUE(SUBSTITUTE(実質収支比率等に係る経年分析!H$48,"▲","-")),2)</f>
        <v>3.96</v>
      </c>
      <c r="E19" s="174">
        <f>ROUND(VALUE(SUBSTITUTE(実質収支比率等に係る経年分析!I$48,"▲","-")),2)</f>
        <v>7.83</v>
      </c>
      <c r="F19" s="174">
        <f>ROUND(VALUE(SUBSTITUTE(実質収支比率等に係る経年分析!J$48,"▲","-")),2)</f>
        <v>4.51</v>
      </c>
    </row>
    <row r="20" spans="1:11" x14ac:dyDescent="0.2">
      <c r="A20" s="174" t="s">
        <v>57</v>
      </c>
      <c r="B20" s="174">
        <f>ROUND(VALUE(SUBSTITUTE(実質収支比率等に係る経年分析!F$47,"▲","-")),2)</f>
        <v>46.03</v>
      </c>
      <c r="C20" s="174">
        <f>ROUND(VALUE(SUBSTITUTE(実質収支比率等に係る経年分析!G$47,"▲","-")),2)</f>
        <v>44.04</v>
      </c>
      <c r="D20" s="174">
        <f>ROUND(VALUE(SUBSTITUTE(実質収支比率等に係る経年分析!H$47,"▲","-")),2)</f>
        <v>42.17</v>
      </c>
      <c r="E20" s="174">
        <f>ROUND(VALUE(SUBSTITUTE(実質収支比率等に係る経年分析!I$47,"▲","-")),2)</f>
        <v>41</v>
      </c>
      <c r="F20" s="174">
        <f>ROUND(VALUE(SUBSTITUTE(実質収支比率等に係る経年分析!J$47,"▲","-")),2)</f>
        <v>45.92</v>
      </c>
    </row>
    <row r="21" spans="1:11" x14ac:dyDescent="0.2">
      <c r="A21" s="174" t="s">
        <v>58</v>
      </c>
      <c r="B21" s="174">
        <f>IF(ISNUMBER(VALUE(SUBSTITUTE(実質収支比率等に係る経年分析!F$49,"▲","-"))),ROUND(VALUE(SUBSTITUTE(実質収支比率等に係る経年分析!F$49,"▲","-")),2),NA())</f>
        <v>-2.99</v>
      </c>
      <c r="C21" s="174">
        <f>IF(ISNUMBER(VALUE(SUBSTITUTE(実質収支比率等に係る経年分析!G$49,"▲","-"))),ROUND(VALUE(SUBSTITUTE(実質収支比率等に係る経年分析!G$49,"▲","-")),2),NA())</f>
        <v>-3.89</v>
      </c>
      <c r="D21" s="174">
        <f>IF(ISNUMBER(VALUE(SUBSTITUTE(実質収支比率等に係る経年分析!H$49,"▲","-"))),ROUND(VALUE(SUBSTITUTE(実質収支比率等に係る経年分析!H$49,"▲","-")),2),NA())</f>
        <v>-1</v>
      </c>
      <c r="E21" s="174">
        <f>IF(ISNUMBER(VALUE(SUBSTITUTE(実質収支比率等に係る経年分析!I$49,"▲","-"))),ROUND(VALUE(SUBSTITUTE(実質収支比率等に係る経年分析!I$49,"▲","-")),2),NA())</f>
        <v>4.18</v>
      </c>
      <c r="F21" s="174">
        <f>IF(ISNUMBER(VALUE(SUBSTITUTE(実質収支比率等に係る経年分析!J$49,"▲","-"))),ROUND(VALUE(SUBSTITUTE(実質収支比率等に係る経年分析!J$49,"▲","-")),2),NA())</f>
        <v>-3.47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漁業集落排水特別会計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2">
      <c r="A33" s="175" t="str">
        <f>IF(連結実質赤字比率に係る赤字・黒字の構成分析!C$37="",NA(),連結実質赤字比率に係る赤字・黒字の構成分析!C$37)</f>
        <v>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1.79</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4.4800000000000004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4.8499999999999996</v>
      </c>
    </row>
    <row r="36" spans="1:16" x14ac:dyDescent="0.2">
      <c r="A36" s="175" t="str">
        <f>IF(連結実質赤字比率に係る赤字・黒字の構成分析!C$34="",NA(),連結実質赤字比率に係る赤字・黒字の構成分析!C$34)</f>
        <v>町立太良病院事業会計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50.97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54.67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497</v>
      </c>
      <c r="E42" s="176"/>
      <c r="F42" s="176"/>
      <c r="G42" s="176">
        <f>'実質公債費比率（分子）の構造'!L$52</f>
        <v>479</v>
      </c>
      <c r="H42" s="176"/>
      <c r="I42" s="176"/>
      <c r="J42" s="176">
        <f>'実質公債費比率（分子）の構造'!M$52</f>
        <v>489</v>
      </c>
      <c r="K42" s="176"/>
      <c r="L42" s="176"/>
      <c r="M42" s="176">
        <f>'実質公債費比率（分子）の構造'!N$52</f>
        <v>482</v>
      </c>
      <c r="N42" s="176"/>
      <c r="O42" s="176"/>
      <c r="P42" s="176">
        <f>'実質公債費比率（分子）の構造'!O$52</f>
        <v>491</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2">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68</v>
      </c>
      <c r="B45" s="176">
        <f>'実質公債費比率（分子）の構造'!K$49</f>
        <v>40</v>
      </c>
      <c r="C45" s="176"/>
      <c r="D45" s="176"/>
      <c r="E45" s="176">
        <f>'実質公債費比率（分子）の構造'!L$49</f>
        <v>60</v>
      </c>
      <c r="F45" s="176"/>
      <c r="G45" s="176"/>
      <c r="H45" s="176">
        <f>'実質公債費比率（分子）の構造'!M$49</f>
        <v>64</v>
      </c>
      <c r="I45" s="176"/>
      <c r="J45" s="176"/>
      <c r="K45" s="176">
        <f>'実質公債費比率（分子）の構造'!N$49</f>
        <v>61</v>
      </c>
      <c r="L45" s="176"/>
      <c r="M45" s="176"/>
      <c r="N45" s="176">
        <f>'実質公債費比率（分子）の構造'!O$49</f>
        <v>61</v>
      </c>
      <c r="O45" s="176"/>
      <c r="P45" s="176"/>
    </row>
    <row r="46" spans="1:16" x14ac:dyDescent="0.2">
      <c r="A46" s="176" t="s">
        <v>69</v>
      </c>
      <c r="B46" s="176">
        <f>'実質公債費比率（分子）の構造'!K$48</f>
        <v>85</v>
      </c>
      <c r="C46" s="176"/>
      <c r="D46" s="176"/>
      <c r="E46" s="176">
        <f>'実質公債費比率（分子）の構造'!L$48</f>
        <v>85</v>
      </c>
      <c r="F46" s="176"/>
      <c r="G46" s="176"/>
      <c r="H46" s="176">
        <f>'実質公債費比率（分子）の構造'!M$48</f>
        <v>85</v>
      </c>
      <c r="I46" s="176"/>
      <c r="J46" s="176"/>
      <c r="K46" s="176">
        <f>'実質公債費比率（分子）の構造'!N$48</f>
        <v>85</v>
      </c>
      <c r="L46" s="176"/>
      <c r="M46" s="176"/>
      <c r="N46" s="176">
        <f>'実質公債費比率（分子）の構造'!O$48</f>
        <v>84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482</v>
      </c>
      <c r="C49" s="176"/>
      <c r="D49" s="176"/>
      <c r="E49" s="176">
        <f>'実質公債費比率（分子）の構造'!L$45</f>
        <v>462</v>
      </c>
      <c r="F49" s="176"/>
      <c r="G49" s="176"/>
      <c r="H49" s="176">
        <f>'実質公債費比率（分子）の構造'!M$45</f>
        <v>488</v>
      </c>
      <c r="I49" s="176"/>
      <c r="J49" s="176"/>
      <c r="K49" s="176">
        <f>'実質公債費比率（分子）の構造'!N$45</f>
        <v>510</v>
      </c>
      <c r="L49" s="176"/>
      <c r="M49" s="176"/>
      <c r="N49" s="176">
        <f>'実質公債費比率（分子）の構造'!O$45</f>
        <v>538</v>
      </c>
      <c r="O49" s="176"/>
      <c r="P49" s="176"/>
    </row>
    <row r="50" spans="1:16" x14ac:dyDescent="0.2">
      <c r="A50" s="176" t="s">
        <v>73</v>
      </c>
      <c r="B50" s="176" t="e">
        <f>NA()</f>
        <v>#N/A</v>
      </c>
      <c r="C50" s="176">
        <f>IF(ISNUMBER('実質公債費比率（分子）の構造'!K$53),'実質公債費比率（分子）の構造'!K$53,NA())</f>
        <v>110</v>
      </c>
      <c r="D50" s="176" t="e">
        <f>NA()</f>
        <v>#N/A</v>
      </c>
      <c r="E50" s="176" t="e">
        <f>NA()</f>
        <v>#N/A</v>
      </c>
      <c r="F50" s="176">
        <f>IF(ISNUMBER('実質公債費比率（分子）の構造'!L$53),'実質公債費比率（分子）の構造'!L$53,NA())</f>
        <v>128</v>
      </c>
      <c r="G50" s="176" t="e">
        <f>NA()</f>
        <v>#N/A</v>
      </c>
      <c r="H50" s="176" t="e">
        <f>NA()</f>
        <v>#N/A</v>
      </c>
      <c r="I50" s="176">
        <f>IF(ISNUMBER('実質公債費比率（分子）の構造'!M$53),'実質公債費比率（分子）の構造'!M$53,NA())</f>
        <v>148</v>
      </c>
      <c r="J50" s="176" t="e">
        <f>NA()</f>
        <v>#N/A</v>
      </c>
      <c r="K50" s="176" t="e">
        <f>NA()</f>
        <v>#N/A</v>
      </c>
      <c r="L50" s="176">
        <f>IF(ISNUMBER('実質公債費比率（分子）の構造'!N$53),'実質公債費比率（分子）の構造'!N$53,NA())</f>
        <v>174</v>
      </c>
      <c r="M50" s="176" t="e">
        <f>NA()</f>
        <v>#N/A</v>
      </c>
      <c r="N50" s="176" t="e">
        <f>NA()</f>
        <v>#N/A</v>
      </c>
      <c r="O50" s="176">
        <f>IF(ISNUMBER('実質公債費比率（分子）の構造'!O$53),'実質公債費比率（分子）の構造'!O$53,NA())</f>
        <v>192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4686</v>
      </c>
      <c r="E56" s="175"/>
      <c r="F56" s="175"/>
      <c r="G56" s="175">
        <f>'将来負担比率（分子）の構造'!J$52</f>
        <v>4430</v>
      </c>
      <c r="H56" s="175"/>
      <c r="I56" s="175"/>
      <c r="J56" s="175">
        <f>'将来負担比率（分子）の構造'!K$52</f>
        <v>4206</v>
      </c>
      <c r="K56" s="175"/>
      <c r="L56" s="175"/>
      <c r="M56" s="175">
        <f>'将来負担比率（分子）の構造'!L$52</f>
        <v>4167</v>
      </c>
      <c r="N56" s="175"/>
      <c r="O56" s="175"/>
      <c r="P56" s="175">
        <f>'将来負担比率（分子）の構造'!M$52</f>
        <v>4184</v>
      </c>
    </row>
    <row r="57" spans="1:16" x14ac:dyDescent="0.2">
      <c r="A57" s="175" t="s">
        <v>44</v>
      </c>
      <c r="B57" s="175"/>
      <c r="C57" s="175"/>
      <c r="D57" s="175">
        <f>'将来負担比率（分子）の構造'!I$51</f>
        <v>5</v>
      </c>
      <c r="E57" s="175"/>
      <c r="F57" s="175"/>
      <c r="G57" s="175">
        <f>'将来負担比率（分子）の構造'!J$51</f>
        <v>4</v>
      </c>
      <c r="H57" s="175"/>
      <c r="I57" s="175"/>
      <c r="J57" s="175">
        <f>'将来負担比率（分子）の構造'!K$51</f>
        <v>133</v>
      </c>
      <c r="K57" s="175"/>
      <c r="L57" s="175"/>
      <c r="M57" s="175">
        <f>'将来負担比率（分子）の構造'!L$51</f>
        <v>145</v>
      </c>
      <c r="N57" s="175"/>
      <c r="O57" s="175"/>
      <c r="P57" s="175">
        <f>'将来負担比率（分子）の構造'!M$51</f>
        <v>144</v>
      </c>
    </row>
    <row r="58" spans="1:16" x14ac:dyDescent="0.2">
      <c r="A58" s="175" t="s">
        <v>43</v>
      </c>
      <c r="B58" s="175"/>
      <c r="C58" s="175"/>
      <c r="D58" s="175">
        <f>'将来負担比率（分子）の構造'!I$50</f>
        <v>6653</v>
      </c>
      <c r="E58" s="175"/>
      <c r="F58" s="175"/>
      <c r="G58" s="175">
        <f>'将来負担比率（分子）の構造'!J$50</f>
        <v>6919</v>
      </c>
      <c r="H58" s="175"/>
      <c r="I58" s="175"/>
      <c r="J58" s="175">
        <f>'将来負担比率（分子）の構造'!K$50</f>
        <v>7095</v>
      </c>
      <c r="K58" s="175"/>
      <c r="L58" s="175"/>
      <c r="M58" s="175">
        <f>'将来負担比率（分子）の構造'!L$50</f>
        <v>7540</v>
      </c>
      <c r="N58" s="175"/>
      <c r="O58" s="175"/>
      <c r="P58" s="175">
        <f>'将来負担比率（分子）の構造'!M$50</f>
        <v>7594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466</v>
      </c>
      <c r="C62" s="175"/>
      <c r="D62" s="175"/>
      <c r="E62" s="175">
        <f>'将来負担比率（分子）の構造'!J$45</f>
        <v>432</v>
      </c>
      <c r="F62" s="175"/>
      <c r="G62" s="175"/>
      <c r="H62" s="175">
        <f>'将来負担比率（分子）の構造'!K$45</f>
        <v>461</v>
      </c>
      <c r="I62" s="175"/>
      <c r="J62" s="175"/>
      <c r="K62" s="175">
        <f>'将来負担比率（分子）の構造'!L$45</f>
        <v>408</v>
      </c>
      <c r="L62" s="175"/>
      <c r="M62" s="175"/>
      <c r="N62" s="175">
        <f>'将来負担比率（分子）の構造'!M$45</f>
        <v>404</v>
      </c>
      <c r="O62" s="175"/>
      <c r="P62" s="175"/>
    </row>
    <row r="63" spans="1:16" x14ac:dyDescent="0.2">
      <c r="A63" s="175" t="s">
        <v>36</v>
      </c>
      <c r="B63" s="175">
        <f>'将来負担比率（分子）の構造'!I$44</f>
        <v>596</v>
      </c>
      <c r="C63" s="175"/>
      <c r="D63" s="175"/>
      <c r="E63" s="175">
        <f>'将来負担比率（分子）の構造'!J$44</f>
        <v>539</v>
      </c>
      <c r="F63" s="175"/>
      <c r="G63" s="175"/>
      <c r="H63" s="175">
        <f>'将来負担比率（分子）の構造'!K$44</f>
        <v>481</v>
      </c>
      <c r="I63" s="175"/>
      <c r="J63" s="175"/>
      <c r="K63" s="175">
        <f>'将来負担比率（分子）の構造'!L$44</f>
        <v>455</v>
      </c>
      <c r="L63" s="175"/>
      <c r="M63" s="175"/>
      <c r="N63" s="175">
        <f>'将来負担比率（分子）の構造'!M$44</f>
        <v>402</v>
      </c>
      <c r="O63" s="175"/>
      <c r="P63" s="175"/>
    </row>
    <row r="64" spans="1:16" x14ac:dyDescent="0.2">
      <c r="A64" s="175" t="s">
        <v>35</v>
      </c>
      <c r="B64" s="175">
        <f>'将来負担比率（分子）の構造'!I$43</f>
        <v>1025</v>
      </c>
      <c r="C64" s="175"/>
      <c r="D64" s="175"/>
      <c r="E64" s="175">
        <f>'将来負担比率（分子）の構造'!J$43</f>
        <v>968</v>
      </c>
      <c r="F64" s="175"/>
      <c r="G64" s="175"/>
      <c r="H64" s="175">
        <f>'将来負担比率（分子）の構造'!K$43</f>
        <v>916</v>
      </c>
      <c r="I64" s="175"/>
      <c r="J64" s="175"/>
      <c r="K64" s="175">
        <f>'将来負担比率（分子）の構造'!L$43</f>
        <v>744</v>
      </c>
      <c r="L64" s="175"/>
      <c r="M64" s="175"/>
      <c r="N64" s="175">
        <f>'将来負担比率（分子）の構造'!M$43</f>
        <v>787</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4799</v>
      </c>
      <c r="C66" s="175"/>
      <c r="D66" s="175"/>
      <c r="E66" s="175">
        <f>'将来負担比率（分子）の構造'!J$41</f>
        <v>4594</v>
      </c>
      <c r="F66" s="175"/>
      <c r="G66" s="175"/>
      <c r="H66" s="175">
        <f>'将来負担比率（分子）の構造'!K$41</f>
        <v>4550</v>
      </c>
      <c r="I66" s="175"/>
      <c r="J66" s="175"/>
      <c r="K66" s="175">
        <f>'将来負担比率（分子）の構造'!L$41</f>
        <v>4671</v>
      </c>
      <c r="L66" s="175"/>
      <c r="M66" s="175"/>
      <c r="N66" s="175">
        <f>'将来負担比率（分子）の構造'!M$41</f>
        <v>4702</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1429</v>
      </c>
      <c r="C72" s="179">
        <f>基金残高に係る経年分析!G55</f>
        <v>1498</v>
      </c>
      <c r="D72" s="179">
        <f>基金残高に係る経年分析!H55</f>
        <v>1642</v>
      </c>
    </row>
    <row r="73" spans="1:16" x14ac:dyDescent="0.2">
      <c r="A73" s="178" t="s">
        <v>80</v>
      </c>
      <c r="B73" s="179">
        <f>基金残高に係る経年分析!F56</f>
        <v>1526</v>
      </c>
      <c r="C73" s="179">
        <f>基金残高に係る経年分析!G56</f>
        <v>1525</v>
      </c>
      <c r="D73" s="179">
        <f>基金残高に係る経年分析!H56</f>
        <v>1523</v>
      </c>
    </row>
    <row r="74" spans="1:16" x14ac:dyDescent="0.2">
      <c r="A74" s="178" t="s">
        <v>81</v>
      </c>
      <c r="B74" s="179">
        <f>基金残高に係る経年分析!F57</f>
        <v>3885</v>
      </c>
      <c r="C74" s="179">
        <f>基金残高に係る経年分析!G57</f>
        <v>4172</v>
      </c>
      <c r="D74" s="179">
        <f>基金残高に係る経年分析!H57</f>
        <v>4022</v>
      </c>
    </row>
  </sheetData>
  <sheetProtection algorithmName="SHA-512" hashValue="snLQkKmdQ40iGZXfAQB0kHfR+nZTuO0+wceh5Cze5UYe6botgdXXm6t4Q7YdZOQ1aFpVjSrxpk69Mv9fcli91A==" saltValue="8s0Oq0EY4MUl0ouNg0/nX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2024-09-26T08:28:46Z</cp:lastPrinted>
  <dcterms:created xsi:type="dcterms:W3CDTF">2024-02-05T03:32:51Z</dcterms:created>
  <dcterms:modified xsi:type="dcterms:W3CDTF">2024-09-26T08:29:08Z</dcterms:modified>
  <cp:category/>
</cp:coreProperties>
</file>