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531F8C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6_佐賀県の人口(年報)\03 業者＿提出用\01 概要\"/>
    </mc:Choice>
  </mc:AlternateContent>
  <xr:revisionPtr revIDLastSave="0" documentId="13_ncr:101_{99F469C0-CD82-4750-9D2E-5E199C9F81F6}" xr6:coauthVersionLast="47" xr6:coauthVersionMax="47" xr10:uidLastSave="{00000000-0000-0000-0000-000000000000}"/>
  <bookViews>
    <workbookView xWindow="-110" yWindow="-110" windowWidth="25820" windowHeight="13900" tabRatio="797" xr2:uid="{00000000-000D-0000-FFFF-FFFF00000000}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hidden" r:id="rId4"/>
  </sheets>
  <definedNames>
    <definedName name="_xlnm._FilterDatabase" localSheetId="3" hidden="1">' 表－４データ'!$E$5:$G$25</definedName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8" l="1"/>
  <c r="C32" i="8"/>
  <c r="C24" i="8"/>
  <c r="C23" i="8"/>
  <c r="C22" i="8"/>
  <c r="C16" i="8"/>
  <c r="C15" i="8"/>
  <c r="C14" i="8"/>
  <c r="C8" i="8"/>
  <c r="C7" i="8"/>
  <c r="C6" i="8"/>
  <c r="B32" i="8"/>
  <c r="B31" i="8"/>
  <c r="C31" i="8" s="1"/>
  <c r="C33" i="8" s="1"/>
  <c r="B30" i="8"/>
  <c r="B33" i="8" s="1"/>
  <c r="C3" i="8"/>
  <c r="C21" i="8" s="1"/>
  <c r="B28" i="8"/>
  <c r="J9" i="12"/>
  <c r="J8" i="12"/>
  <c r="J7" i="12"/>
  <c r="J6" i="12"/>
  <c r="I9" i="12"/>
  <c r="I8" i="12"/>
  <c r="I7" i="12"/>
  <c r="I6" i="12"/>
  <c r="C9" i="8" l="1"/>
  <c r="C17" i="8"/>
  <c r="C25" i="8"/>
  <c r="C10" i="8"/>
  <c r="C18" i="8"/>
  <c r="C26" i="8"/>
  <c r="C11" i="8"/>
  <c r="C28" i="8" s="1"/>
  <c r="C19" i="8"/>
  <c r="C27" i="8"/>
  <c r="C12" i="8"/>
  <c r="C20" i="8"/>
  <c r="C13" i="8"/>
  <c r="G12" i="12"/>
  <c r="G11" i="12"/>
  <c r="G10" i="12"/>
  <c r="F10" i="12"/>
  <c r="E10" i="12"/>
  <c r="F12" i="12"/>
  <c r="E12" i="12"/>
  <c r="F11" i="12"/>
  <c r="E11" i="12"/>
</calcChain>
</file>

<file path=xl/sharedStrings.xml><?xml version="1.0" encoding="utf-8"?>
<sst xmlns="http://schemas.openxmlformats.org/spreadsheetml/2006/main" count="246" uniqueCount="113">
  <si>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</si>
  <si>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</si>
  <si>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</si>
  <si>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</si>
  <si>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</si>
  <si>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</si>
  <si>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</si>
  <si>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</si>
  <si>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</si>
  <si>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</si>
  <si>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</si>
  <si>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</si>
  <si>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</si>
  <si>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</si>
  <si>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</si>
  <si>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</si>
  <si>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</si>
  <si>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</si>
  <si>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</si>
  <si>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</si>
  <si>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</si>
  <si>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</si>
  <si>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</si>
  <si>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</si>
  <si>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</si>
  <si>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</si>
  <si>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</si>
  <si>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</si>
  <si>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</si>
  <si>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</si>
  <si>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</si>
  <si>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</si>
  <si>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</si>
  <si>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</si>
  <si>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</si>
  <si>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</si>
  <si>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</si>
  <si>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</si>
  <si>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</si>
  <si>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</si>
  <si>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</si>
  <si>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</si>
  <si>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</si>
  <si>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</si>
  <si>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</si>
  <si>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</si>
  <si>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</si>
  <si>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</si>
  <si>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</si>
  <si>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</si>
  <si>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</si>
  <si>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</si>
  <si>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</si>
  <si>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</si>
  <si>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</si>
  <si>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</si>
  <si>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</si>
  <si>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</si>
  <si>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</si>
  <si>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</si>
  <si>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</si>
  <si>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</si>
  <si>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</si>
  <si>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</si>
  <si>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</si>
  <si>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（３）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</si>
  <si>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</si>
  <si>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</si>
  <si>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</si>
  <si>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</si>
  <si>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</si>
  <si>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</si>
  <si>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</si>
  <si>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</si>
  <si>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</si>
  <si>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</si>
  <si>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</si>
  <si>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</si>
  <si>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</si>
  <si>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</si>
  <si>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</si>
  <si>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</si>
  <si>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</si>
  <si>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</si>
  <si>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※22年</t>
    <rPh sb="2" eb="3">
      <t>ネン</t>
    </rPh>
    <phoneticPr fontId="2"/>
  </si>
  <si>
    <t>※27年</t>
    <rPh sb="3" eb="4">
      <t>ネン</t>
    </rPh>
    <phoneticPr fontId="2"/>
  </si>
  <si>
    <t>昭和</t>
    <rPh sb="0" eb="2">
      <t>ショウワ</t>
    </rPh>
    <phoneticPr fontId="2"/>
  </si>
  <si>
    <t>齢化がさらに進んでいることを示している。</t>
    <phoneticPr fontId="2"/>
  </si>
  <si>
    <t>令和</t>
    <rPh sb="0" eb="1">
      <t>レイ</t>
    </rPh>
    <rPh sb="1" eb="2">
      <t>ワ</t>
    </rPh>
    <phoneticPr fontId="2"/>
  </si>
  <si>
    <t>【　S3_5歳階級別より作成　】</t>
    <rPh sb="6" eb="7">
      <t>サイ</t>
    </rPh>
    <rPh sb="7" eb="10">
      <t>カイキュウベツ</t>
    </rPh>
    <phoneticPr fontId="2"/>
  </si>
  <si>
    <t xml:space="preserve">表-4  年齢別男女別人口 </t>
    <phoneticPr fontId="4"/>
  </si>
  <si>
    <t>（注）1 総数・男・女には年齢不詳を含む。なお、※は国勢調査人口。</t>
    <rPh sb="1" eb="2">
      <t>チュウ</t>
    </rPh>
    <rPh sb="5" eb="7">
      <t>ソウスウ</t>
    </rPh>
    <rPh sb="8" eb="9">
      <t>オトコ</t>
    </rPh>
    <rPh sb="10" eb="11">
      <t>オンナ</t>
    </rPh>
    <rPh sb="13" eb="15">
      <t>ネンレイ</t>
    </rPh>
    <rPh sb="15" eb="17">
      <t>フショウ</t>
    </rPh>
    <rPh sb="18" eb="19">
      <t>フク</t>
    </rPh>
    <rPh sb="26" eb="30">
      <t>コクセイチョウサ</t>
    </rPh>
    <rPh sb="30" eb="32">
      <t>ジンコウ</t>
    </rPh>
    <phoneticPr fontId="2"/>
  </si>
  <si>
    <t xml:space="preserve"> 年齢別人口</t>
    <rPh sb="1" eb="4">
      <t>ネンレイベツ</t>
    </rPh>
    <rPh sb="4" eb="6">
      <t>ジンコウ</t>
    </rPh>
    <phoneticPr fontId="2"/>
  </si>
  <si>
    <t>　　　2 年齢構造係数は年齢不詳を除いて算出。</t>
    <rPh sb="5" eb="9">
      <t>ネンレイコウゾウ</t>
    </rPh>
    <rPh sb="9" eb="11">
      <t>ケイスウ</t>
    </rPh>
    <rPh sb="12" eb="16">
      <t>ネンレイフショウ</t>
    </rPh>
    <rPh sb="17" eb="18">
      <t>ノゾ</t>
    </rPh>
    <rPh sb="20" eb="22">
      <t>サンシュツ</t>
    </rPh>
    <phoneticPr fontId="2"/>
  </si>
  <si>
    <t>表－４  年齢別男女別人口 (⇒ 統計表第３表)</t>
    <phoneticPr fontId="4"/>
  </si>
  <si>
    <t>表－３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</si>
  <si>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>5年</t>
    <rPh sb="1" eb="2">
      <t>ネン</t>
    </rPh>
    <phoneticPr fontId="2"/>
  </si>
  <si>
    <t>4年</t>
  </si>
  <si>
    <t>5年</t>
  </si>
  <si>
    <t>6年</t>
    <rPh sb="1" eb="2">
      <t>ネン</t>
    </rPh>
    <phoneticPr fontId="2"/>
  </si>
  <si>
    <t xml:space="preserve">  令和６年10月１日現在の人口を年齢３区分別にみると、年少人口99,711人、生産年齢人口</t>
    <rPh sb="2" eb="3">
      <t>レイ</t>
    </rPh>
    <rPh sb="3" eb="4">
      <t>ワ</t>
    </rPh>
    <rPh sb="5" eb="6">
      <t>ネン</t>
    </rPh>
    <rPh sb="6" eb="9">
      <t>１０ツキ</t>
    </rPh>
    <rPh sb="10" eb="11">
      <t>ヒ</t>
    </rPh>
    <rPh sb="11" eb="13">
      <t>ゲンザイ</t>
    </rPh>
    <rPh sb="14" eb="16">
      <t>ジンコウ</t>
    </rPh>
    <rPh sb="17" eb="19">
      <t>ネンレイ</t>
    </rPh>
    <rPh sb="20" eb="21">
      <t>ク</t>
    </rPh>
    <rPh sb="21" eb="23">
      <t>ブンベツ</t>
    </rPh>
    <rPh sb="28" eb="32">
      <t>ネンショウジンコウ</t>
    </rPh>
    <rPh sb="38" eb="39">
      <t>ニン</t>
    </rPh>
    <rPh sb="40" eb="44">
      <t>セイサンネンレイ</t>
    </rPh>
    <phoneticPr fontId="2"/>
  </si>
  <si>
    <t>425,268人、老年人口249,135人であり、年齢不詳を含まない人口に占める割合は、それぞれ</t>
    <rPh sb="9" eb="11">
      <t>ロウネン</t>
    </rPh>
    <rPh sb="11" eb="13">
      <t>ジンコウ</t>
    </rPh>
    <rPh sb="20" eb="21">
      <t>ニン</t>
    </rPh>
    <rPh sb="25" eb="29">
      <t>ネンレイフショウ</t>
    </rPh>
    <rPh sb="30" eb="31">
      <t>フク</t>
    </rPh>
    <rPh sb="34" eb="36">
      <t>ジンコウ</t>
    </rPh>
    <rPh sb="37" eb="38">
      <t>シ</t>
    </rPh>
    <rPh sb="40" eb="42">
      <t>ワリアイ</t>
    </rPh>
    <phoneticPr fontId="2"/>
  </si>
  <si>
    <t>12.9％、54.9％、32.2％となっている。</t>
    <phoneticPr fontId="2"/>
  </si>
  <si>
    <t xml:space="preserve">  これを前年と比較すると、年少人口は2,504人(2.45％)減少、生産年齢人口は4,512人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</si>
  <si>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(1.05％)減少、老年人口は306人(0.12％)増加している。</t>
    <rPh sb="10" eb="12">
      <t>ロウネン</t>
    </rPh>
    <rPh sb="12" eb="14">
      <t>ジンコウ</t>
    </rPh>
    <rPh sb="18" eb="19">
      <t>ニン</t>
    </rPh>
    <rPh sb="26" eb="28">
      <t>ゾウカ</t>
    </rPh>
    <phoneticPr fontId="2"/>
  </si>
  <si>
    <t>年齢構造指数でみると、年少人口指数23.4、老年人口指数58.6、従属人口指数82.0、老年</t>
    <rPh sb="0" eb="2">
      <t>ネンレイ</t>
    </rPh>
    <rPh sb="2" eb="4">
      <t>コウゾウ</t>
    </rPh>
    <rPh sb="4" eb="6">
      <t>シスウ</t>
    </rPh>
    <rPh sb="11" eb="15">
      <t>ネンショウジンコウ</t>
    </rPh>
    <rPh sb="15" eb="17">
      <t>シスウ</t>
    </rPh>
    <rPh sb="22" eb="24">
      <t>ロウネン</t>
    </rPh>
    <rPh sb="24" eb="26">
      <t>ジンコウ</t>
    </rPh>
    <rPh sb="26" eb="28">
      <t>シスウ</t>
    </rPh>
    <rPh sb="33" eb="35">
      <t>ジュウゾク</t>
    </rPh>
    <rPh sb="35" eb="37">
      <t>ジンコウ</t>
    </rPh>
    <rPh sb="37" eb="39">
      <t>シスウ</t>
    </rPh>
    <rPh sb="44" eb="46">
      <t>ロウネン</t>
    </rPh>
    <phoneticPr fontId="2"/>
  </si>
  <si>
    <t>化指数249.9であり、年少人口指数は減少傾向にあったが平成22年からほぼ横ばいで、従属人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</si>
  <si>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口指数は増加傾向を示しており、また、老年化指数(249.9)は対前年比6.5ポイント上昇と高</t>
    <rPh sb="4" eb="6">
      <t>ゾウカ</t>
    </rPh>
    <rPh sb="6" eb="8">
      <t>ケイコウ</t>
    </rPh>
    <rPh sb="9" eb="10">
      <t>シメ</t>
    </rPh>
    <rPh sb="21" eb="23">
      <t>シスウ</t>
    </rPh>
    <rPh sb="29" eb="30">
      <t>タイ</t>
    </rPh>
    <rPh sb="30" eb="33">
      <t>ゼンネンヒ</t>
    </rPh>
    <rPh sb="40" eb="42">
      <t>ジョウショウ</t>
    </rPh>
    <rPh sb="43" eb="44">
      <t>コウ</t>
    </rPh>
    <phoneticPr fontId="2"/>
  </si>
  <si>
    <t>令和6年総人口</t>
    <rPh sb="0" eb="1">
      <t>レイ</t>
    </rPh>
    <rPh sb="1" eb="2">
      <t>ワ</t>
    </rPh>
    <phoneticPr fontId="4"/>
  </si>
  <si>
    <t xml:space="preserve">  ５歳階級別にみると、最も多いのは70～74歳 60,309人(総人口の7.7％)、次いで65～69歳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</si>
  <si>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53,696人(6.8％)、50～54歳 51,902人(6.6％)となっている。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</si>
  <si>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また、64歳以下で最も少ないのは、0～4歳 28,163人(3.6％)、次いで25～29歳 30,695人 </t>
    <rPh sb="5" eb="8">
      <t>６４サイ</t>
    </rPh>
    <rPh sb="8" eb="10">
      <t>イカ</t>
    </rPh>
    <rPh sb="11" eb="12">
      <t>モット</t>
    </rPh>
    <rPh sb="13" eb="14">
      <t>スク</t>
    </rPh>
    <rPh sb="22" eb="23">
      <t>サイ</t>
    </rPh>
    <rPh sb="30" eb="31">
      <t>ニン</t>
    </rPh>
    <rPh sb="38" eb="39">
      <t>ツ</t>
    </rPh>
    <phoneticPr fontId="4"/>
  </si>
  <si>
    <t>(3.9％)、5～9歳 33,934人 (4.3％)となっている。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</si>
</sst>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;&quot;△ &quot;0.0"/>
    <numFmt numFmtId="178" formatCode="0.0"/>
    <numFmt numFmtId="179" formatCode="#,##0_);\(#,##0\)"/>
    <numFmt numFmtId="180" formatCode="0.0_);[Red]\(0.0\)"/>
    <numFmt numFmtId="181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76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3" fontId="3" fillId="0" borderId="0" xfId="2" applyNumberFormat="1" applyFont="1"/>
    <xf numFmtId="3" fontId="3" fillId="0" borderId="11" xfId="2" applyNumberFormat="1" applyFont="1" applyFill="1" applyBorder="1" applyAlignment="1">
      <alignment horizontal="center"/>
    </xf>
    <xf numFmtId="3" fontId="3" fillId="0" borderId="8" xfId="2" applyNumberFormat="1" applyFont="1" applyFill="1" applyBorder="1" applyAlignment="1">
      <alignment horizontal="center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0" fontId="9" fillId="0" borderId="0" xfId="0" applyFont="1" applyFill="1" applyAlignment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7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6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0" xfId="0" applyNumberFormat="1" applyFont="1" applyBorder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0" fontId="21" fillId="2" borderId="0" xfId="0" applyFont="1" applyFill="1"/>
    <xf numFmtId="179" fontId="20" fillId="0" borderId="0" xfId="0" applyNumberFormat="1" applyFont="1"/>
    <xf numFmtId="3" fontId="20" fillId="0" borderId="0" xfId="0" applyNumberFormat="1" applyFont="1"/>
    <xf numFmtId="180" fontId="20" fillId="0" borderId="0" xfId="0" applyNumberFormat="1" applyFont="1"/>
    <xf numFmtId="179" fontId="20" fillId="0" borderId="0" xfId="0" applyNumberFormat="1" applyFont="1" applyBorder="1"/>
    <xf numFmtId="181" fontId="3" fillId="0" borderId="0" xfId="0" applyNumberFormat="1" applyFont="1"/>
    <xf numFmtId="180" fontId="7" fillId="0" borderId="2" xfId="0" applyNumberFormat="1" applyFont="1" applyBorder="1"/>
    <xf numFmtId="180" fontId="7" fillId="0" borderId="0" xfId="0" applyNumberFormat="1" applyFont="1"/>
    <xf numFmtId="180" fontId="7" fillId="0" borderId="0" xfId="0" applyNumberFormat="1" applyFont="1" applyFill="1"/>
    <xf numFmtId="180" fontId="14" fillId="0" borderId="0" xfId="0" applyNumberFormat="1" applyFont="1" applyFill="1"/>
    <xf numFmtId="49" fontId="6" fillId="0" borderId="0" xfId="0" quotePrefix="1" applyNumberFormat="1" applyFont="1" applyFill="1" applyAlignment="1"/>
    <xf numFmtId="49" fontId="6" fillId="0" borderId="0" xfId="0" applyNumberFormat="1" applyFont="1" applyFill="1"/>
    <xf numFmtId="0" fontId="9" fillId="0" borderId="0" xfId="0" applyFont="1" applyFill="1" applyAlignment="1">
      <alignment vertical="center"/>
    </xf>
    <xf numFmtId="0" fontId="6" fillId="0" borderId="0" xfId="0" applyNumberFormat="1" applyFont="1" applyFill="1" applyAlignment="1"/>
    <xf numFmtId="0" fontId="0" fillId="0" borderId="0" xfId="0" applyFill="1" applyAlignment="1"/>
    <xf numFmtId="3" fontId="3" fillId="0" borderId="0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年報表-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9"/>
  <sheetViews>
    <sheetView showGridLines="0" tabSelected="1" zoomScaleNormal="100" workbookViewId="0">
      <selection activeCell="V9" sqref="V9"/>
    </sheetView>
  </sheetViews>
  <sheetFormatPr defaultColWidth="9" defaultRowHeight="13" x14ac:dyDescent="0.2"/>
  <cols>
    <col min="1" max="1" width="1.08984375" style="8" customWidth="1"/>
    <col min="2" max="3" width="2.453125" style="8" customWidth="1"/>
    <col min="4" max="4" width="9.08984375" style="8" customWidth="1"/>
    <col min="5" max="12" width="9" style="8" customWidth="1"/>
    <col min="13" max="15" width="9" style="8"/>
    <col min="16" max="16" width="3" style="8" customWidth="1"/>
    <col min="17" max="16384" width="9" style="8"/>
  </cols>
  <sheetData>
    <row r="1" spans="1:16" ht="15" customHeight="1" x14ac:dyDescent="0.2"/>
    <row r="2" spans="1:16" s="95" customFormat="1" ht="27" customHeight="1" x14ac:dyDescent="0.3">
      <c r="A2" s="97" t="s">
        <v>68</v>
      </c>
      <c r="B2" s="96"/>
      <c r="C2" s="98" t="s">
        <v>92</v>
      </c>
      <c r="D2" s="96"/>
      <c r="E2" s="94"/>
    </row>
    <row r="3" spans="1:16" s="15" customFormat="1" ht="27" customHeight="1" x14ac:dyDescent="0.25">
      <c r="B3" s="29" t="s">
        <v>69</v>
      </c>
      <c r="C3" s="23"/>
      <c r="D3" s="23" t="s">
        <v>54</v>
      </c>
      <c r="E3" s="22"/>
    </row>
    <row r="4" spans="1:16" s="15" customFormat="1" ht="24.75" customHeight="1" x14ac:dyDescent="0.25">
      <c r="C4" s="106" t="s">
        <v>100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36"/>
    </row>
    <row r="5" spans="1:16" s="15" customFormat="1" ht="24.75" customHeight="1" x14ac:dyDescent="0.25">
      <c r="C5" s="108" t="s">
        <v>101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16"/>
      <c r="P5" s="44"/>
    </row>
    <row r="6" spans="1:16" s="15" customFormat="1" ht="24.75" customHeight="1" x14ac:dyDescent="0.25">
      <c r="C6" s="108" t="s">
        <v>102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36"/>
    </row>
    <row r="7" spans="1:16" s="15" customFormat="1" ht="24.75" customHeight="1" x14ac:dyDescent="0.25">
      <c r="C7" s="106" t="s">
        <v>103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P7" s="36"/>
    </row>
    <row r="8" spans="1:16" s="15" customFormat="1" ht="24.75" customHeight="1" x14ac:dyDescent="0.25">
      <c r="C8" s="147" t="s">
        <v>104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36"/>
    </row>
    <row r="9" spans="1:16" s="15" customFormat="1" ht="15" customHeight="1" x14ac:dyDescent="0.25">
      <c r="C9" s="148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s="15" customFormat="1" ht="30" customHeight="1" x14ac:dyDescent="0.25">
      <c r="B10" s="29" t="s">
        <v>67</v>
      </c>
      <c r="C10" s="149"/>
      <c r="D10" s="149" t="s">
        <v>55</v>
      </c>
      <c r="E10" s="149"/>
      <c r="F10" s="107"/>
      <c r="G10" s="107"/>
      <c r="H10" s="107"/>
      <c r="I10" s="38"/>
      <c r="J10" s="107"/>
      <c r="K10" s="107"/>
      <c r="L10" s="107"/>
      <c r="M10" s="107"/>
      <c r="N10" s="107"/>
      <c r="O10" s="107"/>
    </row>
    <row r="11" spans="1:16" s="15" customFormat="1" ht="24.75" customHeight="1" x14ac:dyDescent="0.25">
      <c r="D11" s="150" t="s">
        <v>105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07"/>
      <c r="P11" s="45"/>
    </row>
    <row r="12" spans="1:16" s="15" customFormat="1" ht="24.75" customHeight="1" x14ac:dyDescent="0.25">
      <c r="C12" s="108" t="s">
        <v>106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36"/>
    </row>
    <row r="13" spans="1:16" s="15" customFormat="1" ht="24.75" customHeight="1" x14ac:dyDescent="0.25">
      <c r="C13" s="108" t="s">
        <v>107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36"/>
    </row>
    <row r="14" spans="1:16" s="15" customFormat="1" ht="24.75" customHeight="1" x14ac:dyDescent="0.25">
      <c r="C14" s="108" t="s">
        <v>87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36"/>
    </row>
    <row r="15" spans="1:16" s="15" customFormat="1" ht="18" customHeight="1" x14ac:dyDescent="0.25"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6" s="6" customFormat="1" ht="24" customHeight="1" thickBot="1" x14ac:dyDescent="0.25">
      <c r="A16" s="24" t="s">
        <v>95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1"/>
      <c r="P16" s="31"/>
    </row>
    <row r="17" spans="1:17" s="6" customFormat="1" ht="18.75" customHeight="1" x14ac:dyDescent="0.2">
      <c r="A17" s="155" t="s">
        <v>53</v>
      </c>
      <c r="B17" s="156"/>
      <c r="C17" s="156"/>
      <c r="D17" s="157"/>
      <c r="E17" s="120" t="s">
        <v>86</v>
      </c>
      <c r="F17" s="120"/>
      <c r="G17" s="120" t="s">
        <v>33</v>
      </c>
      <c r="H17" s="120"/>
      <c r="I17" s="120"/>
      <c r="J17" s="120"/>
      <c r="K17" s="121"/>
      <c r="L17" s="121"/>
      <c r="M17" s="120" t="s">
        <v>88</v>
      </c>
      <c r="N17" s="120"/>
      <c r="O17" s="120"/>
      <c r="P17" s="30"/>
    </row>
    <row r="18" spans="1:17" ht="18.75" customHeight="1" x14ac:dyDescent="0.2">
      <c r="A18" s="158"/>
      <c r="B18" s="158"/>
      <c r="C18" s="158"/>
      <c r="D18" s="159"/>
      <c r="E18" s="122" t="s">
        <v>50</v>
      </c>
      <c r="F18" s="122" t="s">
        <v>51</v>
      </c>
      <c r="G18" s="122" t="s">
        <v>72</v>
      </c>
      <c r="H18" s="122" t="s">
        <v>73</v>
      </c>
      <c r="I18" s="122" t="s">
        <v>62</v>
      </c>
      <c r="J18" s="122" t="s">
        <v>71</v>
      </c>
      <c r="K18" s="123" t="s">
        <v>84</v>
      </c>
      <c r="L18" s="124" t="s">
        <v>85</v>
      </c>
      <c r="M18" s="124" t="s">
        <v>72</v>
      </c>
      <c r="N18" s="124" t="s">
        <v>96</v>
      </c>
      <c r="O18" s="124" t="s">
        <v>99</v>
      </c>
      <c r="P18" s="49"/>
    </row>
    <row r="19" spans="1:17" ht="18.75" customHeight="1" x14ac:dyDescent="0.2">
      <c r="A19" s="9"/>
      <c r="B19" s="9"/>
      <c r="C19" s="9"/>
      <c r="D19" s="9"/>
      <c r="E19" s="129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38" t="s">
        <v>34</v>
      </c>
      <c r="M19" s="38" t="s">
        <v>34</v>
      </c>
      <c r="N19" s="38" t="s">
        <v>34</v>
      </c>
      <c r="O19" s="38" t="s">
        <v>34</v>
      </c>
      <c r="P19" s="38"/>
    </row>
    <row r="20" spans="1:17" ht="18.75" customHeight="1" x14ac:dyDescent="0.2">
      <c r="A20" s="9" t="s">
        <v>47</v>
      </c>
      <c r="B20" s="9"/>
      <c r="C20" s="9"/>
      <c r="D20" s="9"/>
      <c r="E20" s="130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0">
        <v>832832</v>
      </c>
      <c r="M20" s="99">
        <v>811442</v>
      </c>
      <c r="N20" s="99">
        <v>794385</v>
      </c>
      <c r="O20" s="99">
        <v>787675</v>
      </c>
      <c r="P20" s="46"/>
    </row>
    <row r="21" spans="1:17" ht="18.75" customHeight="1" x14ac:dyDescent="0.2">
      <c r="A21" s="9"/>
      <c r="B21" s="160" t="s">
        <v>35</v>
      </c>
      <c r="C21" s="160"/>
      <c r="D21" s="161"/>
      <c r="E21" s="130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0">
        <v>116122</v>
      </c>
      <c r="M21" s="99">
        <v>108241</v>
      </c>
      <c r="N21" s="99">
        <v>102215</v>
      </c>
      <c r="O21" s="99">
        <v>99711</v>
      </c>
      <c r="P21" s="46"/>
    </row>
    <row r="22" spans="1:17" ht="18.75" customHeight="1" x14ac:dyDescent="0.2">
      <c r="A22" s="9"/>
      <c r="B22" s="160" t="s">
        <v>36</v>
      </c>
      <c r="C22" s="160"/>
      <c r="D22" s="161"/>
      <c r="E22" s="130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0">
        <v>483019</v>
      </c>
      <c r="M22" s="99">
        <v>443579</v>
      </c>
      <c r="N22" s="99">
        <v>429780</v>
      </c>
      <c r="O22" s="99">
        <v>425268</v>
      </c>
      <c r="P22" s="46"/>
    </row>
    <row r="23" spans="1:17" ht="18.75" customHeight="1" x14ac:dyDescent="0.2">
      <c r="A23" s="9"/>
      <c r="B23" s="160" t="s">
        <v>37</v>
      </c>
      <c r="C23" s="160"/>
      <c r="D23" s="161"/>
      <c r="E23" s="130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0">
        <v>208096</v>
      </c>
      <c r="L23" s="30">
        <v>229335</v>
      </c>
      <c r="M23" s="99">
        <v>246061</v>
      </c>
      <c r="N23" s="99">
        <v>248829</v>
      </c>
      <c r="O23" s="99">
        <v>249135</v>
      </c>
      <c r="P23" s="46"/>
    </row>
    <row r="24" spans="1:17" ht="18.75" customHeight="1" x14ac:dyDescent="0.2">
      <c r="A24" s="9"/>
      <c r="B24" s="11"/>
      <c r="C24" s="11"/>
      <c r="D24" s="11"/>
      <c r="E24" s="130"/>
      <c r="F24" s="6"/>
      <c r="G24" s="6"/>
      <c r="H24" s="6"/>
      <c r="I24" s="6"/>
      <c r="J24" s="6"/>
      <c r="K24" s="1"/>
      <c r="L24" s="39"/>
      <c r="M24" s="100"/>
      <c r="N24" s="100"/>
      <c r="O24" s="100"/>
      <c r="P24" s="39"/>
    </row>
    <row r="25" spans="1:17" ht="18.75" customHeight="1" x14ac:dyDescent="0.2">
      <c r="A25" s="9"/>
      <c r="B25" s="9"/>
      <c r="C25" s="9"/>
      <c r="D25" s="9"/>
      <c r="E25" s="131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75</v>
      </c>
      <c r="L25" s="38" t="s">
        <v>34</v>
      </c>
      <c r="M25" s="101" t="s">
        <v>34</v>
      </c>
      <c r="N25" s="101" t="s">
        <v>34</v>
      </c>
      <c r="O25" s="101" t="s">
        <v>34</v>
      </c>
      <c r="P25" s="38"/>
    </row>
    <row r="26" spans="1:17" ht="18.75" customHeight="1" x14ac:dyDescent="0.2">
      <c r="A26" s="9" t="s">
        <v>38</v>
      </c>
      <c r="B26" s="9"/>
      <c r="C26" s="9"/>
      <c r="D26" s="9"/>
      <c r="E26" s="130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0">
        <v>400136</v>
      </c>
      <c r="L26" s="30">
        <v>393073</v>
      </c>
      <c r="M26" s="99">
        <v>384451</v>
      </c>
      <c r="N26" s="99">
        <v>377156</v>
      </c>
      <c r="O26" s="99">
        <v>374220</v>
      </c>
      <c r="P26" s="46"/>
      <c r="Q26" s="138"/>
    </row>
    <row r="27" spans="1:17" ht="18.75" customHeight="1" x14ac:dyDescent="0.2">
      <c r="A27" s="9"/>
      <c r="B27" s="160" t="s">
        <v>39</v>
      </c>
      <c r="C27" s="160"/>
      <c r="D27" s="161"/>
      <c r="E27" s="130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0">
        <v>63278</v>
      </c>
      <c r="L27" s="30">
        <v>59463</v>
      </c>
      <c r="M27" s="6">
        <v>55555</v>
      </c>
      <c r="N27" s="6">
        <v>52341</v>
      </c>
      <c r="O27" s="6">
        <v>51155</v>
      </c>
      <c r="P27" s="46"/>
      <c r="Q27" s="139"/>
    </row>
    <row r="28" spans="1:17" ht="18.75" customHeight="1" x14ac:dyDescent="0.2">
      <c r="A28" s="9"/>
      <c r="B28" s="160" t="s">
        <v>36</v>
      </c>
      <c r="C28" s="160"/>
      <c r="D28" s="161"/>
      <c r="E28" s="130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0">
        <v>252091</v>
      </c>
      <c r="L28" s="30">
        <v>236845</v>
      </c>
      <c r="M28" s="6">
        <v>217661</v>
      </c>
      <c r="N28" s="6">
        <v>211858</v>
      </c>
      <c r="O28" s="6">
        <v>209867</v>
      </c>
      <c r="P28" s="46"/>
      <c r="Q28" s="138"/>
    </row>
    <row r="29" spans="1:17" ht="18.75" customHeight="1" x14ac:dyDescent="0.2">
      <c r="A29" s="9"/>
      <c r="B29" s="160" t="s">
        <v>37</v>
      </c>
      <c r="C29" s="160"/>
      <c r="D29" s="161"/>
      <c r="E29" s="130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0">
        <v>82924</v>
      </c>
      <c r="L29" s="30">
        <v>94312</v>
      </c>
      <c r="M29" s="6">
        <v>103596</v>
      </c>
      <c r="N29" s="6">
        <v>105318</v>
      </c>
      <c r="O29" s="6">
        <v>105559</v>
      </c>
      <c r="P29" s="46"/>
      <c r="Q29" s="138"/>
    </row>
    <row r="30" spans="1:17" ht="18.75" customHeight="1" x14ac:dyDescent="0.2">
      <c r="A30" s="9"/>
      <c r="B30" s="11"/>
      <c r="C30" s="11"/>
      <c r="D30" s="11"/>
      <c r="E30" s="130"/>
      <c r="F30" s="6"/>
      <c r="G30" s="6"/>
      <c r="H30" s="6"/>
      <c r="I30" s="6"/>
      <c r="J30" s="6"/>
      <c r="K30" s="1"/>
      <c r="L30" s="37"/>
      <c r="M30" s="100"/>
      <c r="N30" s="100"/>
      <c r="O30" s="100"/>
      <c r="P30" s="37"/>
    </row>
    <row r="31" spans="1:17" ht="18.75" customHeight="1" x14ac:dyDescent="0.2">
      <c r="A31" s="9"/>
      <c r="B31" s="9"/>
      <c r="C31" s="9"/>
      <c r="D31" s="9"/>
      <c r="E31" s="131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75</v>
      </c>
      <c r="L31" s="38" t="s">
        <v>34</v>
      </c>
      <c r="M31" s="101" t="s">
        <v>34</v>
      </c>
      <c r="N31" s="101" t="s">
        <v>34</v>
      </c>
      <c r="O31" s="101" t="s">
        <v>34</v>
      </c>
      <c r="P31" s="38"/>
    </row>
    <row r="32" spans="1:17" ht="18.75" customHeight="1" x14ac:dyDescent="0.2">
      <c r="A32" s="9" t="s">
        <v>40</v>
      </c>
      <c r="B32" s="9"/>
      <c r="C32" s="9"/>
      <c r="D32" s="9"/>
      <c r="E32" s="130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2">
        <v>439759</v>
      </c>
      <c r="M32" s="103">
        <v>426991</v>
      </c>
      <c r="N32" s="103">
        <v>417229</v>
      </c>
      <c r="O32" s="103">
        <v>413455</v>
      </c>
      <c r="P32" s="47"/>
      <c r="Q32" s="139"/>
    </row>
    <row r="33" spans="1:17" ht="18.75" customHeight="1" x14ac:dyDescent="0.2">
      <c r="A33" s="9"/>
      <c r="B33" s="160" t="s">
        <v>39</v>
      </c>
      <c r="C33" s="160"/>
      <c r="D33" s="161"/>
      <c r="E33" s="130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2">
        <v>56659</v>
      </c>
      <c r="M33" s="6">
        <v>52686</v>
      </c>
      <c r="N33" s="6">
        <v>49874</v>
      </c>
      <c r="O33" s="6">
        <v>48556</v>
      </c>
      <c r="P33" s="47"/>
      <c r="Q33" s="138"/>
    </row>
    <row r="34" spans="1:17" ht="18.75" customHeight="1" x14ac:dyDescent="0.2">
      <c r="A34" s="9"/>
      <c r="B34" s="160" t="s">
        <v>36</v>
      </c>
      <c r="C34" s="160"/>
      <c r="D34" s="161"/>
      <c r="E34" s="130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2">
        <v>246174</v>
      </c>
      <c r="M34" s="6">
        <v>225918</v>
      </c>
      <c r="N34" s="6">
        <v>217922</v>
      </c>
      <c r="O34" s="6">
        <v>215401</v>
      </c>
      <c r="P34" s="47"/>
      <c r="Q34" s="138"/>
    </row>
    <row r="35" spans="1:17" ht="18.75" customHeight="1" x14ac:dyDescent="0.2">
      <c r="A35" s="9"/>
      <c r="B35" s="160" t="s">
        <v>37</v>
      </c>
      <c r="C35" s="160"/>
      <c r="D35" s="161"/>
      <c r="E35" s="130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2">
        <v>135023</v>
      </c>
      <c r="M35" s="6">
        <v>142465</v>
      </c>
      <c r="N35" s="6">
        <v>143511</v>
      </c>
      <c r="O35" s="6">
        <v>143576</v>
      </c>
      <c r="P35" s="47"/>
      <c r="Q35" s="139"/>
    </row>
    <row r="36" spans="1:17" ht="18.75" customHeight="1" x14ac:dyDescent="0.2">
      <c r="A36" s="9"/>
      <c r="B36" s="9"/>
      <c r="C36" s="9"/>
      <c r="D36" s="9"/>
      <c r="E36" s="132"/>
      <c r="F36" s="9"/>
      <c r="G36" s="9"/>
      <c r="H36" s="9"/>
      <c r="I36" s="9"/>
      <c r="J36" s="9"/>
      <c r="K36" s="1"/>
      <c r="L36" s="37"/>
      <c r="M36" s="100"/>
      <c r="N36" s="100"/>
      <c r="O36" s="100"/>
      <c r="P36" s="37"/>
    </row>
    <row r="37" spans="1:17" ht="18.75" customHeight="1" x14ac:dyDescent="0.2">
      <c r="A37" s="9" t="s">
        <v>41</v>
      </c>
      <c r="B37" s="9"/>
      <c r="C37" s="9"/>
      <c r="D37" s="9"/>
      <c r="E37" s="131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38" t="s">
        <v>64</v>
      </c>
      <c r="M37" s="101" t="s">
        <v>64</v>
      </c>
      <c r="N37" s="101" t="s">
        <v>64</v>
      </c>
      <c r="O37" s="101" t="s">
        <v>64</v>
      </c>
      <c r="P37" s="38"/>
    </row>
    <row r="38" spans="1:17" ht="18.75" customHeight="1" x14ac:dyDescent="0.2">
      <c r="A38" s="9"/>
      <c r="B38" s="160" t="s">
        <v>42</v>
      </c>
      <c r="C38" s="160"/>
      <c r="D38" s="161"/>
      <c r="E38" s="143">
        <v>23.178968627170068</v>
      </c>
      <c r="F38" s="144">
        <v>22.285935067443948</v>
      </c>
      <c r="G38" s="144">
        <v>20.240450360105751</v>
      </c>
      <c r="H38" s="144">
        <v>18.127980441181627</v>
      </c>
      <c r="I38" s="144">
        <v>16.431967197217148</v>
      </c>
      <c r="J38" s="144">
        <v>15.239952837433496</v>
      </c>
      <c r="K38" s="144">
        <v>14.578936615218913</v>
      </c>
      <c r="L38" s="145">
        <v>14.016338433460957</v>
      </c>
      <c r="M38" s="146">
        <v>13.566058096382793</v>
      </c>
      <c r="N38" s="146">
        <v>13.1</v>
      </c>
      <c r="O38" s="146">
        <v>12.9</v>
      </c>
      <c r="P38" s="48"/>
      <c r="Q38" s="142"/>
    </row>
    <row r="39" spans="1:17" ht="18.75" customHeight="1" x14ac:dyDescent="0.2">
      <c r="A39" s="9"/>
      <c r="B39" s="160" t="s">
        <v>43</v>
      </c>
      <c r="C39" s="160"/>
      <c r="D39" s="161"/>
      <c r="E39" s="143">
        <v>64.992732742863879</v>
      </c>
      <c r="F39" s="144">
        <v>64.71925817338834</v>
      </c>
      <c r="G39" s="144">
        <v>64.606390737533047</v>
      </c>
      <c r="H39" s="144">
        <v>64.080799993667355</v>
      </c>
      <c r="I39" s="144">
        <v>63.131095901819833</v>
      </c>
      <c r="J39" s="144">
        <v>62.113238661756398</v>
      </c>
      <c r="K39" s="144">
        <v>60.845185527234158</v>
      </c>
      <c r="L39" s="145">
        <v>58.30211134661716</v>
      </c>
      <c r="M39" s="146">
        <v>55.594631279601849</v>
      </c>
      <c r="N39" s="146">
        <v>55</v>
      </c>
      <c r="O39" s="146">
        <v>54.9</v>
      </c>
      <c r="P39" s="48"/>
      <c r="Q39" s="142"/>
    </row>
    <row r="40" spans="1:17" ht="18.75" customHeight="1" x14ac:dyDescent="0.2">
      <c r="A40" s="9"/>
      <c r="B40" s="160" t="s">
        <v>37</v>
      </c>
      <c r="C40" s="160"/>
      <c r="D40" s="161"/>
      <c r="E40" s="143">
        <v>11.828298629966055</v>
      </c>
      <c r="F40" s="144">
        <v>12.994806759167718</v>
      </c>
      <c r="G40" s="144">
        <v>15.1531589023612</v>
      </c>
      <c r="H40" s="144">
        <v>17.791219565151017</v>
      </c>
      <c r="I40" s="144">
        <v>20.436936900963023</v>
      </c>
      <c r="J40" s="144">
        <v>22.646808500810099</v>
      </c>
      <c r="K40" s="144">
        <v>24.575877857546924</v>
      </c>
      <c r="L40" s="145">
        <v>27.681550219921881</v>
      </c>
      <c r="M40" s="146">
        <v>30.839310624015358</v>
      </c>
      <c r="N40" s="146">
        <v>31.9</v>
      </c>
      <c r="O40" s="146">
        <v>32.200000000000003</v>
      </c>
      <c r="P40" s="48"/>
      <c r="Q40" s="142"/>
    </row>
    <row r="41" spans="1:17" ht="18.75" customHeight="1" x14ac:dyDescent="0.2">
      <c r="A41" s="9"/>
      <c r="B41" s="9"/>
      <c r="C41" s="9"/>
      <c r="D41" s="9"/>
      <c r="E41" s="132"/>
      <c r="F41" s="9"/>
      <c r="G41" s="9"/>
      <c r="H41" s="9"/>
      <c r="K41" s="32"/>
      <c r="L41" s="40"/>
      <c r="M41" s="100"/>
      <c r="N41" s="100"/>
      <c r="O41" s="100"/>
      <c r="P41" s="40"/>
    </row>
    <row r="42" spans="1:17" ht="18.75" customHeight="1" x14ac:dyDescent="0.2">
      <c r="A42" s="9" t="s">
        <v>48</v>
      </c>
      <c r="B42" s="9"/>
      <c r="C42" s="9"/>
      <c r="D42" s="9"/>
      <c r="E42" s="132"/>
      <c r="F42" s="9"/>
      <c r="G42" s="9"/>
      <c r="H42" s="9"/>
      <c r="K42" s="32"/>
      <c r="L42" s="40"/>
      <c r="M42" s="100"/>
      <c r="N42" s="100"/>
      <c r="O42" s="100"/>
      <c r="P42" s="40"/>
    </row>
    <row r="43" spans="1:17" ht="18.75" customHeight="1" x14ac:dyDescent="0.2">
      <c r="A43" s="9"/>
      <c r="B43" s="162" t="s">
        <v>44</v>
      </c>
      <c r="C43" s="162"/>
      <c r="D43" s="163"/>
      <c r="E43" s="132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1">
        <v>24</v>
      </c>
      <c r="L43" s="41">
        <v>24.040876238822904</v>
      </c>
      <c r="M43" s="104">
        <v>24.401741290728399</v>
      </c>
      <c r="N43" s="104">
        <v>23.8</v>
      </c>
      <c r="O43" s="104">
        <v>23.4</v>
      </c>
      <c r="P43" s="41"/>
      <c r="Q43" s="140"/>
    </row>
    <row r="44" spans="1:17" ht="18.75" customHeight="1" x14ac:dyDescent="0.2">
      <c r="A44" s="9"/>
      <c r="B44" s="162" t="s">
        <v>49</v>
      </c>
      <c r="C44" s="162"/>
      <c r="D44" s="164"/>
      <c r="E44" s="132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1">
        <v>40.4</v>
      </c>
      <c r="L44" s="41">
        <v>47.479498736074568</v>
      </c>
      <c r="M44" s="104">
        <v>55.471742350291599</v>
      </c>
      <c r="N44" s="104">
        <v>57.9</v>
      </c>
      <c r="O44" s="104">
        <v>58.6</v>
      </c>
      <c r="P44" s="41"/>
      <c r="Q44" s="140"/>
    </row>
    <row r="45" spans="1:17" ht="18.75" customHeight="1" x14ac:dyDescent="0.2">
      <c r="A45" s="9"/>
      <c r="B45" s="160" t="s">
        <v>45</v>
      </c>
      <c r="C45" s="160"/>
      <c r="D45" s="161"/>
      <c r="E45" s="132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1">
        <v>64.400000000000006</v>
      </c>
      <c r="L45" s="41">
        <v>71.520374974897464</v>
      </c>
      <c r="M45" s="104">
        <v>79.873483641020002</v>
      </c>
      <c r="N45" s="104">
        <v>81.7</v>
      </c>
      <c r="O45" s="104">
        <v>82</v>
      </c>
      <c r="P45" s="41"/>
      <c r="Q45" s="140"/>
    </row>
    <row r="46" spans="1:17" ht="18.75" customHeight="1" x14ac:dyDescent="0.2">
      <c r="A46" s="9"/>
      <c r="B46" s="167" t="s">
        <v>46</v>
      </c>
      <c r="C46" s="167"/>
      <c r="D46" s="161"/>
      <c r="E46" s="133">
        <v>51</v>
      </c>
      <c r="F46" s="52">
        <v>58.3</v>
      </c>
      <c r="G46" s="52">
        <v>74.900000000000006</v>
      </c>
      <c r="H46" s="52">
        <v>98.1</v>
      </c>
      <c r="I46" s="51">
        <v>124.4</v>
      </c>
      <c r="J46" s="52">
        <v>148.6</v>
      </c>
      <c r="K46" s="50">
        <v>168.6</v>
      </c>
      <c r="L46" s="50">
        <v>197.49487607860698</v>
      </c>
      <c r="M46" s="105">
        <v>227.32698330577139</v>
      </c>
      <c r="N46" s="105">
        <v>243.4</v>
      </c>
      <c r="O46" s="105">
        <v>249.9</v>
      </c>
      <c r="P46" s="41"/>
      <c r="Q46" s="140"/>
    </row>
    <row r="47" spans="1:17" ht="5.25" customHeight="1" thickBot="1" x14ac:dyDescent="0.25">
      <c r="A47" s="13"/>
      <c r="B47" s="165"/>
      <c r="C47" s="165"/>
      <c r="D47" s="166"/>
      <c r="E47" s="134"/>
      <c r="F47" s="13"/>
      <c r="G47" s="13"/>
      <c r="H47" s="13"/>
      <c r="I47" s="14"/>
      <c r="J47" s="13"/>
      <c r="K47" s="33"/>
      <c r="L47" s="33"/>
      <c r="M47" s="42"/>
      <c r="N47" s="89"/>
      <c r="O47" s="89"/>
      <c r="P47" s="50"/>
    </row>
    <row r="48" spans="1:17" ht="14" x14ac:dyDescent="0.2">
      <c r="B48" s="34" t="s">
        <v>91</v>
      </c>
    </row>
    <row r="49" spans="2:2" ht="14" x14ac:dyDescent="0.2">
      <c r="B49" s="34" t="s">
        <v>93</v>
      </c>
    </row>
  </sheetData>
  <mergeCells count="18"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  <mergeCell ref="A17:D18"/>
    <mergeCell ref="B21:D21"/>
    <mergeCell ref="B22:D22"/>
    <mergeCell ref="B23:D23"/>
    <mergeCell ref="B43:D4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3:O3 A18:D18 A9:O10 A4:B4 E4:O4 A5:B5 D5:O5 A6:B6 D6:O6 A7:B7 D7:O7 A8:B8 D8:O8 A15:O15 A11:B11 E11:O11 A12:B12 E12:J12 A13:B13 D13:E13 A17:D17 B16:O16 G13:O13 L12:O12 A2:B2 D2:O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226"/>
  <sheetViews>
    <sheetView showGridLines="0" topLeftCell="A3" zoomScaleNormal="100" workbookViewId="0">
      <selection activeCell="S39" sqref="S39"/>
    </sheetView>
  </sheetViews>
  <sheetFormatPr defaultColWidth="7.81640625" defaultRowHeight="11" customHeight="1" x14ac:dyDescent="0.2"/>
  <cols>
    <col min="1" max="1" width="2.6328125" style="2" customWidth="1"/>
    <col min="2" max="3" width="2.453125" style="2" customWidth="1"/>
    <col min="4" max="15" width="9.1796875" style="2" customWidth="1"/>
    <col min="16" max="16" width="8.453125" style="2" bestFit="1" customWidth="1"/>
    <col min="17" max="16384" width="7.81640625" style="2"/>
  </cols>
  <sheetData>
    <row r="1" spans="2:16" ht="18" customHeight="1" x14ac:dyDescent="0.2"/>
    <row r="2" spans="2:16" s="16" customFormat="1" ht="24.75" customHeight="1" x14ac:dyDescent="0.25">
      <c r="B2" s="27" t="s">
        <v>65</v>
      </c>
      <c r="C2" s="27"/>
      <c r="D2" s="28" t="s">
        <v>56</v>
      </c>
      <c r="E2" s="25"/>
      <c r="J2" s="35"/>
    </row>
    <row r="3" spans="2:16" s="35" customFormat="1" ht="24.75" customHeight="1" x14ac:dyDescent="0.25">
      <c r="C3" s="135" t="s">
        <v>109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P3" s="43"/>
    </row>
    <row r="4" spans="2:16" s="35" customFormat="1" ht="24.75" customHeight="1" x14ac:dyDescent="0.25">
      <c r="C4" s="136" t="s">
        <v>110</v>
      </c>
    </row>
    <row r="5" spans="2:16" s="35" customFormat="1" ht="24.75" customHeight="1" x14ac:dyDescent="0.25">
      <c r="C5" s="135" t="s">
        <v>111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6" s="35" customFormat="1" ht="24.75" customHeight="1" x14ac:dyDescent="0.25">
      <c r="C6" s="135" t="s">
        <v>112</v>
      </c>
    </row>
    <row r="7" spans="2:16" s="4" customFormat="1" ht="21" customHeight="1" x14ac:dyDescent="0.25"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2:16" ht="21" customHeight="1" x14ac:dyDescent="0.2">
      <c r="D8" s="26" t="s">
        <v>94</v>
      </c>
      <c r="N8" s="26" t="s">
        <v>66</v>
      </c>
      <c r="P8" s="3"/>
    </row>
    <row r="9" spans="2:16" s="18" customFormat="1" ht="18" customHeight="1" x14ac:dyDescent="0.2">
      <c r="D9" s="119" t="s">
        <v>1</v>
      </c>
      <c r="E9" s="119" t="s">
        <v>2</v>
      </c>
      <c r="F9" s="119" t="s">
        <v>3</v>
      </c>
      <c r="G9" s="119" t="s">
        <v>4</v>
      </c>
      <c r="H9" s="119" t="s">
        <v>1</v>
      </c>
      <c r="I9" s="119" t="s">
        <v>2</v>
      </c>
      <c r="J9" s="119" t="s">
        <v>3</v>
      </c>
      <c r="K9" s="119" t="s">
        <v>4</v>
      </c>
      <c r="L9" s="119" t="s">
        <v>1</v>
      </c>
      <c r="M9" s="119" t="s">
        <v>2</v>
      </c>
      <c r="N9" s="119" t="s">
        <v>3</v>
      </c>
      <c r="O9" s="119" t="s">
        <v>4</v>
      </c>
      <c r="P9" s="19"/>
    </row>
    <row r="10" spans="2:16" s="20" customFormat="1" ht="18" customHeight="1" x14ac:dyDescent="0.2">
      <c r="D10" s="111" t="s">
        <v>5</v>
      </c>
      <c r="E10" s="154">
        <v>28163</v>
      </c>
      <c r="F10" s="154">
        <v>14429</v>
      </c>
      <c r="G10" s="112">
        <v>13734</v>
      </c>
      <c r="H10" s="110" t="s">
        <v>6</v>
      </c>
      <c r="I10" s="154">
        <v>40307</v>
      </c>
      <c r="J10" s="154">
        <v>19870</v>
      </c>
      <c r="K10" s="112">
        <v>20437</v>
      </c>
      <c r="L10" s="111" t="s">
        <v>7</v>
      </c>
      <c r="M10" s="154">
        <v>60309</v>
      </c>
      <c r="N10" s="154">
        <v>28422</v>
      </c>
      <c r="O10" s="112">
        <v>31887</v>
      </c>
      <c r="P10" s="3"/>
    </row>
    <row r="11" spans="2:16" s="21" customFormat="1" ht="18" customHeight="1" x14ac:dyDescent="0.2">
      <c r="D11" s="111">
        <v>0</v>
      </c>
      <c r="E11" s="152">
        <v>4976</v>
      </c>
      <c r="F11" s="152">
        <v>2535</v>
      </c>
      <c r="G11" s="112">
        <v>2441</v>
      </c>
      <c r="H11" s="111">
        <v>35</v>
      </c>
      <c r="I11" s="152">
        <v>7382</v>
      </c>
      <c r="J11" s="152">
        <v>3521</v>
      </c>
      <c r="K11" s="112">
        <v>3861</v>
      </c>
      <c r="L11" s="111">
        <v>70</v>
      </c>
      <c r="M11" s="152">
        <v>11388</v>
      </c>
      <c r="N11" s="152">
        <v>5438</v>
      </c>
      <c r="O11" s="112">
        <v>5950</v>
      </c>
      <c r="P11" s="3"/>
    </row>
    <row r="12" spans="2:16" s="21" customFormat="1" ht="18" customHeight="1" x14ac:dyDescent="0.2">
      <c r="D12" s="111">
        <v>1</v>
      </c>
      <c r="E12" s="152">
        <v>5282</v>
      </c>
      <c r="F12" s="152">
        <v>2716</v>
      </c>
      <c r="G12" s="112">
        <v>2566</v>
      </c>
      <c r="H12" s="111">
        <v>36</v>
      </c>
      <c r="I12" s="152">
        <v>7509</v>
      </c>
      <c r="J12" s="152">
        <v>3677</v>
      </c>
      <c r="K12" s="112">
        <v>3832</v>
      </c>
      <c r="L12" s="111">
        <v>71</v>
      </c>
      <c r="M12" s="152">
        <v>11865</v>
      </c>
      <c r="N12" s="152">
        <v>5624</v>
      </c>
      <c r="O12" s="112">
        <v>6241</v>
      </c>
      <c r="P12" s="3"/>
    </row>
    <row r="13" spans="2:16" s="21" customFormat="1" ht="18" customHeight="1" x14ac:dyDescent="0.2">
      <c r="D13" s="111">
        <v>2</v>
      </c>
      <c r="E13" s="152">
        <v>5739</v>
      </c>
      <c r="F13" s="152">
        <v>2897</v>
      </c>
      <c r="G13" s="112">
        <v>2842</v>
      </c>
      <c r="H13" s="111">
        <v>37</v>
      </c>
      <c r="I13" s="152">
        <v>8169</v>
      </c>
      <c r="J13" s="152">
        <v>4065</v>
      </c>
      <c r="K13" s="112">
        <v>4104</v>
      </c>
      <c r="L13" s="111">
        <v>72</v>
      </c>
      <c r="M13" s="152">
        <v>12090</v>
      </c>
      <c r="N13" s="152">
        <v>5692</v>
      </c>
      <c r="O13" s="112">
        <v>6398</v>
      </c>
      <c r="P13" s="3"/>
    </row>
    <row r="14" spans="2:16" s="21" customFormat="1" ht="18" customHeight="1" x14ac:dyDescent="0.2">
      <c r="D14" s="111">
        <v>3</v>
      </c>
      <c r="E14" s="152">
        <v>6114</v>
      </c>
      <c r="F14" s="152">
        <v>3153</v>
      </c>
      <c r="G14" s="112">
        <v>2961</v>
      </c>
      <c r="H14" s="111">
        <v>38</v>
      </c>
      <c r="I14" s="152">
        <v>8431</v>
      </c>
      <c r="J14" s="152">
        <v>4216</v>
      </c>
      <c r="K14" s="112">
        <v>4215</v>
      </c>
      <c r="L14" s="111">
        <v>73</v>
      </c>
      <c r="M14" s="152">
        <v>12519</v>
      </c>
      <c r="N14" s="152">
        <v>5889</v>
      </c>
      <c r="O14" s="112">
        <v>6630</v>
      </c>
      <c r="P14" s="3"/>
    </row>
    <row r="15" spans="2:16" s="21" customFormat="1" ht="18" customHeight="1" x14ac:dyDescent="0.2">
      <c r="D15" s="111">
        <v>4</v>
      </c>
      <c r="E15" s="152">
        <v>6052</v>
      </c>
      <c r="F15" s="152">
        <v>3128</v>
      </c>
      <c r="G15" s="112">
        <v>2924</v>
      </c>
      <c r="H15" s="111">
        <v>39</v>
      </c>
      <c r="I15" s="152">
        <v>8816</v>
      </c>
      <c r="J15" s="152">
        <v>4391</v>
      </c>
      <c r="K15" s="112">
        <v>4425</v>
      </c>
      <c r="L15" s="111">
        <v>74</v>
      </c>
      <c r="M15" s="152">
        <v>12447</v>
      </c>
      <c r="N15" s="152">
        <v>5779</v>
      </c>
      <c r="O15" s="112">
        <v>6668</v>
      </c>
      <c r="P15" s="3"/>
    </row>
    <row r="16" spans="2:16" s="21" customFormat="1" ht="18" customHeight="1" x14ac:dyDescent="0.2">
      <c r="D16" s="117" t="s">
        <v>8</v>
      </c>
      <c r="E16" s="152">
        <v>33934</v>
      </c>
      <c r="F16" s="152">
        <v>17510</v>
      </c>
      <c r="G16" s="112">
        <v>16424</v>
      </c>
      <c r="H16" s="111" t="s">
        <v>9</v>
      </c>
      <c r="I16" s="152">
        <v>46579</v>
      </c>
      <c r="J16" s="152">
        <v>23000</v>
      </c>
      <c r="K16" s="112">
        <v>23579</v>
      </c>
      <c r="L16" s="111" t="s">
        <v>10</v>
      </c>
      <c r="M16" s="152">
        <v>49716</v>
      </c>
      <c r="N16" s="152">
        <v>22585</v>
      </c>
      <c r="O16" s="112">
        <v>27131</v>
      </c>
      <c r="P16" s="3"/>
    </row>
    <row r="17" spans="4:16" s="21" customFormat="1" ht="18" customHeight="1" x14ac:dyDescent="0.2">
      <c r="D17" s="111">
        <v>5</v>
      </c>
      <c r="E17" s="152">
        <v>6283</v>
      </c>
      <c r="F17" s="152">
        <v>3235</v>
      </c>
      <c r="G17" s="112">
        <v>3048</v>
      </c>
      <c r="H17" s="111">
        <v>40</v>
      </c>
      <c r="I17" s="152">
        <v>9156</v>
      </c>
      <c r="J17" s="152">
        <v>4557</v>
      </c>
      <c r="K17" s="112">
        <v>4599</v>
      </c>
      <c r="L17" s="111">
        <v>75</v>
      </c>
      <c r="M17" s="152">
        <v>13130</v>
      </c>
      <c r="N17" s="152">
        <v>6064</v>
      </c>
      <c r="O17" s="112">
        <v>7066</v>
      </c>
      <c r="P17" s="3"/>
    </row>
    <row r="18" spans="4:16" s="21" customFormat="1" ht="18" customHeight="1" x14ac:dyDescent="0.2">
      <c r="D18" s="111">
        <v>6</v>
      </c>
      <c r="E18" s="152">
        <v>6653</v>
      </c>
      <c r="F18" s="152">
        <v>3410</v>
      </c>
      <c r="G18" s="112">
        <v>3243</v>
      </c>
      <c r="H18" s="111">
        <v>41</v>
      </c>
      <c r="I18" s="152">
        <v>9178</v>
      </c>
      <c r="J18" s="152">
        <v>4458</v>
      </c>
      <c r="K18" s="112">
        <v>4720</v>
      </c>
      <c r="L18" s="111">
        <v>76</v>
      </c>
      <c r="M18" s="152">
        <v>12017</v>
      </c>
      <c r="N18" s="152">
        <v>5593</v>
      </c>
      <c r="O18" s="112">
        <v>6424</v>
      </c>
      <c r="P18" s="3"/>
    </row>
    <row r="19" spans="4:16" s="21" customFormat="1" ht="18" customHeight="1" x14ac:dyDescent="0.2">
      <c r="D19" s="111">
        <v>7</v>
      </c>
      <c r="E19" s="152">
        <v>6727</v>
      </c>
      <c r="F19" s="152">
        <v>3506</v>
      </c>
      <c r="G19" s="112">
        <v>3221</v>
      </c>
      <c r="H19" s="111">
        <v>42</v>
      </c>
      <c r="I19" s="152">
        <v>9157</v>
      </c>
      <c r="J19" s="152">
        <v>4463</v>
      </c>
      <c r="K19" s="112">
        <v>4694</v>
      </c>
      <c r="L19" s="111">
        <v>77</v>
      </c>
      <c r="M19" s="152">
        <v>11024</v>
      </c>
      <c r="N19" s="152">
        <v>5093</v>
      </c>
      <c r="O19" s="112">
        <v>5931</v>
      </c>
      <c r="P19" s="3"/>
    </row>
    <row r="20" spans="4:16" s="21" customFormat="1" ht="18" customHeight="1" x14ac:dyDescent="0.2">
      <c r="D20" s="111">
        <v>8</v>
      </c>
      <c r="E20" s="152">
        <v>7063</v>
      </c>
      <c r="F20" s="152">
        <v>3629</v>
      </c>
      <c r="G20" s="112">
        <v>3434</v>
      </c>
      <c r="H20" s="111">
        <v>43</v>
      </c>
      <c r="I20" s="152">
        <v>9249</v>
      </c>
      <c r="J20" s="152">
        <v>4598</v>
      </c>
      <c r="K20" s="112">
        <v>4651</v>
      </c>
      <c r="L20" s="111">
        <v>78</v>
      </c>
      <c r="M20" s="152">
        <v>6644</v>
      </c>
      <c r="N20" s="152">
        <v>2914</v>
      </c>
      <c r="O20" s="112">
        <v>3730</v>
      </c>
      <c r="P20" s="3"/>
    </row>
    <row r="21" spans="4:16" s="21" customFormat="1" ht="18" customHeight="1" x14ac:dyDescent="0.2">
      <c r="D21" s="111">
        <v>9</v>
      </c>
      <c r="E21" s="152">
        <v>7208</v>
      </c>
      <c r="F21" s="152">
        <v>3730</v>
      </c>
      <c r="G21" s="112">
        <v>3478</v>
      </c>
      <c r="H21" s="111">
        <v>44</v>
      </c>
      <c r="I21" s="152">
        <v>9839</v>
      </c>
      <c r="J21" s="152">
        <v>4924</v>
      </c>
      <c r="K21" s="112">
        <v>4915</v>
      </c>
      <c r="L21" s="111">
        <v>79</v>
      </c>
      <c r="M21" s="152">
        <v>6901</v>
      </c>
      <c r="N21" s="152">
        <v>2921</v>
      </c>
      <c r="O21" s="112">
        <v>3980</v>
      </c>
      <c r="P21" s="3"/>
    </row>
    <row r="22" spans="4:16" s="21" customFormat="1" ht="18" customHeight="1" x14ac:dyDescent="0.2">
      <c r="D22" s="118" t="s">
        <v>11</v>
      </c>
      <c r="E22" s="152">
        <v>37614</v>
      </c>
      <c r="F22" s="152">
        <v>19216</v>
      </c>
      <c r="G22" s="112">
        <v>18398</v>
      </c>
      <c r="H22" s="111" t="s">
        <v>12</v>
      </c>
      <c r="I22" s="152">
        <v>51005</v>
      </c>
      <c r="J22" s="152">
        <v>25453</v>
      </c>
      <c r="K22" s="112">
        <v>25552</v>
      </c>
      <c r="L22" s="111" t="s">
        <v>13</v>
      </c>
      <c r="M22" s="152">
        <v>37195</v>
      </c>
      <c r="N22" s="152">
        <v>14693</v>
      </c>
      <c r="O22" s="112">
        <v>22502</v>
      </c>
      <c r="P22" s="3"/>
    </row>
    <row r="23" spans="4:16" s="21" customFormat="1" ht="18" customHeight="1" x14ac:dyDescent="0.2">
      <c r="D23" s="111">
        <v>10</v>
      </c>
      <c r="E23" s="152">
        <v>7261</v>
      </c>
      <c r="F23" s="152">
        <v>3713</v>
      </c>
      <c r="G23" s="112">
        <v>3548</v>
      </c>
      <c r="H23" s="111">
        <v>45</v>
      </c>
      <c r="I23" s="152">
        <v>9882</v>
      </c>
      <c r="J23" s="152">
        <v>4925</v>
      </c>
      <c r="K23" s="112">
        <v>4957</v>
      </c>
      <c r="L23" s="111">
        <v>80</v>
      </c>
      <c r="M23" s="152">
        <v>7995</v>
      </c>
      <c r="N23" s="152">
        <v>3329</v>
      </c>
      <c r="O23" s="112">
        <v>4666</v>
      </c>
      <c r="P23" s="3"/>
    </row>
    <row r="24" spans="4:16" s="21" customFormat="1" ht="18" customHeight="1" x14ac:dyDescent="0.2">
      <c r="D24" s="111">
        <v>11</v>
      </c>
      <c r="E24" s="152">
        <v>7343</v>
      </c>
      <c r="F24" s="152">
        <v>3721</v>
      </c>
      <c r="G24" s="112">
        <v>3622</v>
      </c>
      <c r="H24" s="111">
        <v>46</v>
      </c>
      <c r="I24" s="152">
        <v>9903</v>
      </c>
      <c r="J24" s="152">
        <v>4927</v>
      </c>
      <c r="K24" s="112">
        <v>4976</v>
      </c>
      <c r="L24" s="111">
        <v>81</v>
      </c>
      <c r="M24" s="152">
        <v>7425</v>
      </c>
      <c r="N24" s="152">
        <v>2942</v>
      </c>
      <c r="O24" s="112">
        <v>4483</v>
      </c>
      <c r="P24" s="3"/>
    </row>
    <row r="25" spans="4:16" s="21" customFormat="1" ht="18" customHeight="1" x14ac:dyDescent="0.2">
      <c r="D25" s="111">
        <v>12</v>
      </c>
      <c r="E25" s="152">
        <v>7519</v>
      </c>
      <c r="F25" s="152">
        <v>3878</v>
      </c>
      <c r="G25" s="112">
        <v>3641</v>
      </c>
      <c r="H25" s="111">
        <v>47</v>
      </c>
      <c r="I25" s="152">
        <v>10252</v>
      </c>
      <c r="J25" s="152">
        <v>5123</v>
      </c>
      <c r="K25" s="112">
        <v>5129</v>
      </c>
      <c r="L25" s="111">
        <v>82</v>
      </c>
      <c r="M25" s="152">
        <v>7715</v>
      </c>
      <c r="N25" s="152">
        <v>3006</v>
      </c>
      <c r="O25" s="112">
        <v>4709</v>
      </c>
      <c r="P25" s="3"/>
    </row>
    <row r="26" spans="4:16" s="21" customFormat="1" ht="18" customHeight="1" x14ac:dyDescent="0.2">
      <c r="D26" s="111">
        <v>13</v>
      </c>
      <c r="E26" s="152">
        <v>7814</v>
      </c>
      <c r="F26" s="152">
        <v>4011</v>
      </c>
      <c r="G26" s="112">
        <v>3803</v>
      </c>
      <c r="H26" s="111">
        <v>48</v>
      </c>
      <c r="I26" s="152">
        <v>10382</v>
      </c>
      <c r="J26" s="152">
        <v>5151</v>
      </c>
      <c r="K26" s="112">
        <v>5231</v>
      </c>
      <c r="L26" s="111">
        <v>83</v>
      </c>
      <c r="M26" s="152">
        <v>7359</v>
      </c>
      <c r="N26" s="152">
        <v>2827</v>
      </c>
      <c r="O26" s="112">
        <v>4532</v>
      </c>
      <c r="P26" s="3"/>
    </row>
    <row r="27" spans="4:16" s="21" customFormat="1" ht="18" customHeight="1" x14ac:dyDescent="0.2">
      <c r="D27" s="111">
        <v>14</v>
      </c>
      <c r="E27" s="152">
        <v>7677</v>
      </c>
      <c r="F27" s="152">
        <v>3893</v>
      </c>
      <c r="G27" s="112">
        <v>3784</v>
      </c>
      <c r="H27" s="111">
        <v>49</v>
      </c>
      <c r="I27" s="152">
        <v>10586</v>
      </c>
      <c r="J27" s="152">
        <v>5327</v>
      </c>
      <c r="K27" s="112">
        <v>5259</v>
      </c>
      <c r="L27" s="111">
        <v>84</v>
      </c>
      <c r="M27" s="152">
        <v>6701</v>
      </c>
      <c r="N27" s="152">
        <v>2589</v>
      </c>
      <c r="O27" s="112">
        <v>4112</v>
      </c>
      <c r="P27" s="3"/>
    </row>
    <row r="28" spans="4:16" s="21" customFormat="1" ht="18" customHeight="1" x14ac:dyDescent="0.2">
      <c r="D28" s="111" t="s">
        <v>14</v>
      </c>
      <c r="E28" s="152">
        <v>38644</v>
      </c>
      <c r="F28" s="152">
        <v>19695</v>
      </c>
      <c r="G28" s="112">
        <v>18949</v>
      </c>
      <c r="H28" s="111" t="s">
        <v>15</v>
      </c>
      <c r="I28" s="152">
        <v>51902</v>
      </c>
      <c r="J28" s="152">
        <v>25482</v>
      </c>
      <c r="K28" s="112">
        <v>26420</v>
      </c>
      <c r="L28" s="111" t="s">
        <v>16</v>
      </c>
      <c r="M28" s="152">
        <v>26453</v>
      </c>
      <c r="N28" s="152">
        <v>9011</v>
      </c>
      <c r="O28" s="112">
        <v>17442</v>
      </c>
      <c r="P28" s="3"/>
    </row>
    <row r="29" spans="4:16" s="21" customFormat="1" ht="18" customHeight="1" x14ac:dyDescent="0.2">
      <c r="D29" s="111">
        <v>15</v>
      </c>
      <c r="E29" s="152">
        <v>7599</v>
      </c>
      <c r="F29" s="152">
        <v>3808</v>
      </c>
      <c r="G29" s="112">
        <v>3791</v>
      </c>
      <c r="H29" s="111">
        <v>50</v>
      </c>
      <c r="I29" s="152">
        <v>10976</v>
      </c>
      <c r="J29" s="152">
        <v>5373</v>
      </c>
      <c r="K29" s="112">
        <v>5603</v>
      </c>
      <c r="L29" s="111">
        <v>85</v>
      </c>
      <c r="M29" s="152">
        <v>5594</v>
      </c>
      <c r="N29" s="152">
        <v>2064</v>
      </c>
      <c r="O29" s="112">
        <v>3530</v>
      </c>
      <c r="P29" s="3"/>
    </row>
    <row r="30" spans="4:16" s="21" customFormat="1" ht="18" customHeight="1" x14ac:dyDescent="0.2">
      <c r="D30" s="111">
        <v>16</v>
      </c>
      <c r="E30" s="152">
        <v>8059</v>
      </c>
      <c r="F30" s="152">
        <v>4140</v>
      </c>
      <c r="G30" s="112">
        <v>3919</v>
      </c>
      <c r="H30" s="111">
        <v>51</v>
      </c>
      <c r="I30" s="152">
        <v>10661</v>
      </c>
      <c r="J30" s="152">
        <v>5282</v>
      </c>
      <c r="K30" s="112">
        <v>5379</v>
      </c>
      <c r="L30" s="111">
        <v>86</v>
      </c>
      <c r="M30" s="152">
        <v>5509</v>
      </c>
      <c r="N30" s="152">
        <v>1896</v>
      </c>
      <c r="O30" s="112">
        <v>3613</v>
      </c>
      <c r="P30" s="3"/>
    </row>
    <row r="31" spans="4:16" s="21" customFormat="1" ht="18" customHeight="1" x14ac:dyDescent="0.2">
      <c r="D31" s="111">
        <v>17</v>
      </c>
      <c r="E31" s="152">
        <v>8062</v>
      </c>
      <c r="F31" s="152">
        <v>4159</v>
      </c>
      <c r="G31" s="112">
        <v>3903</v>
      </c>
      <c r="H31" s="111">
        <v>52</v>
      </c>
      <c r="I31" s="152">
        <v>10413</v>
      </c>
      <c r="J31" s="152">
        <v>5088</v>
      </c>
      <c r="K31" s="112">
        <v>5325</v>
      </c>
      <c r="L31" s="111">
        <v>87</v>
      </c>
      <c r="M31" s="152">
        <v>5650</v>
      </c>
      <c r="N31" s="152">
        <v>1977</v>
      </c>
      <c r="O31" s="112">
        <v>3673</v>
      </c>
      <c r="P31" s="3"/>
    </row>
    <row r="32" spans="4:16" s="21" customFormat="1" ht="18" customHeight="1" x14ac:dyDescent="0.2">
      <c r="D32" s="111">
        <v>18</v>
      </c>
      <c r="E32" s="152">
        <v>7487</v>
      </c>
      <c r="F32" s="152">
        <v>3913</v>
      </c>
      <c r="G32" s="112">
        <v>3574</v>
      </c>
      <c r="H32" s="111">
        <v>53</v>
      </c>
      <c r="I32" s="152">
        <v>10050</v>
      </c>
      <c r="J32" s="152">
        <v>4951</v>
      </c>
      <c r="K32" s="112">
        <v>5099</v>
      </c>
      <c r="L32" s="111">
        <v>88</v>
      </c>
      <c r="M32" s="152">
        <v>5086</v>
      </c>
      <c r="N32" s="152">
        <v>1644</v>
      </c>
      <c r="O32" s="112">
        <v>3442</v>
      </c>
      <c r="P32" s="3"/>
    </row>
    <row r="33" spans="4:16" s="21" customFormat="1" ht="18" customHeight="1" x14ac:dyDescent="0.2">
      <c r="D33" s="111">
        <v>19</v>
      </c>
      <c r="E33" s="152">
        <v>7437</v>
      </c>
      <c r="F33" s="152">
        <v>3675</v>
      </c>
      <c r="G33" s="112">
        <v>3762</v>
      </c>
      <c r="H33" s="111">
        <v>54</v>
      </c>
      <c r="I33" s="152">
        <v>9802</v>
      </c>
      <c r="J33" s="152">
        <v>4788</v>
      </c>
      <c r="K33" s="112">
        <v>5014</v>
      </c>
      <c r="L33" s="111">
        <v>89</v>
      </c>
      <c r="M33" s="152">
        <v>4614</v>
      </c>
      <c r="N33" s="152">
        <v>1430</v>
      </c>
      <c r="O33" s="112">
        <v>3184</v>
      </c>
      <c r="P33" s="3"/>
    </row>
    <row r="34" spans="4:16" s="21" customFormat="1" ht="18" customHeight="1" x14ac:dyDescent="0.2">
      <c r="D34" s="111" t="s">
        <v>17</v>
      </c>
      <c r="E34" s="152">
        <v>35316</v>
      </c>
      <c r="F34" s="152">
        <v>17725</v>
      </c>
      <c r="G34" s="112">
        <v>17591</v>
      </c>
      <c r="H34" s="111" t="s">
        <v>18</v>
      </c>
      <c r="I34" s="152">
        <v>47464</v>
      </c>
      <c r="J34" s="152">
        <v>22571</v>
      </c>
      <c r="K34" s="112">
        <v>24893</v>
      </c>
      <c r="L34" s="111" t="s">
        <v>19</v>
      </c>
      <c r="M34" s="152">
        <v>15656</v>
      </c>
      <c r="N34" s="152">
        <v>4192</v>
      </c>
      <c r="O34" s="112">
        <v>11464</v>
      </c>
      <c r="P34" s="3"/>
    </row>
    <row r="35" spans="4:16" s="21" customFormat="1" ht="18" customHeight="1" x14ac:dyDescent="0.2">
      <c r="D35" s="111">
        <v>20</v>
      </c>
      <c r="E35" s="152">
        <v>7852</v>
      </c>
      <c r="F35" s="152">
        <v>3959</v>
      </c>
      <c r="G35" s="112">
        <v>3893</v>
      </c>
      <c r="H35" s="111">
        <v>55</v>
      </c>
      <c r="I35" s="152">
        <v>9778</v>
      </c>
      <c r="J35" s="152">
        <v>4647</v>
      </c>
      <c r="K35" s="112">
        <v>5131</v>
      </c>
      <c r="L35" s="111">
        <v>90</v>
      </c>
      <c r="M35" s="152">
        <v>4096</v>
      </c>
      <c r="N35" s="152">
        <v>1218</v>
      </c>
      <c r="O35" s="112">
        <v>2878</v>
      </c>
      <c r="P35" s="3"/>
    </row>
    <row r="36" spans="4:16" s="21" customFormat="1" ht="18" customHeight="1" x14ac:dyDescent="0.2">
      <c r="D36" s="111">
        <v>21</v>
      </c>
      <c r="E36" s="152">
        <v>7714</v>
      </c>
      <c r="F36" s="152">
        <v>3915</v>
      </c>
      <c r="G36" s="112">
        <v>3799</v>
      </c>
      <c r="H36" s="111">
        <v>56</v>
      </c>
      <c r="I36" s="152">
        <v>9807</v>
      </c>
      <c r="J36" s="152">
        <v>4705</v>
      </c>
      <c r="K36" s="112">
        <v>5102</v>
      </c>
      <c r="L36" s="111">
        <v>91</v>
      </c>
      <c r="M36" s="152">
        <v>3622</v>
      </c>
      <c r="N36" s="152">
        <v>977</v>
      </c>
      <c r="O36" s="112">
        <v>2645</v>
      </c>
      <c r="P36" s="3"/>
    </row>
    <row r="37" spans="4:16" s="21" customFormat="1" ht="18" customHeight="1" x14ac:dyDescent="0.2">
      <c r="D37" s="111">
        <v>22</v>
      </c>
      <c r="E37" s="152">
        <v>7086</v>
      </c>
      <c r="F37" s="152">
        <v>3554</v>
      </c>
      <c r="G37" s="112">
        <v>3532</v>
      </c>
      <c r="H37" s="111">
        <v>57</v>
      </c>
      <c r="I37" s="152">
        <v>9837</v>
      </c>
      <c r="J37" s="152">
        <v>4707</v>
      </c>
      <c r="K37" s="112">
        <v>5130</v>
      </c>
      <c r="L37" s="111">
        <v>92</v>
      </c>
      <c r="M37" s="152">
        <v>3192</v>
      </c>
      <c r="N37" s="152">
        <v>841</v>
      </c>
      <c r="O37" s="112">
        <v>2351</v>
      </c>
      <c r="P37" s="3"/>
    </row>
    <row r="38" spans="4:16" s="21" customFormat="1" ht="18" customHeight="1" x14ac:dyDescent="0.2">
      <c r="D38" s="111">
        <v>23</v>
      </c>
      <c r="E38" s="152">
        <v>6475</v>
      </c>
      <c r="F38" s="152">
        <v>3269</v>
      </c>
      <c r="G38" s="112">
        <v>3206</v>
      </c>
      <c r="H38" s="111">
        <v>58</v>
      </c>
      <c r="I38" s="152">
        <v>8324</v>
      </c>
      <c r="J38" s="152">
        <v>3928</v>
      </c>
      <c r="K38" s="112">
        <v>4396</v>
      </c>
      <c r="L38" s="111">
        <v>93</v>
      </c>
      <c r="M38" s="152">
        <v>2578</v>
      </c>
      <c r="N38" s="152">
        <v>655</v>
      </c>
      <c r="O38" s="112">
        <v>1923</v>
      </c>
      <c r="P38" s="3"/>
    </row>
    <row r="39" spans="4:16" s="21" customFormat="1" ht="18" customHeight="1" x14ac:dyDescent="0.2">
      <c r="D39" s="111">
        <v>24</v>
      </c>
      <c r="E39" s="152">
        <v>6189</v>
      </c>
      <c r="F39" s="152">
        <v>3028</v>
      </c>
      <c r="G39" s="112">
        <v>3161</v>
      </c>
      <c r="H39" s="111">
        <v>59</v>
      </c>
      <c r="I39" s="152">
        <v>9718</v>
      </c>
      <c r="J39" s="152">
        <v>4584</v>
      </c>
      <c r="K39" s="112">
        <v>5134</v>
      </c>
      <c r="L39" s="111">
        <v>94</v>
      </c>
      <c r="M39" s="152">
        <v>2168</v>
      </c>
      <c r="N39" s="152">
        <v>501</v>
      </c>
      <c r="O39" s="112">
        <v>1667</v>
      </c>
      <c r="P39" s="3"/>
    </row>
    <row r="40" spans="4:16" s="21" customFormat="1" ht="18" customHeight="1" x14ac:dyDescent="0.2">
      <c r="D40" s="111" t="s">
        <v>20</v>
      </c>
      <c r="E40" s="152">
        <v>30695</v>
      </c>
      <c r="F40" s="152">
        <v>15365</v>
      </c>
      <c r="G40" s="112">
        <v>15330</v>
      </c>
      <c r="H40" s="111" t="s">
        <v>21</v>
      </c>
      <c r="I40" s="152">
        <v>49279</v>
      </c>
      <c r="J40" s="152">
        <v>23622</v>
      </c>
      <c r="K40" s="112">
        <v>25657</v>
      </c>
      <c r="L40" s="111" t="s">
        <v>22</v>
      </c>
      <c r="M40" s="152">
        <v>5298</v>
      </c>
      <c r="N40" s="152">
        <v>1012</v>
      </c>
      <c r="O40" s="112">
        <v>4286</v>
      </c>
      <c r="P40" s="3"/>
    </row>
    <row r="41" spans="4:16" s="21" customFormat="1" ht="18" customHeight="1" x14ac:dyDescent="0.2">
      <c r="D41" s="111">
        <v>25</v>
      </c>
      <c r="E41" s="152">
        <v>6005</v>
      </c>
      <c r="F41" s="152">
        <v>3060</v>
      </c>
      <c r="G41" s="112">
        <v>2945</v>
      </c>
      <c r="H41" s="111">
        <v>60</v>
      </c>
      <c r="I41" s="152">
        <v>9564</v>
      </c>
      <c r="J41" s="152">
        <v>4525</v>
      </c>
      <c r="K41" s="112">
        <v>5039</v>
      </c>
      <c r="L41" s="113" t="s">
        <v>23</v>
      </c>
      <c r="M41" s="152">
        <v>812</v>
      </c>
      <c r="N41" s="152">
        <v>105</v>
      </c>
      <c r="O41" s="112">
        <v>707</v>
      </c>
      <c r="P41" s="3"/>
    </row>
    <row r="42" spans="4:16" s="21" customFormat="1" ht="18" customHeight="1" x14ac:dyDescent="0.2">
      <c r="D42" s="111">
        <v>26</v>
      </c>
      <c r="E42" s="152">
        <v>5888</v>
      </c>
      <c r="F42" s="152">
        <v>2894</v>
      </c>
      <c r="G42" s="112">
        <v>2994</v>
      </c>
      <c r="H42" s="111">
        <v>61</v>
      </c>
      <c r="I42" s="152">
        <v>9640</v>
      </c>
      <c r="J42" s="152">
        <v>4683</v>
      </c>
      <c r="K42" s="112">
        <v>4957</v>
      </c>
      <c r="L42" s="111" t="s">
        <v>24</v>
      </c>
      <c r="M42" s="152">
        <v>13561</v>
      </c>
      <c r="N42" s="152">
        <v>7639</v>
      </c>
      <c r="O42" s="112">
        <v>5922</v>
      </c>
      <c r="P42" s="3"/>
    </row>
    <row r="43" spans="4:16" s="21" customFormat="1" ht="18" customHeight="1" x14ac:dyDescent="0.2">
      <c r="D43" s="111">
        <v>27</v>
      </c>
      <c r="E43" s="152">
        <v>6204</v>
      </c>
      <c r="F43" s="152">
        <v>3029</v>
      </c>
      <c r="G43" s="112">
        <v>3175</v>
      </c>
      <c r="H43" s="111">
        <v>62</v>
      </c>
      <c r="I43" s="152">
        <v>9835</v>
      </c>
      <c r="J43" s="152">
        <v>4770</v>
      </c>
      <c r="K43" s="112">
        <v>5065</v>
      </c>
      <c r="L43" s="111" t="s">
        <v>25</v>
      </c>
      <c r="M43" s="152">
        <v>787675</v>
      </c>
      <c r="N43" s="152">
        <v>374220</v>
      </c>
      <c r="O43" s="112">
        <v>413455</v>
      </c>
      <c r="P43" s="3"/>
    </row>
    <row r="44" spans="4:16" s="21" customFormat="1" ht="18" customHeight="1" x14ac:dyDescent="0.2">
      <c r="D44" s="111">
        <v>28</v>
      </c>
      <c r="E44" s="152">
        <v>6177</v>
      </c>
      <c r="F44" s="152">
        <v>3108</v>
      </c>
      <c r="G44" s="112">
        <v>3069</v>
      </c>
      <c r="H44" s="111">
        <v>63</v>
      </c>
      <c r="I44" s="152">
        <v>9970</v>
      </c>
      <c r="J44" s="152">
        <v>4752</v>
      </c>
      <c r="K44" s="112">
        <v>5218</v>
      </c>
      <c r="L44" s="111"/>
      <c r="M44" s="152"/>
      <c r="N44" s="152"/>
      <c r="O44" s="112"/>
      <c r="P44" s="3"/>
    </row>
    <row r="45" spans="4:16" s="21" customFormat="1" ht="18" customHeight="1" x14ac:dyDescent="0.2">
      <c r="D45" s="111">
        <v>29</v>
      </c>
      <c r="E45" s="152">
        <v>6421</v>
      </c>
      <c r="F45" s="152">
        <v>3274</v>
      </c>
      <c r="G45" s="112">
        <v>3147</v>
      </c>
      <c r="H45" s="111">
        <v>64</v>
      </c>
      <c r="I45" s="152">
        <v>10270</v>
      </c>
      <c r="J45" s="152">
        <v>4892</v>
      </c>
      <c r="K45" s="112">
        <v>5378</v>
      </c>
      <c r="L45" s="111" t="s">
        <v>83</v>
      </c>
      <c r="M45" s="152"/>
      <c r="N45" s="152"/>
      <c r="O45" s="112"/>
      <c r="P45" s="109"/>
    </row>
    <row r="46" spans="4:16" s="21" customFormat="1" ht="18" customHeight="1" x14ac:dyDescent="0.2">
      <c r="D46" s="111" t="s">
        <v>27</v>
      </c>
      <c r="E46" s="152">
        <v>34077</v>
      </c>
      <c r="F46" s="152">
        <v>17084</v>
      </c>
      <c r="G46" s="112">
        <v>16993</v>
      </c>
      <c r="H46" s="111" t="s">
        <v>28</v>
      </c>
      <c r="I46" s="152">
        <v>53696</v>
      </c>
      <c r="J46" s="152">
        <v>25539</v>
      </c>
      <c r="K46" s="112">
        <v>28157</v>
      </c>
      <c r="L46" s="111" t="s">
        <v>26</v>
      </c>
      <c r="M46" s="152">
        <v>99711</v>
      </c>
      <c r="N46" s="152">
        <v>51155</v>
      </c>
      <c r="O46" s="112">
        <v>48556</v>
      </c>
      <c r="P46" s="109"/>
    </row>
    <row r="47" spans="4:16" s="21" customFormat="1" ht="18" customHeight="1" x14ac:dyDescent="0.2">
      <c r="D47" s="111">
        <v>30</v>
      </c>
      <c r="E47" s="152">
        <v>6546</v>
      </c>
      <c r="F47" s="152">
        <v>3293</v>
      </c>
      <c r="G47" s="112">
        <v>3253</v>
      </c>
      <c r="H47" s="111">
        <v>65</v>
      </c>
      <c r="I47" s="152">
        <v>10723</v>
      </c>
      <c r="J47" s="152">
        <v>5098</v>
      </c>
      <c r="K47" s="112">
        <v>5625</v>
      </c>
      <c r="L47" s="111" t="s">
        <v>29</v>
      </c>
      <c r="M47" s="152">
        <v>425268</v>
      </c>
      <c r="N47" s="152">
        <v>209867</v>
      </c>
      <c r="O47" s="112">
        <v>215401</v>
      </c>
      <c r="P47" s="109"/>
    </row>
    <row r="48" spans="4:16" s="21" customFormat="1" ht="18" customHeight="1" x14ac:dyDescent="0.2">
      <c r="D48" s="111">
        <v>31</v>
      </c>
      <c r="E48" s="152">
        <v>6684</v>
      </c>
      <c r="F48" s="152">
        <v>3357</v>
      </c>
      <c r="G48" s="112">
        <v>3327</v>
      </c>
      <c r="H48" s="111">
        <v>66</v>
      </c>
      <c r="I48" s="152">
        <v>10624</v>
      </c>
      <c r="J48" s="152">
        <v>5069</v>
      </c>
      <c r="K48" s="112">
        <v>5555</v>
      </c>
      <c r="L48" s="111" t="s">
        <v>30</v>
      </c>
      <c r="M48" s="152">
        <v>249135</v>
      </c>
      <c r="N48" s="152">
        <v>105559</v>
      </c>
      <c r="O48" s="112">
        <v>143576</v>
      </c>
      <c r="P48" s="3"/>
    </row>
    <row r="49" spans="4:16" s="21" customFormat="1" ht="18" customHeight="1" x14ac:dyDescent="0.2">
      <c r="D49" s="111">
        <v>32</v>
      </c>
      <c r="E49" s="152">
        <v>6854</v>
      </c>
      <c r="F49" s="152">
        <v>3452</v>
      </c>
      <c r="G49" s="112">
        <v>3402</v>
      </c>
      <c r="H49" s="111">
        <v>67</v>
      </c>
      <c r="I49" s="152">
        <v>10152</v>
      </c>
      <c r="J49" s="152">
        <v>4808</v>
      </c>
      <c r="K49" s="112">
        <v>5344</v>
      </c>
      <c r="L49" s="111"/>
      <c r="M49" s="152"/>
      <c r="N49" s="152"/>
      <c r="O49" s="112"/>
      <c r="P49" s="3"/>
    </row>
    <row r="50" spans="4:16" s="21" customFormat="1" ht="18" customHeight="1" x14ac:dyDescent="0.2">
      <c r="D50" s="111">
        <v>33</v>
      </c>
      <c r="E50" s="152">
        <v>7054</v>
      </c>
      <c r="F50" s="152">
        <v>3543</v>
      </c>
      <c r="G50" s="112">
        <v>3511</v>
      </c>
      <c r="H50" s="111">
        <v>68</v>
      </c>
      <c r="I50" s="152">
        <v>10851</v>
      </c>
      <c r="J50" s="152">
        <v>5147</v>
      </c>
      <c r="K50" s="112">
        <v>5704</v>
      </c>
      <c r="L50" s="111"/>
      <c r="M50" s="152"/>
      <c r="N50" s="152"/>
      <c r="O50" s="112"/>
      <c r="P50" s="3"/>
    </row>
    <row r="51" spans="4:16" s="21" customFormat="1" ht="18" customHeight="1" x14ac:dyDescent="0.2">
      <c r="D51" s="115">
        <v>34</v>
      </c>
      <c r="E51" s="153">
        <v>6939</v>
      </c>
      <c r="F51" s="153">
        <v>3439</v>
      </c>
      <c r="G51" s="114">
        <v>3500</v>
      </c>
      <c r="H51" s="115">
        <v>69</v>
      </c>
      <c r="I51" s="153">
        <v>11346</v>
      </c>
      <c r="J51" s="153">
        <v>5417</v>
      </c>
      <c r="K51" s="114">
        <v>5929</v>
      </c>
      <c r="L51" s="115"/>
      <c r="M51" s="153"/>
      <c r="N51" s="153"/>
      <c r="O51" s="114"/>
      <c r="P51" s="3"/>
    </row>
    <row r="52" spans="4:16" ht="11" customHeight="1" x14ac:dyDescent="0.2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4:16" ht="11" customHeight="1" x14ac:dyDescent="0.2">
      <c r="D53" s="3"/>
      <c r="E53" s="3"/>
      <c r="F53" s="3"/>
      <c r="G53" s="3"/>
      <c r="H53" s="3"/>
      <c r="I53" s="3" t="s">
        <v>70</v>
      </c>
      <c r="J53" s="3"/>
      <c r="K53" s="3"/>
      <c r="L53" s="3"/>
      <c r="M53" s="3"/>
      <c r="N53" s="3"/>
      <c r="O53" s="3"/>
      <c r="P53" s="3"/>
    </row>
    <row r="54" spans="4:16" ht="11" customHeight="1" x14ac:dyDescent="0.2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4:16" ht="11" customHeight="1" x14ac:dyDescent="0.2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4:16" ht="11" customHeight="1" x14ac:dyDescent="0.2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4:16" ht="11" customHeight="1" x14ac:dyDescent="0.2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</row>
    <row r="58" spans="4:16" ht="11" customHeight="1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4:16" ht="11" customHeight="1" x14ac:dyDescent="0.2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</row>
    <row r="60" spans="4:16" ht="11" customHeight="1" x14ac:dyDescent="0.2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4:16" ht="11" customHeight="1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4:16" ht="11" customHeight="1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4:16" ht="11" customHeight="1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4:16" ht="11" customHeight="1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16" ht="11" customHeight="1" x14ac:dyDescent="0.2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4:16" ht="11" customHeight="1" x14ac:dyDescent="0.2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4:16" ht="11" customHeight="1" x14ac:dyDescent="0.2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4:16" ht="11" customHeight="1" x14ac:dyDescent="0.2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4:16" ht="11" customHeight="1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4:16" ht="11" customHeight="1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4:16" ht="11" customHeight="1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4:16" ht="11" customHeight="1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4:16" ht="11" customHeight="1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4:16" ht="11" customHeight="1" x14ac:dyDescent="0.2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4:16" ht="11" customHeight="1" x14ac:dyDescent="0.2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4:16" ht="11" customHeight="1" x14ac:dyDescent="0.2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4:16" ht="11" customHeight="1" x14ac:dyDescent="0.2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4:16" ht="11" customHeight="1" x14ac:dyDescent="0.2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4:16" ht="11" customHeight="1" x14ac:dyDescent="0.2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4:16" ht="11" customHeight="1" x14ac:dyDescent="0.2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4:16" ht="11" customHeight="1" x14ac:dyDescent="0.2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4:16" ht="11" customHeight="1" x14ac:dyDescent="0.2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4:16" ht="11" customHeight="1" x14ac:dyDescent="0.2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4:16" ht="11" customHeight="1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4:16" ht="11" customHeight="1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4:16" ht="11" customHeight="1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4:16" ht="11" customHeight="1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4:16" ht="11" customHeight="1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4:16" ht="11" customHeight="1" x14ac:dyDescent="0.2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4:16" ht="11" customHeight="1" x14ac:dyDescent="0.2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16" ht="11" customHeight="1" x14ac:dyDescent="0.2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16" ht="11" customHeight="1" x14ac:dyDescent="0.2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16" ht="11" customHeight="1" x14ac:dyDescent="0.2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16" ht="11" customHeight="1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16" ht="11" customHeight="1" x14ac:dyDescent="0.2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16" ht="11" customHeight="1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1" customHeight="1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1" customHeight="1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1" customHeight="1" x14ac:dyDescent="0.2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1" customHeight="1" x14ac:dyDescent="0.2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1" customHeight="1" x14ac:dyDescent="0.2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1" customHeight="1" x14ac:dyDescent="0.2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1" customHeight="1" x14ac:dyDescent="0.2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1" customHeight="1" x14ac:dyDescent="0.2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1" customHeight="1" x14ac:dyDescent="0.2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1" customHeight="1" x14ac:dyDescent="0.2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1" customHeight="1" x14ac:dyDescent="0.2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1" customHeight="1" x14ac:dyDescent="0.2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1" customHeight="1" x14ac:dyDescent="0.2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1" customHeight="1" x14ac:dyDescent="0.2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1" customHeight="1" x14ac:dyDescent="0.2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1" customHeight="1" x14ac:dyDescent="0.2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1" customHeight="1" x14ac:dyDescent="0.2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1" customHeight="1" x14ac:dyDescent="0.2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1" customHeight="1" x14ac:dyDescent="0.2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1" customHeight="1" x14ac:dyDescent="0.2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1" customHeight="1" x14ac:dyDescent="0.2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1" customHeight="1" x14ac:dyDescent="0.2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1" customHeight="1" x14ac:dyDescent="0.2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1" customHeight="1" x14ac:dyDescent="0.2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1" customHeight="1" x14ac:dyDescent="0.2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1" customHeight="1" x14ac:dyDescent="0.2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1" customHeight="1" x14ac:dyDescent="0.2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1" customHeight="1" x14ac:dyDescent="0.2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1" customHeight="1" x14ac:dyDescent="0.2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1" customHeight="1" x14ac:dyDescent="0.2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1" customHeight="1" x14ac:dyDescent="0.2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1" customHeight="1" x14ac:dyDescent="0.2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1" customHeight="1" x14ac:dyDescent="0.2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1" customHeight="1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1" customHeight="1" x14ac:dyDescent="0.2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1" customHeight="1" x14ac:dyDescent="0.2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1" customHeight="1" x14ac:dyDescent="0.2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1" customHeight="1" x14ac:dyDescent="0.2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1" customHeight="1" x14ac:dyDescent="0.2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1" customHeight="1" x14ac:dyDescent="0.2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1" customHeight="1" x14ac:dyDescent="0.2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1" customHeight="1" x14ac:dyDescent="0.2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1" customHeight="1" x14ac:dyDescent="0.2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1" customHeight="1" x14ac:dyDescent="0.2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1" customHeight="1" x14ac:dyDescent="0.2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1" customHeight="1" x14ac:dyDescent="0.2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1" customHeight="1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1" customHeight="1" x14ac:dyDescent="0.2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1" customHeight="1" x14ac:dyDescent="0.2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1" customHeight="1" x14ac:dyDescent="0.2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1" customHeight="1" x14ac:dyDescent="0.2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1" customHeight="1" x14ac:dyDescent="0.2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1" customHeight="1" x14ac:dyDescent="0.2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1" customHeight="1" x14ac:dyDescent="0.2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1" customHeight="1" x14ac:dyDescent="0.2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1" customHeight="1" x14ac:dyDescent="0.2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1" customHeight="1" x14ac:dyDescent="0.2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1" customHeight="1" x14ac:dyDescent="0.2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1" customHeight="1" x14ac:dyDescent="0.2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1" customHeight="1" x14ac:dyDescent="0.2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1" customHeight="1" x14ac:dyDescent="0.2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1" customHeight="1" x14ac:dyDescent="0.2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1" customHeight="1" x14ac:dyDescent="0.2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1" customHeight="1" x14ac:dyDescent="0.2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1" customHeight="1" x14ac:dyDescent="0.2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1" customHeight="1" x14ac:dyDescent="0.2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1" customHeight="1" x14ac:dyDescent="0.2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1" customHeight="1" x14ac:dyDescent="0.2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1" customHeight="1" x14ac:dyDescent="0.2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1" customHeight="1" x14ac:dyDescent="0.2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1" customHeight="1" x14ac:dyDescent="0.2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1" customHeight="1" x14ac:dyDescent="0.2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1" customHeight="1" x14ac:dyDescent="0.2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1" customHeight="1" x14ac:dyDescent="0.2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1" customHeight="1" x14ac:dyDescent="0.2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1" customHeight="1" x14ac:dyDescent="0.2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1" customHeight="1" x14ac:dyDescent="0.2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1" customHeight="1" x14ac:dyDescent="0.2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1" customHeight="1" x14ac:dyDescent="0.2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1" customHeight="1" x14ac:dyDescent="0.2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1" customHeight="1" x14ac:dyDescent="0.2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1" customHeight="1" x14ac:dyDescent="0.2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1" customHeight="1" x14ac:dyDescent="0.2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1" customHeight="1" x14ac:dyDescent="0.2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1" customHeight="1" x14ac:dyDescent="0.2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1" customHeight="1" x14ac:dyDescent="0.2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1" customHeight="1" x14ac:dyDescent="0.2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1" customHeight="1" x14ac:dyDescent="0.2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1" customHeight="1" x14ac:dyDescent="0.2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1" customHeight="1" x14ac:dyDescent="0.2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1" customHeight="1" x14ac:dyDescent="0.2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1" customHeight="1" x14ac:dyDescent="0.2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1" customHeight="1" x14ac:dyDescent="0.2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1" customHeight="1" x14ac:dyDescent="0.2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1" customHeight="1" x14ac:dyDescent="0.2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1" customHeight="1" x14ac:dyDescent="0.2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1" customHeight="1" x14ac:dyDescent="0.2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1" customHeight="1" x14ac:dyDescent="0.2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1" customHeight="1" x14ac:dyDescent="0.2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1" customHeight="1" x14ac:dyDescent="0.2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1" customHeight="1" x14ac:dyDescent="0.2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1" customHeight="1" x14ac:dyDescent="0.2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1" customHeight="1" x14ac:dyDescent="0.2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1" customHeight="1" x14ac:dyDescent="0.2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1" customHeight="1" x14ac:dyDescent="0.2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1" customHeight="1" x14ac:dyDescent="0.2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1" customHeight="1" x14ac:dyDescent="0.2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1" customHeight="1" x14ac:dyDescent="0.2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1" customHeight="1" x14ac:dyDescent="0.2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1" customHeight="1" x14ac:dyDescent="0.2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1" customHeight="1" x14ac:dyDescent="0.2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1" customHeight="1" x14ac:dyDescent="0.2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1" customHeight="1" x14ac:dyDescent="0.2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1" customHeight="1" x14ac:dyDescent="0.2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1" customHeight="1" x14ac:dyDescent="0.2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1" customHeight="1" x14ac:dyDescent="0.2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1" customHeight="1" x14ac:dyDescent="0.2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1" customHeight="1" x14ac:dyDescent="0.2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1" customHeight="1" x14ac:dyDescent="0.2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1" customHeight="1" x14ac:dyDescent="0.2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1" customHeight="1" x14ac:dyDescent="0.2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1" customHeight="1" x14ac:dyDescent="0.2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1" customHeight="1" x14ac:dyDescent="0.2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1" customHeight="1" x14ac:dyDescent="0.2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1" customHeight="1" x14ac:dyDescent="0.2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1" customHeight="1" x14ac:dyDescent="0.2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1" customHeight="1" x14ac:dyDescent="0.2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1" customHeight="1" x14ac:dyDescent="0.2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1" customHeight="1" x14ac:dyDescent="0.2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1" customHeight="1" x14ac:dyDescent="0.2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J20"/>
  <sheetViews>
    <sheetView zoomScaleNormal="100" workbookViewId="0">
      <selection activeCell="J20" sqref="J20"/>
    </sheetView>
  </sheetViews>
  <sheetFormatPr defaultColWidth="9" defaultRowHeight="13" x14ac:dyDescent="0.2"/>
  <cols>
    <col min="1" max="1" width="2.81640625" style="53" customWidth="1"/>
    <col min="2" max="3" width="2.453125" style="53" customWidth="1"/>
    <col min="4" max="4" width="9.6328125" style="53" customWidth="1"/>
    <col min="5" max="6" width="9.81640625" style="54" bestFit="1" customWidth="1"/>
    <col min="7" max="7" width="9.81640625" style="54" customWidth="1"/>
    <col min="8" max="8" width="9" style="54"/>
    <col min="9" max="9" width="10.6328125" style="53" customWidth="1"/>
    <col min="10" max="10" width="9.08984375" style="53" bestFit="1" customWidth="1"/>
    <col min="11" max="16384" width="9" style="53"/>
  </cols>
  <sheetData>
    <row r="2" spans="1:10" x14ac:dyDescent="0.2">
      <c r="B2" s="53" t="s">
        <v>82</v>
      </c>
    </row>
    <row r="3" spans="1:10" s="56" customFormat="1" ht="18.75" customHeight="1" x14ac:dyDescent="0.2">
      <c r="A3" s="170" t="s">
        <v>74</v>
      </c>
      <c r="B3" s="171"/>
      <c r="C3" s="171"/>
      <c r="D3" s="172"/>
      <c r="E3" s="125"/>
      <c r="F3" s="125"/>
      <c r="G3" s="125"/>
      <c r="H3" s="55"/>
    </row>
    <row r="4" spans="1:10" ht="18.75" customHeight="1" x14ac:dyDescent="0.2">
      <c r="A4" s="173"/>
      <c r="B4" s="174"/>
      <c r="C4" s="174"/>
      <c r="D4" s="175"/>
      <c r="E4" s="57" t="s">
        <v>97</v>
      </c>
      <c r="F4" s="126" t="s">
        <v>98</v>
      </c>
      <c r="G4" s="126" t="s">
        <v>99</v>
      </c>
      <c r="H4" s="90"/>
      <c r="I4" s="58" t="s">
        <v>60</v>
      </c>
      <c r="J4" s="59" t="s">
        <v>61</v>
      </c>
    </row>
    <row r="5" spans="1:10" ht="18.75" customHeight="1" x14ac:dyDescent="0.2">
      <c r="A5" s="127"/>
      <c r="B5" s="60"/>
      <c r="C5" s="60"/>
      <c r="D5" s="61"/>
      <c r="E5" s="63" t="s">
        <v>63</v>
      </c>
      <c r="F5" s="62" t="s">
        <v>63</v>
      </c>
      <c r="G5" s="62" t="s">
        <v>75</v>
      </c>
      <c r="H5" s="91"/>
      <c r="I5" s="62" t="s">
        <v>75</v>
      </c>
      <c r="J5" s="64" t="s">
        <v>76</v>
      </c>
    </row>
    <row r="6" spans="1:10" ht="18.75" customHeight="1" x14ac:dyDescent="0.2">
      <c r="A6" s="127" t="s">
        <v>77</v>
      </c>
      <c r="B6" s="60"/>
      <c r="C6" s="60"/>
      <c r="D6" s="61"/>
      <c r="E6" s="65">
        <v>800511</v>
      </c>
      <c r="F6" s="128">
        <v>794385</v>
      </c>
      <c r="G6" s="128">
        <v>787675</v>
      </c>
      <c r="H6" s="92"/>
      <c r="I6" s="85">
        <f>G6-F6</f>
        <v>-6710</v>
      </c>
      <c r="J6" s="86">
        <f>I6/F6*100</f>
        <v>-0.84467858783839078</v>
      </c>
    </row>
    <row r="7" spans="1:10" ht="18.75" customHeight="1" x14ac:dyDescent="0.2">
      <c r="A7" s="127"/>
      <c r="B7" s="168" t="s">
        <v>78</v>
      </c>
      <c r="C7" s="168"/>
      <c r="D7" s="169"/>
      <c r="E7" s="65">
        <v>104647</v>
      </c>
      <c r="F7" s="128">
        <v>102215</v>
      </c>
      <c r="G7" s="128">
        <v>99711</v>
      </c>
      <c r="H7" s="92"/>
      <c r="I7" s="85">
        <f>G7-F7</f>
        <v>-2504</v>
      </c>
      <c r="J7" s="86">
        <f>I7/F7*100</f>
        <v>-2.4497382967274861</v>
      </c>
    </row>
    <row r="8" spans="1:10" ht="18.75" customHeight="1" x14ac:dyDescent="0.2">
      <c r="A8" s="127"/>
      <c r="B8" s="168" t="s">
        <v>79</v>
      </c>
      <c r="C8" s="168"/>
      <c r="D8" s="169"/>
      <c r="E8" s="65">
        <v>433739</v>
      </c>
      <c r="F8" s="128">
        <v>429780</v>
      </c>
      <c r="G8" s="128">
        <v>425268</v>
      </c>
      <c r="H8" s="92"/>
      <c r="I8" s="85">
        <f>G8-F8</f>
        <v>-4512</v>
      </c>
      <c r="J8" s="86">
        <f>I8/F8*100</f>
        <v>-1.049839452743264</v>
      </c>
    </row>
    <row r="9" spans="1:10" ht="18.75" customHeight="1" x14ac:dyDescent="0.2">
      <c r="A9" s="127"/>
      <c r="B9" s="168" t="s">
        <v>80</v>
      </c>
      <c r="C9" s="168"/>
      <c r="D9" s="169"/>
      <c r="E9" s="65">
        <v>248564</v>
      </c>
      <c r="F9" s="128">
        <v>248829</v>
      </c>
      <c r="G9" s="128">
        <v>249135</v>
      </c>
      <c r="H9" s="92"/>
      <c r="I9" s="85">
        <f>G9-F9</f>
        <v>306</v>
      </c>
      <c r="J9" s="86">
        <f>I9/F9*100</f>
        <v>0.12297601967616315</v>
      </c>
    </row>
    <row r="10" spans="1:10" ht="17.25" customHeight="1" x14ac:dyDescent="0.2">
      <c r="A10" s="66"/>
      <c r="B10" s="67"/>
      <c r="C10" s="67"/>
      <c r="D10" s="67"/>
      <c r="E10" s="93">
        <f>E7/(E7+E8+E9)*100</f>
        <v>13.297795285596289</v>
      </c>
      <c r="F10" s="93">
        <f>F7/(F7+F8+F9)*100</f>
        <v>13.090658074034609</v>
      </c>
      <c r="G10" s="93">
        <f>G7/(G7+G8+G9)*100</f>
        <v>12.880660987916508</v>
      </c>
      <c r="H10" s="55"/>
    </row>
    <row r="11" spans="1:10" ht="17.25" customHeight="1" x14ac:dyDescent="0.2">
      <c r="E11" s="93">
        <f>E8/(E7+E8+E9)*100</f>
        <v>55.116462291123959</v>
      </c>
      <c r="F11" s="93">
        <f>F8/(F7+F8+F9)*100</f>
        <v>55.041853221724743</v>
      </c>
      <c r="G11" s="93">
        <f>G8/(G7+G8+G9)*100</f>
        <v>54.936094683728754</v>
      </c>
    </row>
    <row r="12" spans="1:10" ht="17.25" customHeight="1" x14ac:dyDescent="0.2">
      <c r="E12" s="93">
        <f>E9/(E7+E8+E9)*100</f>
        <v>31.585742423279751</v>
      </c>
      <c r="F12" s="93">
        <f>F9/(F7+F8+F9)*100</f>
        <v>31.86748870424065</v>
      </c>
      <c r="G12" s="93">
        <f>G9/(G7+G8+G9)*100</f>
        <v>32.183244328354739</v>
      </c>
    </row>
    <row r="20" spans="7:7" x14ac:dyDescent="0.2">
      <c r="G20" s="141"/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K36"/>
  <sheetViews>
    <sheetView workbookViewId="0">
      <selection activeCell="Q19" sqref="Q19"/>
    </sheetView>
  </sheetViews>
  <sheetFormatPr defaultColWidth="9" defaultRowHeight="13" x14ac:dyDescent="0.2"/>
  <cols>
    <col min="1" max="1" width="9.36328125" style="68" customWidth="1"/>
    <col min="2" max="2" width="10.453125" style="68" bestFit="1" customWidth="1"/>
    <col min="3" max="3" width="9.08984375" style="68" bestFit="1" customWidth="1"/>
    <col min="4" max="4" width="3.36328125" style="68" customWidth="1"/>
    <col min="5" max="5" width="9.36328125" style="68" customWidth="1"/>
    <col min="6" max="7" width="9" style="68"/>
    <col min="8" max="8" width="3" style="68" customWidth="1"/>
    <col min="9" max="16384" width="9" style="68"/>
  </cols>
  <sheetData>
    <row r="1" spans="1:11" x14ac:dyDescent="0.2">
      <c r="A1" s="68" t="s">
        <v>90</v>
      </c>
      <c r="F1" s="137" t="s">
        <v>89</v>
      </c>
    </row>
    <row r="2" spans="1:11" x14ac:dyDescent="0.2">
      <c r="A2" s="68" t="s">
        <v>81</v>
      </c>
    </row>
    <row r="3" spans="1:11" x14ac:dyDescent="0.2">
      <c r="A3" s="69" t="s">
        <v>108</v>
      </c>
      <c r="B3" s="70"/>
      <c r="C3" s="71">
        <f>SUM(B6:B27)</f>
        <v>787675</v>
      </c>
      <c r="E3" s="68" t="s">
        <v>58</v>
      </c>
      <c r="I3" s="68" t="s">
        <v>59</v>
      </c>
    </row>
    <row r="4" spans="1:11" x14ac:dyDescent="0.2">
      <c r="C4" s="88"/>
    </row>
    <row r="5" spans="1:11" x14ac:dyDescent="0.2">
      <c r="A5" s="72" t="s">
        <v>1</v>
      </c>
      <c r="B5" s="72" t="s">
        <v>2</v>
      </c>
      <c r="C5" s="73" t="s">
        <v>31</v>
      </c>
      <c r="D5" s="74"/>
      <c r="E5" s="75" t="s">
        <v>1</v>
      </c>
      <c r="F5" s="75" t="s">
        <v>2</v>
      </c>
      <c r="G5" s="73" t="s">
        <v>31</v>
      </c>
      <c r="I5" s="72" t="s">
        <v>1</v>
      </c>
      <c r="J5" s="72" t="s">
        <v>2</v>
      </c>
      <c r="K5" s="72" t="s">
        <v>31</v>
      </c>
    </row>
    <row r="6" spans="1:11" x14ac:dyDescent="0.2">
      <c r="A6" s="72" t="s">
        <v>5</v>
      </c>
      <c r="B6" s="71">
        <v>28163</v>
      </c>
      <c r="C6" s="76">
        <f>B6/C3*100</f>
        <v>3.5754594217158089</v>
      </c>
      <c r="E6" s="72" t="s">
        <v>7</v>
      </c>
      <c r="F6" s="71">
        <v>60309</v>
      </c>
      <c r="G6" s="76">
        <v>7.6565842511187991</v>
      </c>
      <c r="I6" s="72" t="s">
        <v>15</v>
      </c>
      <c r="J6" s="77">
        <v>51902</v>
      </c>
      <c r="K6" s="78">
        <v>6.5892658774240651</v>
      </c>
    </row>
    <row r="7" spans="1:11" x14ac:dyDescent="0.2">
      <c r="A7" s="72" t="s">
        <v>8</v>
      </c>
      <c r="B7" s="71">
        <v>33934</v>
      </c>
      <c r="C7" s="76">
        <f>B7/C3*100</f>
        <v>4.3081220046338906</v>
      </c>
      <c r="E7" s="72" t="s">
        <v>28</v>
      </c>
      <c r="F7" s="71">
        <v>53696</v>
      </c>
      <c r="G7" s="76">
        <v>6.8170247881423176</v>
      </c>
      <c r="I7" s="72" t="s">
        <v>12</v>
      </c>
      <c r="J7" s="77">
        <v>51005</v>
      </c>
      <c r="K7" s="78">
        <v>6.475386422064938</v>
      </c>
    </row>
    <row r="8" spans="1:11" x14ac:dyDescent="0.2">
      <c r="A8" s="72" t="s">
        <v>11</v>
      </c>
      <c r="B8" s="71">
        <v>37614</v>
      </c>
      <c r="C8" s="76">
        <f>B8/C3*100</f>
        <v>4.7753197702097943</v>
      </c>
      <c r="E8" s="72" t="s">
        <v>15</v>
      </c>
      <c r="F8" s="71">
        <v>51902</v>
      </c>
      <c r="G8" s="76">
        <v>6.5892658774240651</v>
      </c>
      <c r="I8" s="72" t="s">
        <v>21</v>
      </c>
      <c r="J8" s="77">
        <v>49279</v>
      </c>
      <c r="K8" s="78">
        <v>6.2562605135366738</v>
      </c>
    </row>
    <row r="9" spans="1:11" x14ac:dyDescent="0.2">
      <c r="A9" s="72" t="s">
        <v>14</v>
      </c>
      <c r="B9" s="71">
        <v>38644</v>
      </c>
      <c r="C9" s="76">
        <f>B9/C3*100</f>
        <v>4.9060843622052239</v>
      </c>
      <c r="E9" s="72" t="s">
        <v>12</v>
      </c>
      <c r="F9" s="71">
        <v>51005</v>
      </c>
      <c r="G9" s="76">
        <v>6.475386422064938</v>
      </c>
      <c r="I9" s="72" t="s">
        <v>18</v>
      </c>
      <c r="J9" s="77">
        <v>47464</v>
      </c>
      <c r="K9" s="78">
        <v>6.0258355286126895</v>
      </c>
    </row>
    <row r="10" spans="1:11" x14ac:dyDescent="0.2">
      <c r="A10" s="72" t="s">
        <v>17</v>
      </c>
      <c r="B10" s="71">
        <v>35316</v>
      </c>
      <c r="C10" s="76">
        <f>B10/C3*100</f>
        <v>4.4835750785539723</v>
      </c>
      <c r="E10" s="72" t="s">
        <v>10</v>
      </c>
      <c r="F10" s="71">
        <v>49716</v>
      </c>
      <c r="G10" s="76">
        <v>6.311740248198813</v>
      </c>
      <c r="I10" s="72" t="s">
        <v>9</v>
      </c>
      <c r="J10" s="77">
        <v>46579</v>
      </c>
      <c r="K10" s="78">
        <v>5.9134795442282666</v>
      </c>
    </row>
    <row r="11" spans="1:11" x14ac:dyDescent="0.2">
      <c r="A11" s="72" t="s">
        <v>20</v>
      </c>
      <c r="B11" s="71">
        <v>30695</v>
      </c>
      <c r="C11" s="76">
        <f>B11/C3*100</f>
        <v>3.8969117973783609</v>
      </c>
      <c r="E11" s="72" t="s">
        <v>21</v>
      </c>
      <c r="F11" s="71">
        <v>49279</v>
      </c>
      <c r="G11" s="76">
        <v>6.2562605135366738</v>
      </c>
      <c r="I11" s="72" t="s">
        <v>6</v>
      </c>
      <c r="J11" s="77">
        <v>40307</v>
      </c>
      <c r="K11" s="78">
        <v>5.1172120481162917</v>
      </c>
    </row>
    <row r="12" spans="1:11" x14ac:dyDescent="0.2">
      <c r="A12" s="72" t="s">
        <v>27</v>
      </c>
      <c r="B12" s="71">
        <v>34077</v>
      </c>
      <c r="C12" s="76">
        <f>B12/C3*100</f>
        <v>4.3262767004157805</v>
      </c>
      <c r="E12" s="72" t="s">
        <v>18</v>
      </c>
      <c r="F12" s="71">
        <v>47464</v>
      </c>
      <c r="G12" s="76">
        <v>6.0258355286126895</v>
      </c>
      <c r="I12" s="72" t="s">
        <v>14</v>
      </c>
      <c r="J12" s="77">
        <v>38644</v>
      </c>
      <c r="K12" s="78">
        <v>4.9060843622052239</v>
      </c>
    </row>
    <row r="13" spans="1:11" x14ac:dyDescent="0.2">
      <c r="A13" s="72" t="s">
        <v>6</v>
      </c>
      <c r="B13" s="71">
        <v>40307</v>
      </c>
      <c r="C13" s="76">
        <f>B13/C3*100</f>
        <v>5.1172120481162917</v>
      </c>
      <c r="E13" s="72" t="s">
        <v>9</v>
      </c>
      <c r="F13" s="71">
        <v>46579</v>
      </c>
      <c r="G13" s="76">
        <v>5.9134795442282666</v>
      </c>
      <c r="I13" s="72" t="s">
        <v>11</v>
      </c>
      <c r="J13" s="77">
        <v>37614</v>
      </c>
      <c r="K13" s="78">
        <v>4.7753197702097943</v>
      </c>
    </row>
    <row r="14" spans="1:11" x14ac:dyDescent="0.2">
      <c r="A14" s="72" t="s">
        <v>9</v>
      </c>
      <c r="B14" s="71">
        <v>46579</v>
      </c>
      <c r="C14" s="76">
        <f>B14/C3*100</f>
        <v>5.9134795442282666</v>
      </c>
      <c r="E14" s="72" t="s">
        <v>6</v>
      </c>
      <c r="F14" s="71">
        <v>40307</v>
      </c>
      <c r="G14" s="76">
        <v>5.1172120481162917</v>
      </c>
      <c r="I14" s="72" t="s">
        <v>17</v>
      </c>
      <c r="J14" s="77">
        <v>35316</v>
      </c>
      <c r="K14" s="78">
        <v>4.4835750785539723</v>
      </c>
    </row>
    <row r="15" spans="1:11" x14ac:dyDescent="0.2">
      <c r="A15" s="72" t="s">
        <v>12</v>
      </c>
      <c r="B15" s="71">
        <v>51005</v>
      </c>
      <c r="C15" s="76">
        <f>B15/C3*100</f>
        <v>6.475386422064938</v>
      </c>
      <c r="E15" s="72" t="s">
        <v>14</v>
      </c>
      <c r="F15" s="71">
        <v>38644</v>
      </c>
      <c r="G15" s="76">
        <v>4.9060843622052239</v>
      </c>
      <c r="I15" s="72" t="s">
        <v>27</v>
      </c>
      <c r="J15" s="77">
        <v>34077</v>
      </c>
      <c r="K15" s="78">
        <v>4.3262767004157805</v>
      </c>
    </row>
    <row r="16" spans="1:11" x14ac:dyDescent="0.2">
      <c r="A16" s="72" t="s">
        <v>15</v>
      </c>
      <c r="B16" s="71">
        <v>51902</v>
      </c>
      <c r="C16" s="76">
        <f>B16/C3*100</f>
        <v>6.5892658774240651</v>
      </c>
      <c r="E16" s="72" t="s">
        <v>11</v>
      </c>
      <c r="F16" s="71">
        <v>37614</v>
      </c>
      <c r="G16" s="76">
        <v>4.7753197702097943</v>
      </c>
      <c r="I16" s="72" t="s">
        <v>8</v>
      </c>
      <c r="J16" s="77">
        <v>33934</v>
      </c>
      <c r="K16" s="78">
        <v>4.3081220046338906</v>
      </c>
    </row>
    <row r="17" spans="1:11" x14ac:dyDescent="0.2">
      <c r="A17" s="72" t="s">
        <v>18</v>
      </c>
      <c r="B17" s="71">
        <v>47464</v>
      </c>
      <c r="C17" s="76">
        <f>B17/C3*100</f>
        <v>6.0258355286126895</v>
      </c>
      <c r="E17" s="72" t="s">
        <v>13</v>
      </c>
      <c r="F17" s="71">
        <v>37195</v>
      </c>
      <c r="G17" s="76">
        <v>4.722125242009712</v>
      </c>
      <c r="I17" s="72" t="s">
        <v>20</v>
      </c>
      <c r="J17" s="77">
        <v>30695</v>
      </c>
      <c r="K17" s="78">
        <v>3.8969117973783609</v>
      </c>
    </row>
    <row r="18" spans="1:11" x14ac:dyDescent="0.2">
      <c r="A18" s="72" t="s">
        <v>21</v>
      </c>
      <c r="B18" s="71">
        <v>49279</v>
      </c>
      <c r="C18" s="76">
        <f>B18/C3*100</f>
        <v>6.2562605135366738</v>
      </c>
      <c r="E18" s="72" t="s">
        <v>17</v>
      </c>
      <c r="F18" s="71">
        <v>35316</v>
      </c>
      <c r="G18" s="76">
        <v>4.4835750785539723</v>
      </c>
      <c r="I18" s="72" t="s">
        <v>5</v>
      </c>
      <c r="J18" s="77">
        <v>28163</v>
      </c>
      <c r="K18" s="78">
        <v>3.5754594217158089</v>
      </c>
    </row>
    <row r="19" spans="1:11" x14ac:dyDescent="0.2">
      <c r="A19" s="72" t="s">
        <v>28</v>
      </c>
      <c r="B19" s="71">
        <v>53696</v>
      </c>
      <c r="C19" s="76">
        <f>B19/C3*100</f>
        <v>6.8170247881423176</v>
      </c>
      <c r="E19" s="72" t="s">
        <v>27</v>
      </c>
      <c r="F19" s="71">
        <v>34077</v>
      </c>
      <c r="G19" s="76">
        <v>4.3262767004157805</v>
      </c>
    </row>
    <row r="20" spans="1:11" x14ac:dyDescent="0.2">
      <c r="A20" s="72" t="s">
        <v>7</v>
      </c>
      <c r="B20" s="71">
        <v>60309</v>
      </c>
      <c r="C20" s="76">
        <f>B20/C3*100</f>
        <v>7.6565842511187991</v>
      </c>
      <c r="E20" s="72" t="s">
        <v>8</v>
      </c>
      <c r="F20" s="71">
        <v>33934</v>
      </c>
      <c r="G20" s="76">
        <v>4.3081220046338906</v>
      </c>
    </row>
    <row r="21" spans="1:11" x14ac:dyDescent="0.2">
      <c r="A21" s="72" t="s">
        <v>10</v>
      </c>
      <c r="B21" s="71">
        <v>49716</v>
      </c>
      <c r="C21" s="76">
        <f>B21/C3*100</f>
        <v>6.311740248198813</v>
      </c>
      <c r="E21" s="72" t="s">
        <v>20</v>
      </c>
      <c r="F21" s="71">
        <v>30695</v>
      </c>
      <c r="G21" s="76">
        <v>3.8969117973783609</v>
      </c>
    </row>
    <row r="22" spans="1:11" x14ac:dyDescent="0.2">
      <c r="A22" s="72" t="s">
        <v>13</v>
      </c>
      <c r="B22" s="71">
        <v>37195</v>
      </c>
      <c r="C22" s="76">
        <f>B22/C3*100</f>
        <v>4.722125242009712</v>
      </c>
      <c r="E22" s="72" t="s">
        <v>5</v>
      </c>
      <c r="F22" s="71">
        <v>28163</v>
      </c>
      <c r="G22" s="76">
        <v>3.5754594217158089</v>
      </c>
    </row>
    <row r="23" spans="1:11" x14ac:dyDescent="0.2">
      <c r="A23" s="72" t="s">
        <v>16</v>
      </c>
      <c r="B23" s="71">
        <v>26453</v>
      </c>
      <c r="C23" s="76">
        <f>B23/C3*100</f>
        <v>3.3583648078204846</v>
      </c>
      <c r="E23" s="72" t="s">
        <v>16</v>
      </c>
      <c r="F23" s="71">
        <v>26453</v>
      </c>
      <c r="G23" s="76">
        <v>3.3583648078204846</v>
      </c>
    </row>
    <row r="24" spans="1:11" x14ac:dyDescent="0.2">
      <c r="A24" s="72" t="s">
        <v>19</v>
      </c>
      <c r="B24" s="71">
        <v>15656</v>
      </c>
      <c r="C24" s="76">
        <f>B24/C3*100</f>
        <v>1.9876217983305295</v>
      </c>
      <c r="E24" s="72" t="s">
        <v>19</v>
      </c>
      <c r="F24" s="71">
        <v>15656</v>
      </c>
      <c r="G24" s="76">
        <v>1.9876217983305295</v>
      </c>
    </row>
    <row r="25" spans="1:11" x14ac:dyDescent="0.2">
      <c r="A25" s="72" t="s">
        <v>22</v>
      </c>
      <c r="B25" s="71">
        <v>5298</v>
      </c>
      <c r="C25" s="76">
        <f>B25/C3*100</f>
        <v>0.67261243533183102</v>
      </c>
      <c r="E25" s="72" t="s">
        <v>22</v>
      </c>
      <c r="F25" s="71">
        <v>5298</v>
      </c>
      <c r="G25" s="76">
        <v>0.67261243533183102</v>
      </c>
    </row>
    <row r="26" spans="1:11" x14ac:dyDescent="0.2">
      <c r="A26" s="72" t="s">
        <v>23</v>
      </c>
      <c r="B26" s="71">
        <v>812</v>
      </c>
      <c r="C26" s="76">
        <f>B26/C3*100</f>
        <v>0.10308820262163963</v>
      </c>
      <c r="E26" s="72" t="s">
        <v>23</v>
      </c>
      <c r="F26" s="71">
        <v>812</v>
      </c>
      <c r="G26" s="76">
        <v>0.10308820262163963</v>
      </c>
    </row>
    <row r="27" spans="1:11" x14ac:dyDescent="0.2">
      <c r="A27" s="72" t="s">
        <v>24</v>
      </c>
      <c r="B27" s="71">
        <v>13561</v>
      </c>
      <c r="C27" s="76">
        <f>B27/C3*100</f>
        <v>1.7216491573301171</v>
      </c>
      <c r="E27" s="72" t="s">
        <v>24</v>
      </c>
      <c r="F27" s="71">
        <v>13561</v>
      </c>
      <c r="G27" s="76">
        <v>1.7216491573301171</v>
      </c>
    </row>
    <row r="28" spans="1:11" x14ac:dyDescent="0.2">
      <c r="A28" s="72" t="s">
        <v>32</v>
      </c>
      <c r="B28" s="71">
        <f>SUM(B6:B27)</f>
        <v>787675</v>
      </c>
      <c r="C28" s="76">
        <f>SUM(C6:C27)</f>
        <v>100</v>
      </c>
      <c r="E28" s="72" t="s">
        <v>32</v>
      </c>
      <c r="F28" s="71">
        <v>787675</v>
      </c>
      <c r="G28" s="76">
        <v>100</v>
      </c>
    </row>
    <row r="29" spans="1:11" x14ac:dyDescent="0.2">
      <c r="B29" s="79"/>
      <c r="C29" s="80"/>
      <c r="F29" s="79"/>
      <c r="G29" s="80"/>
    </row>
    <row r="30" spans="1:11" x14ac:dyDescent="0.2">
      <c r="A30" s="81" t="s">
        <v>26</v>
      </c>
      <c r="B30" s="77">
        <f>SUM(B6:B8)</f>
        <v>99711</v>
      </c>
      <c r="C30" s="76">
        <f>ROUND(B30/C3*100,1)</f>
        <v>12.7</v>
      </c>
      <c r="E30" s="81" t="s">
        <v>29</v>
      </c>
      <c r="F30" s="77">
        <v>425268</v>
      </c>
      <c r="G30" s="78">
        <v>54</v>
      </c>
    </row>
    <row r="31" spans="1:11" x14ac:dyDescent="0.2">
      <c r="A31" s="81" t="s">
        <v>29</v>
      </c>
      <c r="B31" s="77">
        <f>SUM(B9:B18)</f>
        <v>425268</v>
      </c>
      <c r="C31" s="76">
        <f>ROUND(B31/C3*100,1)</f>
        <v>54</v>
      </c>
      <c r="E31" s="81" t="s">
        <v>30</v>
      </c>
      <c r="F31" s="77">
        <v>249135</v>
      </c>
      <c r="G31" s="78">
        <v>31.6</v>
      </c>
    </row>
    <row r="32" spans="1:11" x14ac:dyDescent="0.2">
      <c r="A32" s="81" t="s">
        <v>30</v>
      </c>
      <c r="B32" s="77">
        <f>SUM(B19:B26)</f>
        <v>249135</v>
      </c>
      <c r="C32" s="76">
        <f>ROUND(B32/C3*100,1)</f>
        <v>31.6</v>
      </c>
      <c r="E32" s="81" t="s">
        <v>26</v>
      </c>
      <c r="F32" s="77">
        <v>99711</v>
      </c>
      <c r="G32" s="78">
        <v>12.7</v>
      </c>
    </row>
    <row r="33" spans="1:7" x14ac:dyDescent="0.2">
      <c r="A33" s="72" t="s">
        <v>57</v>
      </c>
      <c r="B33" s="82">
        <f>SUM(B30:B32)</f>
        <v>774114</v>
      </c>
      <c r="C33" s="83">
        <f>SUM(C30:C32)</f>
        <v>98.300000000000011</v>
      </c>
      <c r="E33" s="72" t="s">
        <v>57</v>
      </c>
      <c r="F33" s="71">
        <v>774114</v>
      </c>
      <c r="G33" s="76">
        <v>98.300000000000011</v>
      </c>
    </row>
    <row r="36" spans="1:7" x14ac:dyDescent="0.2">
      <c r="A36" s="84"/>
    </row>
  </sheetData>
  <sortState xmlns:xlrd2="http://schemas.microsoft.com/office/spreadsheetml/2017/richdata2" ref="I6:K18">
    <sortCondition descending="1" ref="J6:J18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概要３　年齢別人口（年齢３区分）</vt:lpstr>
      <vt:lpstr>概要３　年齢別人口（５歳階級別）</vt:lpstr>
      <vt:lpstr>表－３データ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2024-11-18T01:46:56Z</cp:lastPrinted>
  <dcterms:created xsi:type="dcterms:W3CDTF">2000-02-13T05:20:11Z</dcterms:created>
  <dcterms:modified xsi:type="dcterms:W3CDTF">2025-01-06T05:44:13Z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