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E36AB61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6_佐賀県の人口(年報)\HP用\Excel元データ\"/>
    </mc:Choice>
  </mc:AlternateContent>
  <xr:revisionPtr revIDLastSave="0" documentId="13_ncr:101_{7D0594FD-7CD7-40D8-BE2F-15BA600A8401}" xr6:coauthVersionLast="47" xr6:coauthVersionMax="47" xr10:uidLastSave="{00000000-0000-0000-0000-000000000000}"/>
  <bookViews>
    <workbookView xWindow="-110" yWindow="-110" windowWidth="25820" windowHeight="13900" tabRatio="871" xr2:uid="{00000000-000D-0000-FFFF-FFFF00000000}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'表－16世帯数・１世帯あたり平均人員の推移)'!$B$1:$I$49</definedName>
    <definedName name="_xlnm.Print_Area" localSheetId="2">'6 社会動態データ'!$A$1:$R$88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世帯（世帯数）'!$A$1:$O$44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(2)'!$A$1:$AG$19</definedName>
    <definedName name="_xlnm.Print_Area" localSheetId="10">'表－16世帯数・１世帯あたり平均人員の推移)'!$B$1:$H$49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21" l="1"/>
  <c r="B38" i="18"/>
  <c r="E14" i="18"/>
  <c r="B14" i="18"/>
  <c r="B13" i="18"/>
  <c r="E13" i="18"/>
  <c r="B10" i="18"/>
  <c r="B6" i="18"/>
  <c r="E6" i="18"/>
  <c r="E10" i="18"/>
  <c r="F31" i="14"/>
  <c r="E31" i="14"/>
  <c r="F30" i="14"/>
  <c r="E30" i="14"/>
  <c r="F29" i="14"/>
  <c r="E29" i="14"/>
  <c r="F28" i="14"/>
  <c r="E28" i="14"/>
  <c r="E8" i="14"/>
  <c r="F8" i="14"/>
  <c r="F13" i="14"/>
  <c r="F12" i="14"/>
  <c r="F11" i="14"/>
  <c r="F10" i="14"/>
  <c r="F9" i="14"/>
  <c r="F7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6" i="14"/>
  <c r="E7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6" i="14"/>
  <c r="D26" i="14"/>
  <c r="C26" i="14"/>
  <c r="B26" i="14"/>
  <c r="B31" i="14"/>
  <c r="F26" i="14" l="1"/>
  <c r="H25" i="16"/>
  <c r="J25" i="16"/>
  <c r="L34" i="16"/>
  <c r="L32" i="16"/>
  <c r="L30" i="16"/>
  <c r="L28" i="16"/>
  <c r="L27" i="16"/>
  <c r="L26" i="16"/>
  <c r="L37" i="16"/>
  <c r="H39" i="16"/>
  <c r="L39" i="16" s="1"/>
  <c r="H38" i="16"/>
  <c r="L38" i="16" s="1"/>
  <c r="H37" i="16"/>
  <c r="H36" i="16"/>
  <c r="H35" i="16"/>
  <c r="H34" i="16"/>
  <c r="H33" i="16"/>
  <c r="H32" i="16"/>
  <c r="H31" i="16"/>
  <c r="H30" i="16"/>
  <c r="H29" i="16"/>
  <c r="H28" i="16"/>
  <c r="H27" i="16"/>
  <c r="H26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J39" i="16"/>
  <c r="J38" i="16"/>
  <c r="J37" i="16"/>
  <c r="G45" i="21" l="1"/>
  <c r="P3" i="6" l="1"/>
  <c r="L25" i="16"/>
  <c r="D25" i="22" l="1"/>
  <c r="J26" i="14" l="1"/>
  <c r="E15" i="17"/>
  <c r="E16" i="17"/>
  <c r="I26" i="14"/>
  <c r="J36" i="16"/>
  <c r="L36" i="16" s="1"/>
  <c r="J35" i="16"/>
  <c r="L35" i="16" s="1"/>
  <c r="J30" i="16"/>
  <c r="J29" i="16"/>
  <c r="L29" i="16" s="1"/>
  <c r="J27" i="16"/>
  <c r="J26" i="16"/>
  <c r="J28" i="16"/>
  <c r="P4" i="6"/>
  <c r="J32" i="16"/>
  <c r="J33" i="16"/>
  <c r="L33" i="16" s="1"/>
  <c r="C31" i="14" l="1"/>
  <c r="J34" i="16"/>
  <c r="D31" i="14"/>
  <c r="J31" i="16"/>
  <c r="L31" i="16" s="1"/>
</calcChain>
</file>

<file path=xl/sharedStrings.xml><?xml version="1.0" encoding="utf-8"?>
<sst xmlns="http://schemas.openxmlformats.org/spreadsheetml/2006/main" count="1087" uniqueCount="421">
  <si>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</si>
  <si>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</si>
  <si>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</si>
  <si>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</si>
  <si>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</si>
  <si>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</si>
  <si>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</si>
  <si>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</si>
  <si>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</si>
  <si>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</si>
  <si>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</si>
  <si>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</si>
  <si>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</si>
  <si>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</si>
  <si>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</si>
  <si>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</si>
  <si>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</si>
  <si>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</si>
  <si>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</si>
  <si>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</si>
  <si>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</si>
  <si>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</si>
  <si>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</si>
  <si>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</si>
  <si>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</si>
  <si>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</si>
  <si>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</si>
  <si>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</si>
  <si>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</si>
  <si>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</si>
  <si>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</si>
  <si>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</si>
  <si>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</si>
  <si>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</si>
  <si>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</si>
  <si>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</si>
  <si>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</si>
  <si>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</si>
  <si>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</si>
  <si>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</si>
  <si>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</si>
  <si>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</si>
  <si>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</si>
  <si>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</si>
  <si>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</si>
  <si>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</si>
  <si>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</si>
  <si>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</si>
  <si>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</si>
  <si>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</si>
  <si>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</si>
  <si>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</si>
  <si>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</si>
  <si>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</si>
  <si>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</si>
  <si>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</si>
  <si>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</si>
  <si>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</si>
  <si>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</si>
  <si>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</si>
  <si>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</si>
  <si>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</si>
  <si>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</si>
  <si>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</si>
  <si>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</si>
  <si>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</si>
  <si>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</si>
  <si>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</si>
  <si>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</si>
  <si>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</si>
  <si>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</si>
  <si>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</si>
  <si>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</si>
  <si>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</si>
  <si>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</si>
  <si>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</si>
  <si>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</si>
  <si>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</si>
  <si>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</si>
  <si>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</si>
  <si>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</si>
  <si>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</si>
  <si>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</si>
  <si>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</si>
  <si>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</si>
  <si>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</si>
  <si>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</si>
  <si>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</si>
  <si>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</si>
  <si>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</si>
  <si>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</si>
  <si>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</si>
  <si>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</si>
  <si>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</si>
  <si>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</si>
  <si>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</si>
  <si>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</si>
  <si>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</si>
  <si>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</si>
  <si>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</si>
  <si>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</si>
  <si>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</si>
  <si>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</si>
  <si>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</si>
  <si>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</si>
  <si>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</si>
  <si>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</si>
  <si>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</si>
  <si>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</si>
  <si>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</si>
  <si>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</si>
  <si>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</si>
  <si>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</si>
  <si>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</si>
  <si>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</si>
  <si>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</si>
  <si>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</si>
  <si>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</si>
  <si>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</si>
  <si>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</si>
  <si>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</si>
  <si>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</si>
  <si>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</si>
  <si>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</si>
  <si>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</si>
  <si>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</si>
  <si>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</si>
  <si>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</si>
  <si>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</si>
  <si>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</si>
  <si>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</si>
  <si>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</si>
  <si>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</si>
  <si>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</si>
  <si>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</si>
  <si>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</si>
  <si>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</si>
  <si>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</si>
  <si>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</si>
  <si>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</si>
  <si>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</si>
  <si>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</si>
  <si>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</si>
  <si>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</si>
  <si>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</si>
  <si>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</si>
  <si>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</si>
  <si>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</si>
  <si>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</si>
  <si>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</si>
  <si>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</si>
  <si>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</si>
  <si>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</si>
  <si>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</si>
  <si>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</si>
  <si>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</si>
  <si>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</si>
  <si>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</si>
  <si>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</si>
  <si>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</si>
  <si>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</si>
  <si>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</si>
  <si>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</si>
  <si>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</si>
  <si>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</si>
  <si>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</si>
  <si>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</si>
  <si>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</si>
  <si>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</si>
  <si>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</si>
  <si>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</si>
  <si>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</si>
  <si>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</si>
  <si>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</si>
  <si>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</si>
  <si>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</si>
  <si>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</si>
  <si>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</si>
  <si>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</si>
  <si>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</si>
  <si>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</si>
  <si>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</si>
  <si>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</si>
  <si>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</si>
  <si>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</si>
  <si>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</si>
  <si>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</si>
  <si>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</si>
  <si>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</si>
  <si>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</si>
  <si>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</si>
  <si>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</si>
  <si>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</si>
  <si>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</si>
  <si>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</si>
  <si>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</si>
  <si>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</si>
  <si>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</si>
  <si>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</si>
  <si>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</si>
  <si>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</si>
  <si>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</si>
  <si>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</si>
  <si>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</si>
  <si>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</si>
  <si>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</si>
  <si>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</si>
  <si>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</si>
  <si>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</si>
  <si>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</si>
  <si>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</si>
  <si>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</si>
  <si>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</si>
  <si>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</si>
  <si>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</si>
  <si>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</si>
  <si>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</si>
  <si>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</si>
  <si>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</si>
  <si>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</si>
  <si>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</si>
  <si>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</si>
  <si>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</si>
  <si>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</si>
  <si>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</si>
  <si>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</si>
  <si>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</si>
  <si>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</si>
  <si>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</si>
  <si>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</si>
  <si>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</si>
  <si>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</si>
  <si>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</si>
  <si>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</si>
  <si>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</si>
  <si>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</si>
  <si>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</si>
  <si>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</si>
  <si>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</si>
  <si>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</si>
  <si>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</si>
  <si>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</si>
  <si>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</si>
  <si>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</si>
  <si>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</si>
  <si>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　</t>
    <phoneticPr fontId="2"/>
  </si>
  <si>
    <t>（２）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</si>
  <si>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</si>
  <si>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</si>
  <si>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</si>
  <si>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</si>
  <si>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</si>
  <si>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</si>
  <si>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</si>
  <si>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</si>
  <si>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</si>
  <si>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</si>
  <si>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</si>
  <si>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</si>
  <si>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</si>
  <si>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</si>
  <si>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</si>
  <si>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</si>
  <si>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</si>
  <si>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</si>
  <si>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</si>
  <si>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</si>
  <si>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</si>
  <si>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</si>
  <si>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</si>
  <si>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</si>
  <si>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</si>
  <si>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</si>
  <si>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</si>
  <si>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</si>
  <si>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</si>
  <si>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</si>
  <si>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</si>
  <si>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</si>
  <si>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</si>
  <si>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</si>
  <si>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</si>
  <si>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</si>
  <si>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</si>
  <si>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</si>
  <si>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</si>
  <si>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</si>
  <si>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</si>
  <si>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</si>
  <si>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</si>
  <si>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</si>
  <si>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</si>
  <si>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</si>
  <si>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</si>
  <si>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</si>
  <si>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</si>
  <si>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</si>
  <si>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</si>
  <si>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</si>
  <si>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</si>
  <si>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</si>
  <si>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</si>
  <si>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</si>
  <si>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</si>
  <si>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</si>
  <si>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</si>
  <si>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</si>
  <si>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</si>
  <si>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</si>
  <si>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</si>
  <si>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</si>
  <si>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</si>
  <si>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</si>
  <si>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</si>
  <si>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</si>
  <si>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</si>
  <si>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</si>
  <si>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</si>
  <si>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</si>
  <si>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</si>
  <si>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</si>
  <si>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</si>
  <si>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</si>
  <si>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</si>
  <si>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</si>
  <si>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</si>
  <si>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</si>
  <si>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</si>
  <si>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</si>
  <si>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</si>
  <si>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</si>
  <si>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</si>
  <si>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30年</t>
    <rPh sb="2" eb="3">
      <t>ネン</t>
    </rPh>
    <phoneticPr fontId="2"/>
  </si>
  <si>
    <t>(Ｎ１で作成)</t>
    <rPh sb="4" eb="6">
      <t>サクセイ</t>
    </rPh>
    <phoneticPr fontId="4"/>
  </si>
  <si>
    <t>（Ｎ５で作成）</t>
    <rPh sb="4" eb="6">
      <t>サクセイ</t>
    </rPh>
    <phoneticPr fontId="4"/>
  </si>
  <si>
    <t>（Ｎ６で作成）</t>
    <phoneticPr fontId="4"/>
  </si>
  <si>
    <t>(Ｎ１で作成)</t>
    <phoneticPr fontId="2"/>
  </si>
  <si>
    <t>(Ｎ2で作成)</t>
    <phoneticPr fontId="2"/>
  </si>
  <si>
    <t>(Ｎ1で作成)</t>
    <phoneticPr fontId="2"/>
  </si>
  <si>
    <t>令和</t>
    <rPh sb="0" eb="1">
      <t>レイ</t>
    </rPh>
    <rPh sb="1" eb="2">
      <t>ワ</t>
    </rPh>
    <phoneticPr fontId="2"/>
  </si>
  <si>
    <t>(S5で作成)</t>
    <phoneticPr fontId="2"/>
  </si>
  <si>
    <t>(S5で作成)</t>
    <phoneticPr fontId="2"/>
  </si>
  <si>
    <t>元年</t>
    <rPh sb="0" eb="1">
      <t>ガン</t>
    </rPh>
    <rPh sb="1" eb="2">
      <t>ネン</t>
    </rPh>
    <phoneticPr fontId="2"/>
  </si>
  <si>
    <t>(Ｎ１７で作成)</t>
    <phoneticPr fontId="4"/>
  </si>
  <si>
    <t>2年</t>
    <rPh sb="1" eb="2">
      <t>ネン</t>
    </rPh>
    <phoneticPr fontId="2"/>
  </si>
  <si>
    <t>(Ｎ１で作成)</t>
  </si>
  <si>
    <t>3年</t>
    <rPh sb="1" eb="2">
      <t>ネン</t>
    </rPh>
    <phoneticPr fontId="2"/>
  </si>
  <si>
    <t xml:space="preserve"> 社会動態</t>
    <rPh sb="1" eb="3">
      <t>シャカイ</t>
    </rPh>
    <rPh sb="3" eb="5">
      <t>ドウタイ</t>
    </rPh>
    <phoneticPr fontId="2"/>
  </si>
  <si>
    <t>4年</t>
    <rPh sb="1" eb="2">
      <t>ネン</t>
    </rPh>
    <phoneticPr fontId="2"/>
  </si>
  <si>
    <t>を市町別にみると、20市</t>
    <rPh sb="1" eb="3">
      <t>シチョウ</t>
    </rPh>
    <rPh sb="11" eb="12">
      <t>シ</t>
    </rPh>
    <phoneticPr fontId="2"/>
  </si>
  <si>
    <t>台となっている。</t>
    <phoneticPr fontId="2"/>
  </si>
  <si>
    <t>　また、下位をみると、佐</t>
    <phoneticPr fontId="2"/>
  </si>
  <si>
    <t>賀市が2.3人、鳥栖市、玄</t>
    <rPh sb="12" eb="13">
      <t>ゲン</t>
    </rPh>
    <phoneticPr fontId="2"/>
  </si>
  <si>
    <t>人となっている。</t>
    <phoneticPr fontId="2"/>
  </si>
  <si>
    <t>　転入率・転出率・社会増減率の上位及び下位をそれぞれ５位までみると表－13のとおりである。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</si>
  <si>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>１世帯当たりの平均人員は</t>
    <phoneticPr fontId="2"/>
  </si>
  <si>
    <t>　１世帯当たりの平均人員</t>
    <phoneticPr fontId="2"/>
  </si>
  <si>
    <t>町(10市10町)すべてで２人</t>
    <rPh sb="0" eb="1">
      <t>マチ</t>
    </rPh>
    <rPh sb="4" eb="5">
      <t>シ</t>
    </rPh>
    <rPh sb="7" eb="8">
      <t>チョウ</t>
    </rPh>
    <phoneticPr fontId="2"/>
  </si>
  <si>
    <t>　１世帯当たりの平均人員</t>
    <phoneticPr fontId="2"/>
  </si>
  <si>
    <t xml:space="preserve">  世帯増減数・世帯増減率の上位及び下位をそれぞれ５位までみると表－15のとおりである。</t>
    <phoneticPr fontId="2"/>
  </si>
  <si>
    <t>表－11　　社会動態　　（⇒統計表第４・５・10表）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</si>
  <si>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(注） 各年次とも前年10月１日から当年９月末日までの１年間の集計である。</t>
    <rPh sb="1" eb="2">
      <t>チュウ</t>
    </rPh>
    <rPh sb="4" eb="7">
      <t>カクネンジ</t>
    </rPh>
    <rPh sb="9" eb="11">
      <t>ゼンネン</t>
    </rPh>
    <rPh sb="13" eb="14">
      <t>ガツ</t>
    </rPh>
    <rPh sb="15" eb="16">
      <t>ニチ</t>
    </rPh>
    <rPh sb="18" eb="20">
      <t>トウネン</t>
    </rPh>
    <rPh sb="21" eb="22">
      <t>ガツ</t>
    </rPh>
    <rPh sb="22" eb="24">
      <t>マツジツ</t>
    </rPh>
    <rPh sb="28" eb="30">
      <t>ネンカン</t>
    </rPh>
    <rPh sb="31" eb="33">
      <t>シュウケイ</t>
    </rPh>
    <phoneticPr fontId="2"/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</si>
  <si>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</si>
  <si>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</si>
  <si>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</si>
  <si>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</si>
  <si>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</si>
  <si>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</si>
  <si>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</si>
  <si>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</si>
  <si>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</si>
  <si>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</si>
  <si>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t>5年</t>
    <rPh sb="1" eb="2">
      <t>ネン</t>
    </rPh>
    <phoneticPr fontId="2"/>
  </si>
  <si>
    <t>　０市　０町</t>
    <rPh sb="2" eb="3">
      <t>シ</t>
    </rPh>
    <rPh sb="5" eb="6">
      <t>チョウ</t>
    </rPh>
    <phoneticPr fontId="2"/>
  </si>
  <si>
    <t>の上位をみると、白石町が</t>
    <rPh sb="8" eb="10">
      <t>シロイシ</t>
    </rPh>
    <rPh sb="10" eb="11">
      <t>マチ</t>
    </rPh>
    <phoneticPr fontId="2"/>
  </si>
  <si>
    <t>2.9人、太良町、江北町、</t>
    <rPh sb="3" eb="4">
      <t>ニン</t>
    </rPh>
    <rPh sb="5" eb="8">
      <t>タラチョウ</t>
    </rPh>
    <rPh sb="9" eb="12">
      <t>コウホクマチ</t>
    </rPh>
    <phoneticPr fontId="2"/>
  </si>
  <si>
    <t>人となり、</t>
    <rPh sb="0" eb="1">
      <t>ニン</t>
    </rPh>
    <phoneticPr fontId="2"/>
  </si>
  <si>
    <t>海町、基山町が2.4人、上峰</t>
    <rPh sb="3" eb="5">
      <t>キヤマ</t>
    </rPh>
    <rPh sb="5" eb="6">
      <t>チョウ</t>
    </rPh>
    <rPh sb="12" eb="13">
      <t>カミ</t>
    </rPh>
    <rPh sb="13" eb="14">
      <t>ミネ</t>
    </rPh>
    <phoneticPr fontId="2"/>
  </si>
  <si>
    <t>町が2.5人となっている。</t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</si>
  <si>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</si>
  <si>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phoneticPr fontId="2"/>
  </si>
  <si>
    <t>嬉野市（１市２町）が2.7</t>
    <rPh sb="0" eb="3">
      <t>ウレシノシ</t>
    </rPh>
    <rPh sb="5" eb="6">
      <t>シ</t>
    </rPh>
    <rPh sb="7" eb="8">
      <t>チョウ</t>
    </rPh>
    <phoneticPr fontId="2"/>
  </si>
  <si>
    <t>１．各年次とも前年10月１日から当年９月末日までの１年間の集計である。</t>
    <rPh sb="16" eb="17">
      <t>トウ</t>
    </rPh>
    <rPh sb="26" eb="28">
      <t>ネンカン</t>
    </rPh>
    <rPh sb="29" eb="31">
      <t>シュウケイ</t>
    </rPh>
    <phoneticPr fontId="2"/>
  </si>
  <si>
    <t>令和6年</t>
    <rPh sb="0" eb="2">
      <t>レイワ</t>
    </rPh>
    <phoneticPr fontId="2"/>
  </si>
  <si>
    <t>12年</t>
  </si>
  <si>
    <t>6年</t>
    <rPh sb="1" eb="2">
      <t>ネン</t>
    </rPh>
    <phoneticPr fontId="2"/>
  </si>
  <si>
    <t>　令和６年10月１日現在の</t>
    <rPh sb="1" eb="2">
      <t>レイ</t>
    </rPh>
    <rPh sb="2" eb="3">
      <t>ワ</t>
    </rPh>
    <rPh sb="4" eb="5">
      <t>１１ネン</t>
    </rPh>
    <rPh sb="7" eb="8">
      <t>１０ツキ</t>
    </rPh>
    <rPh sb="9" eb="10">
      <t>ヒ</t>
    </rPh>
    <rPh sb="10" eb="12">
      <t>ゲンザイ</t>
    </rPh>
    <phoneticPr fontId="2"/>
  </si>
  <si>
    <t>令和5年10月1日人口総数</t>
    <rPh sb="0" eb="2">
      <t>レイワ</t>
    </rPh>
    <rPh sb="3" eb="4">
      <t>ネン</t>
    </rPh>
    <rPh sb="6" eb="7">
      <t>ツキ</t>
    </rPh>
    <rPh sb="8" eb="9">
      <t>ヒ</t>
    </rPh>
    <rPh sb="9" eb="11">
      <t>ジンコウ</t>
    </rPh>
    <rPh sb="11" eb="13">
      <t>ソウスウ</t>
    </rPh>
    <phoneticPr fontId="2"/>
  </si>
  <si>
    <t>Ｒ５年</t>
    <rPh sb="2" eb="3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</si>
  <si>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2"/>
  </si>
  <si>
    <t>Ｒ４年</t>
    <rPh sb="2" eb="3">
      <t>ネン</t>
    </rPh>
    <phoneticPr fontId="2"/>
  </si>
  <si>
    <t xml:space="preserve">  この１年間の県内の市町間移動者数は、9,745人(男4,791人、女4,954人)、他の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5" eb="26">
      <t>ニン</t>
    </rPh>
    <rPh sb="27" eb="28">
      <t>オトコ</t>
    </rPh>
    <rPh sb="33" eb="34">
      <t>ニン</t>
    </rPh>
    <rPh sb="35" eb="36">
      <t>オンナ</t>
    </rPh>
    <rPh sb="44" eb="45">
      <t>タ</t>
    </rPh>
    <phoneticPr fontId="2"/>
  </si>
  <si>
    <t>都道府県からの転入者は18,875人、他の都道府県への転出者は19,187人で、移動総数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</si>
  <si>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は47,807人となっている。</t>
    <phoneticPr fontId="2"/>
  </si>
  <si>
    <t>で、また転出超過となった市町は、唐津市(293人)、伊万里市(179人)、白石町(128人)、</t>
    <rPh sb="4" eb="6">
      <t>テンシュツ</t>
    </rPh>
    <rPh sb="6" eb="8">
      <t>チョウカ</t>
    </rPh>
    <rPh sb="12" eb="14">
      <t>シチョウ</t>
    </rPh>
    <rPh sb="16" eb="18">
      <t>カラツ</t>
    </rPh>
    <rPh sb="18" eb="19">
      <t>シ</t>
    </rPh>
    <rPh sb="24" eb="25">
      <t>ニン</t>
    </rPh>
    <rPh sb="26" eb="29">
      <t>イマリ</t>
    </rPh>
    <rPh sb="29" eb="30">
      <t>シ</t>
    </rPh>
    <rPh sb="30" eb="31">
      <t>マチ</t>
    </rPh>
    <rPh sb="35" eb="36">
      <t>ニン</t>
    </rPh>
    <rPh sb="37" eb="38">
      <t>シロ</t>
    </rPh>
    <rPh sb="38" eb="39">
      <t>イシ</t>
    </rPh>
    <rPh sb="39" eb="40">
      <t>マチ</t>
    </rPh>
    <rPh sb="40" eb="41">
      <t>シ</t>
    </rPh>
    <phoneticPr fontId="2"/>
  </si>
  <si>
    <t>鹿島市(93人)など12市町(７市５町)となっている。</t>
    <rPh sb="0" eb="3">
      <t>カシマシ</t>
    </rPh>
    <rPh sb="3" eb="4">
      <t>コクマチ</t>
    </rPh>
    <rPh sb="12" eb="14">
      <t>シチョウ</t>
    </rPh>
    <phoneticPr fontId="2"/>
  </si>
  <si>
    <t xml:space="preserve">  この１年間の県外からの転入者数は、18,875人(男10,307人、女8,568人)で、他の都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4" eb="35">
      <t>ニン</t>
    </rPh>
    <rPh sb="36" eb="37">
      <t>オンナ</t>
    </rPh>
    <rPh sb="42" eb="43">
      <t>ニン</t>
    </rPh>
    <rPh sb="46" eb="47">
      <t>タ</t>
    </rPh>
    <rPh sb="48" eb="49">
      <t>ミヤコ</t>
    </rPh>
    <phoneticPr fontId="2"/>
  </si>
  <si>
    <t>道府県からの転入で最も多いのは、福岡県(6,488人)で、続いて長崎県(1,874人)、熊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クマ</t>
    </rPh>
    <phoneticPr fontId="2"/>
  </si>
  <si>
    <t>本県(831人)、東京都(812人)、大分県(490人)となっている。</t>
    <rPh sb="0" eb="2">
      <t>ホンケン</t>
    </rPh>
    <rPh sb="1" eb="2">
      <t>ケン</t>
    </rPh>
    <rPh sb="9" eb="12">
      <t>トウキョウト</t>
    </rPh>
    <rPh sb="16" eb="17">
      <t>ニン</t>
    </rPh>
    <rPh sb="19" eb="21">
      <t>オオイタ</t>
    </rPh>
    <rPh sb="21" eb="22">
      <t>ケン</t>
    </rPh>
    <rPh sb="22" eb="23">
      <t>ケン</t>
    </rPh>
    <phoneticPr fontId="2"/>
  </si>
  <si>
    <t>　また、県外への転出者数は、19,187人(男10,260人、女8,927人)となっており、転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9" eb="30">
      <t>ニン</t>
    </rPh>
    <rPh sb="31" eb="32">
      <t>オンナ</t>
    </rPh>
    <rPh sb="37" eb="38">
      <t>ニン</t>
    </rPh>
    <rPh sb="46" eb="47">
      <t>テン</t>
    </rPh>
    <phoneticPr fontId="2"/>
  </si>
  <si>
    <t>出先で最も多いのは、福岡県(7,384人)で、続いて長崎県(1,531人)､東京都(1,408人)､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</si>
  <si>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熊本県(869人)、大阪府(672人)となっている。</t>
    <rPh sb="0" eb="3">
      <t>クマモトケン</t>
    </rPh>
    <rPh sb="10" eb="13">
      <t>オオサカフ</t>
    </rPh>
    <rPh sb="17" eb="18">
      <t>ニン</t>
    </rPh>
    <phoneticPr fontId="2"/>
  </si>
  <si>
    <t>　この結果、社会動態では、312人(男47人増、女359人減)の転出超過(人口減少）</t>
    <rPh sb="22" eb="23">
      <t>ゾウ</t>
    </rPh>
    <rPh sb="33" eb="34">
      <t>デ</t>
    </rPh>
    <rPh sb="39" eb="41">
      <t>ゲンショウ</t>
    </rPh>
    <phoneticPr fontId="2"/>
  </si>
  <si>
    <t>となっている。さらに、前年と比較すると、県外からの転入者は141人減少し、県外</t>
    <rPh sb="33" eb="35">
      <t>ゲンショウ</t>
    </rPh>
    <phoneticPr fontId="2"/>
  </si>
  <si>
    <t>への転出者は239人増加している。</t>
    <rPh sb="9" eb="10">
      <t>ニン</t>
    </rPh>
    <rPh sb="10" eb="12">
      <t>ゾウカ</t>
    </rPh>
    <phoneticPr fontId="2"/>
  </si>
  <si>
    <t>３月の3,282人、次いで４月の2,908</t>
    <rPh sb="1" eb="2">
      <t>ツキ</t>
    </rPh>
    <rPh sb="8" eb="9">
      <t>ニン</t>
    </rPh>
    <rPh sb="10" eb="11">
      <t>ツ</t>
    </rPh>
    <rPh sb="14" eb="15">
      <t>ツキ</t>
    </rPh>
    <phoneticPr fontId="2"/>
  </si>
  <si>
    <t xml:space="preserve">  転出者数では、３月の5,402人、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</si>
  <si>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次いで４月の1,946人となっている。</t>
    <rPh sb="4" eb="5">
      <t>ツキ</t>
    </rPh>
    <rPh sb="11" eb="12">
      <t>ニン</t>
    </rPh>
    <phoneticPr fontId="2"/>
  </si>
  <si>
    <t>１０市  ７町</t>
    <rPh sb="2" eb="3">
      <t>シ</t>
    </rPh>
    <rPh sb="6" eb="7">
      <t>チョウ</t>
    </rPh>
    <phoneticPr fontId="2"/>
  </si>
  <si>
    <t>　令和６年10月１日現在の世帯数は、322,258世帯で、これを前年と比較すると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3" eb="16">
      <t>セタイスウ</t>
    </rPh>
    <rPh sb="25" eb="27">
      <t>セタイ</t>
    </rPh>
    <rPh sb="32" eb="34">
      <t>ゼンネン</t>
    </rPh>
    <rPh sb="35" eb="37">
      <t>ヒカク</t>
    </rPh>
    <phoneticPr fontId="2"/>
  </si>
  <si>
    <t>2,648世帯(0.83％)の増加となっている。</t>
    <rPh sb="15" eb="17">
      <t>ゾウカ</t>
    </rPh>
    <phoneticPr fontId="2"/>
  </si>
  <si>
    <t>　この１年間の人口移動を年齢別にみると、移動総数 47,807人｛県内移動＋県外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</si>
  <si>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(転入出移動)}のうち、最も多い年齢階級は、20～24歳 11,126人(総数の23.27％)､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5" eb="36">
      <t>ニン</t>
    </rPh>
    <phoneticPr fontId="2"/>
  </si>
  <si>
    <t>続いて25～29歳 9,243人(19.33％)､30～34歳 5,398人(11.29％)､15～19歳 3,496人</t>
    <rPh sb="15" eb="16">
      <t>ニン</t>
    </rPh>
    <rPh sb="30" eb="31">
      <t>サイ</t>
    </rPh>
    <rPh sb="37" eb="38">
      <t>ニン</t>
    </rPh>
    <phoneticPr fontId="2"/>
  </si>
  <si>
    <t>(7.31％)、35～39歳 3,424人(7.16％)となっている。</t>
    <rPh sb="13" eb="14">
      <t>サイ</t>
    </rPh>
    <rPh sb="20" eb="21">
      <t>ニン</t>
    </rPh>
    <phoneticPr fontId="2"/>
  </si>
  <si>
    <t>　０市　３町</t>
    <rPh sb="2" eb="3">
      <t>シ</t>
    </rPh>
    <rPh sb="5" eb="6">
      <t>チョウ</t>
    </rPh>
    <phoneticPr fontId="2"/>
  </si>
  <si>
    <t>　世帯数の増減状況を市町別にみると、17市町(10市７町)で増加し、３町で減少となった。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20" eb="21">
      <t>シ</t>
    </rPh>
    <rPh sb="21" eb="22">
      <t>マチ</t>
    </rPh>
    <rPh sb="25" eb="26">
      <t>シ</t>
    </rPh>
    <rPh sb="27" eb="28">
      <t>チョウ</t>
    </rPh>
    <rPh sb="30" eb="32">
      <t>ゾウカ</t>
    </rPh>
    <rPh sb="35" eb="36">
      <t>マチ</t>
    </rPh>
    <phoneticPr fontId="2"/>
  </si>
  <si>
    <t>2.4人となった。</t>
    <phoneticPr fontId="2"/>
  </si>
  <si>
    <t xml:space="preserve">  転入超過となった市町は、みやき町(223人)、鳥栖市(200人)など８市町(３市５町)</t>
    <rPh sb="17" eb="18">
      <t>マチ</t>
    </rPh>
    <rPh sb="25" eb="28">
      <t>トスシ</t>
    </rPh>
    <rPh sb="32" eb="33">
      <t>カイチ</t>
    </rPh>
    <rPh sb="35" eb="36">
      <t>ニン</t>
    </rPh>
    <rPh sb="41" eb="42">
      <t>マチ</t>
    </rPh>
    <phoneticPr fontId="2"/>
  </si>
  <si>
    <t>表－14　　人口動態の推移（平成12年～令和６年）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8" eb="19">
      <t>ネン</t>
    </rPh>
    <rPh sb="20" eb="21">
      <t>レイ</t>
    </rPh>
    <rPh sb="21" eb="22">
      <t>ワ</t>
    </rPh>
    <rPh sb="23" eb="24">
      <t>ネン</t>
    </rPh>
    <rPh sb="29" eb="31">
      <t>トウケイ</t>
    </rPh>
    <rPh sb="31" eb="32">
      <t>ヒョウ</t>
    </rPh>
    <rPh sb="32" eb="33">
      <t>ダイ</t>
    </rPh>
    <rPh sb="34" eb="35">
      <t>ヒョウ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</si>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</sst>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64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1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38" fontId="18" fillId="2" borderId="0" xfId="1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3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4" xfId="2" applyFont="1" applyFill="1" applyBorder="1"/>
    <xf numFmtId="0" fontId="36" fillId="0" borderId="14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1" xfId="0" applyFont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2" xfId="2" applyFont="1" applyFill="1" applyBorder="1"/>
    <xf numFmtId="0" fontId="36" fillId="0" borderId="22" xfId="2" applyFont="1" applyFill="1" applyBorder="1"/>
    <xf numFmtId="0" fontId="3" fillId="0" borderId="21" xfId="0" applyFont="1" applyBorder="1" applyAlignment="1">
      <alignment horizontal="distributed"/>
    </xf>
    <xf numFmtId="180" fontId="3" fillId="0" borderId="21" xfId="0" applyNumberFormat="1" applyFont="1" applyBorder="1" applyAlignment="1">
      <alignment horizontal="distributed"/>
    </xf>
    <xf numFmtId="181" fontId="3" fillId="0" borderId="21" xfId="0" applyNumberFormat="1" applyFont="1" applyBorder="1" applyAlignment="1"/>
    <xf numFmtId="0" fontId="3" fillId="0" borderId="21" xfId="0" applyFont="1" applyBorder="1" applyAlignment="1"/>
    <xf numFmtId="179" fontId="3" fillId="0" borderId="21" xfId="0" applyNumberFormat="1" applyFont="1" applyBorder="1"/>
    <xf numFmtId="186" fontId="3" fillId="0" borderId="21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2" xfId="0" applyFont="1" applyFill="1" applyBorder="1" applyAlignment="1">
      <alignment horizontal="distributed"/>
    </xf>
    <xf numFmtId="0" fontId="29" fillId="0" borderId="23" xfId="0" applyFont="1" applyFill="1" applyBorder="1" applyAlignment="1">
      <alignment horizontal="distributed"/>
    </xf>
    <xf numFmtId="0" fontId="29" fillId="0" borderId="13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4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8" fillId="0" borderId="27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8" xfId="1" applyNumberFormat="1" applyFont="1" applyBorder="1" applyAlignment="1">
      <alignment horizontal="center"/>
    </xf>
    <xf numFmtId="1" fontId="3" fillId="0" borderId="29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0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38" fontId="8" fillId="4" borderId="31" xfId="1" applyFont="1" applyFill="1" applyBorder="1"/>
    <xf numFmtId="38" fontId="8" fillId="4" borderId="5" xfId="1" applyFont="1" applyFill="1" applyBorder="1"/>
    <xf numFmtId="38" fontId="8" fillId="4" borderId="28" xfId="1" applyFont="1" applyFill="1" applyBorder="1"/>
    <xf numFmtId="38" fontId="8" fillId="4" borderId="32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3" xfId="1" applyNumberFormat="1" applyFont="1" applyFill="1" applyBorder="1"/>
    <xf numFmtId="38" fontId="15" fillId="4" borderId="34" xfId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11" xfId="1" applyFont="1" applyFill="1" applyBorder="1"/>
    <xf numFmtId="38" fontId="15" fillId="4" borderId="12" xfId="1" applyFont="1" applyFill="1" applyBorder="1"/>
    <xf numFmtId="38" fontId="15" fillId="4" borderId="0" xfId="1" applyFont="1" applyFill="1" applyBorder="1"/>
    <xf numFmtId="38" fontId="15" fillId="4" borderId="37" xfId="1" applyFont="1" applyFill="1" applyBorder="1"/>
    <xf numFmtId="38" fontId="15" fillId="4" borderId="23" xfId="1" applyFont="1" applyFill="1" applyBorder="1"/>
    <xf numFmtId="38" fontId="15" fillId="4" borderId="33" xfId="1" applyFont="1" applyFill="1" applyBorder="1"/>
    <xf numFmtId="0" fontId="20" fillId="0" borderId="0" xfId="0" applyFont="1" applyFill="1"/>
    <xf numFmtId="0" fontId="6" fillId="0" borderId="1" xfId="0" applyFont="1" applyFill="1" applyBorder="1" applyAlignment="1"/>
    <xf numFmtId="0" fontId="3" fillId="0" borderId="35" xfId="0" applyFont="1" applyFill="1" applyBorder="1" applyAlignment="1"/>
    <xf numFmtId="0" fontId="3" fillId="0" borderId="36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2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3" xfId="0" applyNumberFormat="1" applyFont="1" applyFill="1" applyBorder="1" applyAlignment="1">
      <alignment horizontal="center"/>
    </xf>
    <xf numFmtId="180" fontId="45" fillId="0" borderId="33" xfId="0" applyNumberFormat="1" applyFont="1" applyFill="1" applyBorder="1" applyAlignment="1"/>
    <xf numFmtId="180" fontId="45" fillId="0" borderId="33" xfId="0" applyNumberFormat="1" applyFont="1" applyFill="1" applyBorder="1" applyAlignment="1">
      <alignment horizontal="center"/>
    </xf>
    <xf numFmtId="180" fontId="45" fillId="0" borderId="33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/>
    </xf>
    <xf numFmtId="180" fontId="45" fillId="0" borderId="35" xfId="0" applyNumberFormat="1" applyFont="1" applyFill="1" applyBorder="1" applyAlignment="1">
      <alignment horizontal="center"/>
    </xf>
    <xf numFmtId="180" fontId="45" fillId="0" borderId="36" xfId="0" applyNumberFormat="1" applyFont="1" applyFill="1" applyBorder="1" applyAlignment="1"/>
    <xf numFmtId="180" fontId="45" fillId="0" borderId="36" xfId="0" applyNumberFormat="1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3" fillId="0" borderId="12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1" xfId="0" applyNumberFormat="1" applyFont="1" applyFill="1" applyBorder="1" applyAlignment="1">
      <alignment vertical="center"/>
    </xf>
    <xf numFmtId="186" fontId="3" fillId="0" borderId="11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3" xfId="0" applyFont="1" applyFill="1" applyBorder="1" applyAlignment="1">
      <alignment horizontal="distributed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2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1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1" xfId="0" applyFont="1" applyFill="1" applyBorder="1"/>
    <xf numFmtId="0" fontId="6" fillId="0" borderId="40" xfId="0" applyFont="1" applyFill="1" applyBorder="1"/>
    <xf numFmtId="0" fontId="6" fillId="0" borderId="41" xfId="0" applyFont="1" applyFill="1" applyBorder="1" applyAlignment="1">
      <alignment horizontal="center"/>
    </xf>
    <xf numFmtId="0" fontId="6" fillId="0" borderId="41" xfId="0" applyFont="1" applyFill="1" applyBorder="1"/>
    <xf numFmtId="0" fontId="6" fillId="0" borderId="0" xfId="0" applyFont="1" applyFill="1" applyBorder="1"/>
    <xf numFmtId="0" fontId="3" fillId="0" borderId="33" xfId="0" applyFont="1" applyFill="1" applyBorder="1"/>
    <xf numFmtId="0" fontId="6" fillId="0" borderId="37" xfId="0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2" xfId="1" applyFont="1" applyFill="1" applyBorder="1" applyAlignment="1"/>
    <xf numFmtId="3" fontId="7" fillId="0" borderId="36" xfId="2" applyNumberFormat="1" applyFont="1" applyFill="1" applyBorder="1"/>
    <xf numFmtId="38" fontId="12" fillId="0" borderId="0" xfId="1" applyFont="1" applyFill="1" applyBorder="1" applyAlignment="1"/>
    <xf numFmtId="38" fontId="7" fillId="0" borderId="30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38" fontId="23" fillId="0" borderId="0" xfId="1" applyFont="1" applyFill="1" applyAlignment="1">
      <alignment vertical="center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3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3" xfId="1" applyNumberFormat="1" applyFont="1" applyFill="1" applyBorder="1"/>
    <xf numFmtId="178" fontId="3" fillId="0" borderId="0" xfId="1" applyNumberFormat="1" applyFont="1" applyFill="1"/>
    <xf numFmtId="38" fontId="3" fillId="0" borderId="13" xfId="1" applyFont="1" applyFill="1" applyBorder="1" applyAlignment="1">
      <alignment horizontal="center"/>
    </xf>
    <xf numFmtId="177" fontId="3" fillId="0" borderId="36" xfId="1" applyNumberFormat="1" applyFont="1" applyFill="1" applyBorder="1"/>
    <xf numFmtId="178" fontId="3" fillId="0" borderId="36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8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29" xfId="0" applyNumberFormat="1" applyFont="1" applyFill="1" applyBorder="1"/>
    <xf numFmtId="38" fontId="3" fillId="5" borderId="5" xfId="1" applyFont="1" applyFill="1" applyBorder="1"/>
    <xf numFmtId="38" fontId="3" fillId="5" borderId="28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2" xfId="0" applyFont="1" applyFill="1" applyBorder="1" applyAlignment="1">
      <alignment horizontal="distributed" vertical="center" wrapText="1"/>
    </xf>
    <xf numFmtId="0" fontId="3" fillId="0" borderId="30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39" xfId="0" applyNumberFormat="1" applyFont="1" applyFill="1" applyBorder="1" applyAlignment="1">
      <alignment vertical="center"/>
    </xf>
    <xf numFmtId="185" fontId="28" fillId="0" borderId="35" xfId="0" applyNumberFormat="1" applyFont="1" applyFill="1" applyBorder="1"/>
    <xf numFmtId="185" fontId="28" fillId="0" borderId="36" xfId="1" applyNumberFormat="1" applyFont="1" applyFill="1" applyBorder="1"/>
    <xf numFmtId="185" fontId="28" fillId="0" borderId="36" xfId="0" applyNumberFormat="1" applyFont="1" applyFill="1" applyBorder="1"/>
    <xf numFmtId="185" fontId="28" fillId="0" borderId="34" xfId="0" applyNumberFormat="1" applyFont="1" applyFill="1" applyBorder="1"/>
    <xf numFmtId="180" fontId="28" fillId="0" borderId="34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2" xfId="0" applyNumberFormat="1" applyFont="1" applyFill="1" applyBorder="1"/>
    <xf numFmtId="185" fontId="28" fillId="0" borderId="0" xfId="1" applyNumberFormat="1" applyFont="1" applyFill="1" applyBorder="1"/>
    <xf numFmtId="185" fontId="28" fillId="0" borderId="11" xfId="0" applyNumberFormat="1" applyFont="1" applyFill="1" applyBorder="1"/>
    <xf numFmtId="180" fontId="28" fillId="0" borderId="11" xfId="0" applyNumberFormat="1" applyFont="1" applyFill="1" applyBorder="1"/>
    <xf numFmtId="0" fontId="29" fillId="0" borderId="14" xfId="0" applyFont="1" applyFill="1" applyBorder="1" applyAlignment="1">
      <alignment horizontal="distributed"/>
    </xf>
    <xf numFmtId="176" fontId="29" fillId="0" borderId="14" xfId="1" applyNumberFormat="1" applyFont="1" applyFill="1" applyBorder="1"/>
    <xf numFmtId="182" fontId="29" fillId="0" borderId="14" xfId="0" applyNumberFormat="1" applyFont="1" applyFill="1" applyBorder="1"/>
    <xf numFmtId="185" fontId="29" fillId="0" borderId="14" xfId="0" applyNumberFormat="1" applyFont="1" applyFill="1" applyBorder="1"/>
    <xf numFmtId="180" fontId="29" fillId="0" borderId="14" xfId="0" applyNumberFormat="1" applyFont="1" applyFill="1" applyBorder="1"/>
    <xf numFmtId="182" fontId="29" fillId="0" borderId="22" xfId="0" applyNumberFormat="1" applyFont="1" applyFill="1" applyBorder="1"/>
    <xf numFmtId="0" fontId="29" fillId="0" borderId="22" xfId="0" applyFont="1" applyFill="1" applyBorder="1" applyAlignment="1">
      <alignment horizontal="distributed"/>
    </xf>
    <xf numFmtId="185" fontId="29" fillId="0" borderId="22" xfId="0" applyNumberFormat="1" applyFont="1" applyFill="1" applyBorder="1"/>
    <xf numFmtId="185" fontId="28" fillId="0" borderId="23" xfId="0" applyNumberFormat="1" applyFont="1" applyFill="1" applyBorder="1"/>
    <xf numFmtId="185" fontId="28" fillId="0" borderId="33" xfId="1" applyNumberFormat="1" applyFont="1" applyFill="1" applyBorder="1"/>
    <xf numFmtId="185" fontId="28" fillId="0" borderId="33" xfId="0" applyNumberFormat="1" applyFont="1" applyFill="1" applyBorder="1"/>
    <xf numFmtId="185" fontId="28" fillId="0" borderId="37" xfId="0" applyNumberFormat="1" applyFont="1" applyFill="1" applyBorder="1"/>
    <xf numFmtId="180" fontId="28" fillId="0" borderId="37" xfId="0" applyNumberFormat="1" applyFont="1" applyFill="1" applyBorder="1"/>
    <xf numFmtId="0" fontId="50" fillId="0" borderId="26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6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3" fillId="0" borderId="42" xfId="0" applyFont="1" applyFill="1" applyBorder="1" applyAlignment="1">
      <alignment horizontal="distributed"/>
    </xf>
    <xf numFmtId="0" fontId="15" fillId="0" borderId="43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3" xfId="0" applyFont="1" applyFill="1" applyBorder="1"/>
    <xf numFmtId="0" fontId="37" fillId="0" borderId="14" xfId="0" applyFont="1" applyFill="1" applyBorder="1"/>
    <xf numFmtId="0" fontId="28" fillId="0" borderId="45" xfId="0" applyFont="1" applyFill="1" applyBorder="1"/>
    <xf numFmtId="183" fontId="28" fillId="0" borderId="45" xfId="0" applyNumberFormat="1" applyFont="1" applyFill="1" applyBorder="1"/>
    <xf numFmtId="183" fontId="28" fillId="0" borderId="14" xfId="0" applyNumberFormat="1" applyFont="1" applyFill="1" applyBorder="1"/>
    <xf numFmtId="0" fontId="37" fillId="0" borderId="22" xfId="0" applyFont="1" applyFill="1" applyBorder="1"/>
    <xf numFmtId="0" fontId="28" fillId="0" borderId="46" xfId="0" applyFont="1" applyFill="1" applyBorder="1"/>
    <xf numFmtId="0" fontId="28" fillId="0" borderId="22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7" xfId="0" applyFont="1" applyFill="1" applyBorder="1"/>
    <xf numFmtId="0" fontId="37" fillId="0" borderId="11" xfId="0" applyFont="1" applyFill="1" applyBorder="1"/>
    <xf numFmtId="183" fontId="28" fillId="0" borderId="13" xfId="0" applyNumberFormat="1" applyFont="1" applyFill="1" applyBorder="1"/>
    <xf numFmtId="0" fontId="0" fillId="0" borderId="5" xfId="0" applyFill="1" applyBorder="1"/>
    <xf numFmtId="183" fontId="28" fillId="0" borderId="47" xfId="0" applyNumberFormat="1" applyFont="1" applyFill="1" applyBorder="1"/>
    <xf numFmtId="183" fontId="28" fillId="0" borderId="22" xfId="0" applyNumberFormat="1" applyFont="1" applyFill="1" applyBorder="1"/>
    <xf numFmtId="3" fontId="3" fillId="0" borderId="11" xfId="0" applyNumberFormat="1" applyFont="1" applyFill="1" applyBorder="1" applyAlignment="1">
      <alignment vertical="center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7" xfId="0" applyNumberFormat="1" applyFont="1" applyFill="1" applyBorder="1"/>
    <xf numFmtId="38" fontId="52" fillId="0" borderId="43" xfId="1" applyFont="1" applyFill="1" applyBorder="1"/>
    <xf numFmtId="182" fontId="52" fillId="0" borderId="43" xfId="0" applyNumberFormat="1" applyFont="1" applyFill="1" applyBorder="1"/>
    <xf numFmtId="182" fontId="52" fillId="0" borderId="43" xfId="1" applyNumberFormat="1" applyFont="1" applyFill="1" applyBorder="1"/>
    <xf numFmtId="182" fontId="52" fillId="0" borderId="44" xfId="0" applyNumberFormat="1" applyFont="1" applyFill="1" applyBorder="1"/>
    <xf numFmtId="38" fontId="4" fillId="0" borderId="5" xfId="1" applyFont="1" applyBorder="1" applyAlignment="1">
      <alignment horizontal="left"/>
    </xf>
    <xf numFmtId="0" fontId="55" fillId="0" borderId="12" xfId="0" quotePrefix="1" applyFont="1" applyFill="1" applyBorder="1" applyAlignment="1">
      <alignment horizontal="distributed"/>
    </xf>
    <xf numFmtId="0" fontId="41" fillId="0" borderId="0" xfId="2" applyFont="1" applyAlignment="1">
      <alignment horizontal="center"/>
    </xf>
    <xf numFmtId="38" fontId="52" fillId="0" borderId="5" xfId="1" applyFont="1" applyFill="1" applyBorder="1" applyAlignment="1">
      <alignment shrinkToFit="1"/>
    </xf>
    <xf numFmtId="0" fontId="15" fillId="0" borderId="5" xfId="0" quotePrefix="1" applyFont="1" applyFill="1" applyBorder="1" applyAlignment="1">
      <alignment shrinkToFit="1"/>
    </xf>
    <xf numFmtId="0" fontId="6" fillId="7" borderId="4" xfId="0" applyFont="1" applyFill="1" applyBorder="1" applyAlignment="1">
      <alignment horizontal="center" vertical="center"/>
    </xf>
    <xf numFmtId="0" fontId="3" fillId="0" borderId="34" xfId="0" applyFont="1" applyFill="1" applyBorder="1" applyAlignment="1"/>
    <xf numFmtId="180" fontId="45" fillId="0" borderId="11" xfId="0" applyNumberFormat="1" applyFont="1" applyFill="1" applyBorder="1" applyAlignment="1"/>
    <xf numFmtId="180" fontId="45" fillId="0" borderId="37" xfId="0" applyNumberFormat="1" applyFont="1" applyFill="1" applyBorder="1" applyAlignment="1"/>
    <xf numFmtId="180" fontId="45" fillId="0" borderId="34" xfId="0" applyNumberFormat="1" applyFont="1" applyFill="1" applyBorder="1" applyAlignment="1"/>
    <xf numFmtId="0" fontId="56" fillId="0" borderId="0" xfId="2" applyFont="1"/>
    <xf numFmtId="0" fontId="57" fillId="0" borderId="0" xfId="2" applyFont="1"/>
    <xf numFmtId="0" fontId="3" fillId="0" borderId="0" xfId="2" applyBorder="1"/>
    <xf numFmtId="3" fontId="57" fillId="0" borderId="0" xfId="2" applyNumberFormat="1" applyFont="1" applyBorder="1"/>
    <xf numFmtId="0" fontId="58" fillId="0" borderId="0" xfId="2" applyFont="1" applyFill="1"/>
    <xf numFmtId="0" fontId="59" fillId="0" borderId="0" xfId="0" applyFont="1"/>
    <xf numFmtId="1" fontId="56" fillId="0" borderId="0" xfId="1" applyNumberFormat="1" applyFont="1"/>
    <xf numFmtId="0" fontId="59" fillId="0" borderId="0" xfId="0" applyFont="1" applyAlignment="1">
      <alignment horizontal="right"/>
    </xf>
    <xf numFmtId="0" fontId="56" fillId="2" borderId="0" xfId="0" applyFont="1" applyFill="1"/>
    <xf numFmtId="2" fontId="0" fillId="4" borderId="5" xfId="0" applyNumberFormat="1" applyFill="1" applyBorder="1"/>
    <xf numFmtId="2" fontId="8" fillId="4" borderId="5" xfId="1" applyNumberFormat="1" applyFont="1" applyFill="1" applyBorder="1"/>
    <xf numFmtId="177" fontId="3" fillId="2" borderId="0" xfId="4" applyNumberFormat="1" applyFill="1" applyBorder="1"/>
    <xf numFmtId="177" fontId="3" fillId="2" borderId="49" xfId="4" applyNumberFormat="1" applyFill="1" applyBorder="1"/>
    <xf numFmtId="0" fontId="60" fillId="0" borderId="0" xfId="0" applyFont="1" applyFill="1" applyBorder="1" applyAlignment="1">
      <alignment vertical="center"/>
    </xf>
    <xf numFmtId="184" fontId="28" fillId="0" borderId="13" xfId="0" applyNumberFormat="1" applyFont="1" applyFill="1" applyBorder="1"/>
    <xf numFmtId="184" fontId="28" fillId="0" borderId="47" xfId="0" applyNumberFormat="1" applyFont="1" applyFill="1" applyBorder="1"/>
    <xf numFmtId="184" fontId="28" fillId="0" borderId="2" xfId="0" applyNumberFormat="1" applyFont="1" applyFill="1" applyBorder="1"/>
    <xf numFmtId="0" fontId="1" fillId="0" borderId="0" xfId="0" applyFont="1" applyFill="1" applyAlignment="1"/>
    <xf numFmtId="0" fontId="46" fillId="0" borderId="0" xfId="0" applyFont="1" applyFill="1" applyAlignment="1"/>
    <xf numFmtId="38" fontId="7" fillId="0" borderId="0" xfId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distributed"/>
    </xf>
    <xf numFmtId="0" fontId="6" fillId="7" borderId="37" xfId="0" applyFont="1" applyFill="1" applyBorder="1" applyAlignment="1">
      <alignment horizontal="center" vertical="center"/>
    </xf>
    <xf numFmtId="0" fontId="6" fillId="0" borderId="51" xfId="0" applyFont="1" applyFill="1" applyBorder="1" applyAlignment="1"/>
    <xf numFmtId="0" fontId="3" fillId="0" borderId="52" xfId="0" applyFont="1" applyFill="1" applyBorder="1" applyAlignment="1"/>
    <xf numFmtId="0" fontId="3" fillId="0" borderId="53" xfId="0" applyFont="1" applyFill="1" applyBorder="1" applyAlignment="1"/>
    <xf numFmtId="0" fontId="3" fillId="0" borderId="50" xfId="0" applyFont="1" applyFill="1" applyBorder="1" applyAlignment="1"/>
    <xf numFmtId="180" fontId="3" fillId="0" borderId="53" xfId="0" applyNumberFormat="1" applyFont="1" applyFill="1" applyBorder="1" applyAlignment="1"/>
    <xf numFmtId="0" fontId="6" fillId="7" borderId="11" xfId="0" applyFont="1" applyFill="1" applyBorder="1" applyAlignment="1">
      <alignment horizontal="center" vertical="center"/>
    </xf>
    <xf numFmtId="0" fontId="20" fillId="0" borderId="53" xfId="0" applyFont="1" applyFill="1" applyBorder="1"/>
    <xf numFmtId="0" fontId="3" fillId="0" borderId="53" xfId="0" applyFont="1" applyFill="1" applyBorder="1"/>
    <xf numFmtId="0" fontId="20" fillId="0" borderId="53" xfId="0" applyFont="1" applyFill="1" applyBorder="1" applyAlignment="1">
      <alignment horizontal="right"/>
    </xf>
    <xf numFmtId="0" fontId="15" fillId="0" borderId="23" xfId="0" applyFont="1" applyFill="1" applyBorder="1" applyAlignment="1">
      <alignment horizontal="distributed" wrapText="1"/>
    </xf>
    <xf numFmtId="0" fontId="18" fillId="2" borderId="0" xfId="0" applyFont="1" applyFill="1" applyBorder="1"/>
    <xf numFmtId="38" fontId="18" fillId="2" borderId="53" xfId="1" applyFont="1" applyFill="1" applyBorder="1"/>
    <xf numFmtId="0" fontId="18" fillId="2" borderId="53" xfId="0" applyFont="1" applyFill="1" applyBorder="1"/>
    <xf numFmtId="0" fontId="15" fillId="2" borderId="53" xfId="0" applyFont="1" applyFill="1" applyBorder="1"/>
    <xf numFmtId="0" fontId="47" fillId="2" borderId="53" xfId="0" applyFont="1" applyFill="1" applyBorder="1"/>
    <xf numFmtId="180" fontId="15" fillId="6" borderId="53" xfId="0" applyNumberFormat="1" applyFont="1" applyFill="1" applyBorder="1" applyAlignment="1">
      <alignment vertical="center"/>
    </xf>
    <xf numFmtId="38" fontId="15" fillId="7" borderId="53" xfId="1" applyFont="1" applyFill="1" applyBorder="1" applyAlignment="1">
      <alignment vertical="center"/>
    </xf>
    <xf numFmtId="0" fontId="15" fillId="2" borderId="0" xfId="0" applyFont="1" applyFill="1" applyBorder="1" applyAlignment="1">
      <alignment horizontal="right"/>
    </xf>
    <xf numFmtId="0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vertical="center"/>
    </xf>
    <xf numFmtId="0" fontId="15" fillId="2" borderId="53" xfId="0" applyFont="1" applyFill="1" applyBorder="1" applyAlignment="1">
      <alignment vertical="center"/>
    </xf>
    <xf numFmtId="0" fontId="15" fillId="0" borderId="55" xfId="0" applyFont="1" applyFill="1" applyBorder="1" applyAlignment="1">
      <alignment horizontal="distributed" vertical="center" wrapText="1"/>
    </xf>
    <xf numFmtId="0" fontId="15" fillId="2" borderId="56" xfId="0" applyFont="1" applyFill="1" applyBorder="1" applyAlignment="1">
      <alignment horizontal="right"/>
    </xf>
    <xf numFmtId="38" fontId="15" fillId="2" borderId="56" xfId="1" applyFont="1" applyFill="1" applyBorder="1"/>
    <xf numFmtId="38" fontId="15" fillId="2" borderId="56" xfId="1" applyFont="1" applyFill="1" applyBorder="1" applyAlignment="1">
      <alignment vertical="center"/>
    </xf>
    <xf numFmtId="38" fontId="15" fillId="2" borderId="57" xfId="1" applyFont="1" applyFill="1" applyBorder="1" applyAlignment="1">
      <alignment vertical="center"/>
    </xf>
    <xf numFmtId="0" fontId="3" fillId="0" borderId="41" xfId="0" applyFont="1" applyFill="1" applyBorder="1" applyAlignment="1">
      <alignment horizontal="center"/>
    </xf>
    <xf numFmtId="0" fontId="3" fillId="0" borderId="39" xfId="0" applyFont="1" applyFill="1" applyBorder="1" applyAlignment="1">
      <alignment vertical="center" wrapText="1"/>
    </xf>
    <xf numFmtId="38" fontId="8" fillId="4" borderId="7" xfId="1" applyFont="1" applyFill="1" applyBorder="1"/>
    <xf numFmtId="1" fontId="3" fillId="0" borderId="7" xfId="1" applyNumberFormat="1" applyFont="1" applyBorder="1" applyAlignment="1">
      <alignment horizontal="center"/>
    </xf>
    <xf numFmtId="177" fontId="52" fillId="5" borderId="7" xfId="0" applyNumberFormat="1" applyFont="1" applyFill="1" applyBorder="1"/>
    <xf numFmtId="38" fontId="8" fillId="4" borderId="29" xfId="1" applyFont="1" applyFill="1" applyBorder="1"/>
    <xf numFmtId="38" fontId="3" fillId="5" borderId="3" xfId="1" applyFont="1" applyFill="1" applyBorder="1"/>
    <xf numFmtId="38" fontId="3" fillId="5" borderId="7" xfId="1" applyFont="1" applyFill="1" applyBorder="1"/>
    <xf numFmtId="38" fontId="3" fillId="5" borderId="4" xfId="1" applyFont="1" applyFill="1" applyBorder="1"/>
    <xf numFmtId="181" fontId="15" fillId="2" borderId="0" xfId="0" applyNumberFormat="1" applyFont="1" applyFill="1" applyAlignment="1">
      <alignment horizontal="right"/>
    </xf>
    <xf numFmtId="181" fontId="15" fillId="2" borderId="0" xfId="1" applyNumberFormat="1" applyFont="1" applyFill="1" applyAlignment="1">
      <alignment horizontal="right"/>
    </xf>
    <xf numFmtId="181" fontId="15" fillId="2" borderId="0" xfId="0" applyNumberFormat="1" applyFont="1" applyFill="1"/>
    <xf numFmtId="181" fontId="15" fillId="2" borderId="0" xfId="0" applyNumberFormat="1" applyFont="1" applyFill="1" applyBorder="1" applyAlignment="1">
      <alignment vertical="center"/>
    </xf>
    <xf numFmtId="181" fontId="15" fillId="2" borderId="0" xfId="0" applyNumberFormat="1" applyFont="1" applyFill="1" applyBorder="1" applyAlignment="1">
      <alignment horizontal="right"/>
    </xf>
    <xf numFmtId="181" fontId="15" fillId="2" borderId="0" xfId="0" applyNumberFormat="1" applyFont="1" applyFill="1" applyBorder="1" applyAlignment="1">
      <alignment horizontal="right" vertical="center"/>
    </xf>
    <xf numFmtId="181" fontId="15" fillId="7" borderId="53" xfId="0" applyNumberFormat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6" xfId="1" applyFont="1" applyFill="1" applyBorder="1" applyAlignment="1">
      <alignment horizontal="center" textRotation="255"/>
    </xf>
    <xf numFmtId="0" fontId="0" fillId="0" borderId="34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1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39" xfId="0" applyFill="1" applyBorder="1" applyAlignment="1">
      <alignment horizontal="center" textRotation="255"/>
    </xf>
    <xf numFmtId="38" fontId="3" fillId="0" borderId="33" xfId="1" applyFont="1" applyFill="1" applyBorder="1" applyAlignment="1">
      <alignment horizontal="center" textRotation="255"/>
    </xf>
    <xf numFmtId="0" fontId="0" fillId="0" borderId="37" xfId="0" applyFill="1" applyBorder="1" applyAlignment="1">
      <alignment horizontal="center" textRotation="255"/>
    </xf>
    <xf numFmtId="38" fontId="7" fillId="0" borderId="10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/>
    </xf>
    <xf numFmtId="0" fontId="46" fillId="0" borderId="3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39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176" fontId="29" fillId="0" borderId="8" xfId="1" applyNumberFormat="1" applyFont="1" applyFill="1" applyBorder="1" applyAlignment="1">
      <alignment horizontal="center"/>
    </xf>
    <xf numFmtId="176" fontId="29" fillId="0" borderId="9" xfId="1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37" xfId="0" applyFont="1" applyFill="1" applyBorder="1" applyAlignment="1">
      <alignment horizontal="center" vertical="center" textRotation="255"/>
    </xf>
    <xf numFmtId="0" fontId="6" fillId="0" borderId="50" xfId="0" applyFont="1" applyFill="1" applyBorder="1" applyAlignment="1">
      <alignment horizontal="center" vertical="center" textRotation="255"/>
    </xf>
    <xf numFmtId="0" fontId="6" fillId="7" borderId="11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15" fillId="0" borderId="54" xfId="0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年報2表 2" xfId="4" xr:uid="{00000000-0005-0000-0000-000002000000}"/>
    <cellStyle name="標準_年報図-2" xfId="2" xr:uid="{00000000-0005-0000-0000-000003000000}"/>
    <cellStyle name="標準_年報表-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76585619107"/>
          <c:y val="9.9845622024683417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1331</c:v>
                </c:pt>
                <c:pt idx="1">
                  <c:v>1145</c:v>
                </c:pt>
                <c:pt idx="2">
                  <c:v>1277</c:v>
                </c:pt>
                <c:pt idx="3">
                  <c:v>1182</c:v>
                </c:pt>
                <c:pt idx="4">
                  <c:v>1227</c:v>
                </c:pt>
                <c:pt idx="5">
                  <c:v>3282</c:v>
                </c:pt>
                <c:pt idx="6">
                  <c:v>2908</c:v>
                </c:pt>
                <c:pt idx="7">
                  <c:v>1386</c:v>
                </c:pt>
                <c:pt idx="8">
                  <c:v>1134</c:v>
                </c:pt>
                <c:pt idx="9">
                  <c:v>1606</c:v>
                </c:pt>
                <c:pt idx="10">
                  <c:v>1123</c:v>
                </c:pt>
                <c:pt idx="11">
                  <c:v>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4-47AD-A8DF-06DAA2E2D987}"/>
            </c:ext>
          </c:extLst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1100</c:v>
                </c:pt>
                <c:pt idx="1">
                  <c:v>940</c:v>
                </c:pt>
                <c:pt idx="2">
                  <c:v>1189</c:v>
                </c:pt>
                <c:pt idx="3">
                  <c:v>1212</c:v>
                </c:pt>
                <c:pt idx="4">
                  <c:v>1282</c:v>
                </c:pt>
                <c:pt idx="5">
                  <c:v>5402</c:v>
                </c:pt>
                <c:pt idx="6">
                  <c:v>1946</c:v>
                </c:pt>
                <c:pt idx="7">
                  <c:v>1269</c:v>
                </c:pt>
                <c:pt idx="8">
                  <c:v>1171</c:v>
                </c:pt>
                <c:pt idx="9">
                  <c:v>1333</c:v>
                </c:pt>
                <c:pt idx="10">
                  <c:v>1181</c:v>
                </c:pt>
                <c:pt idx="11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4-47AD-A8DF-06DAA2E2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08256"/>
        <c:axId val="62456192"/>
      </c:lineChart>
      <c:catAx>
        <c:axId val="622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4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45619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20825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portrait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31008"/>
        <c:axId val="63145088"/>
      </c:barChart>
      <c:catAx>
        <c:axId val="63131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45088"/>
        <c:crosses val="autoZero"/>
        <c:auto val="0"/>
        <c:lblAlgn val="ctr"/>
        <c:lblOffset val="100"/>
        <c:tickMarkSkip val="1"/>
        <c:noMultiLvlLbl val="0"/>
      </c:catAx>
      <c:valAx>
        <c:axId val="6314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3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A-483B-8BA9-07B60AB893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1331</c:v>
                </c:pt>
                <c:pt idx="2">
                  <c:v>1145</c:v>
                </c:pt>
                <c:pt idx="3">
                  <c:v>1277</c:v>
                </c:pt>
                <c:pt idx="4">
                  <c:v>1182</c:v>
                </c:pt>
                <c:pt idx="5">
                  <c:v>1227</c:v>
                </c:pt>
                <c:pt idx="6">
                  <c:v>3282</c:v>
                </c:pt>
                <c:pt idx="7">
                  <c:v>2908</c:v>
                </c:pt>
                <c:pt idx="8">
                  <c:v>1386</c:v>
                </c:pt>
                <c:pt idx="9">
                  <c:v>1134</c:v>
                </c:pt>
                <c:pt idx="10">
                  <c:v>1606</c:v>
                </c:pt>
                <c:pt idx="11">
                  <c:v>1123</c:v>
                </c:pt>
                <c:pt idx="12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A-483B-8BA9-07B60AB893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1100</c:v>
                </c:pt>
                <c:pt idx="2">
                  <c:v>940</c:v>
                </c:pt>
                <c:pt idx="3">
                  <c:v>1189</c:v>
                </c:pt>
                <c:pt idx="4">
                  <c:v>1212</c:v>
                </c:pt>
                <c:pt idx="5">
                  <c:v>1282</c:v>
                </c:pt>
                <c:pt idx="6">
                  <c:v>5402</c:v>
                </c:pt>
                <c:pt idx="7">
                  <c:v>1946</c:v>
                </c:pt>
                <c:pt idx="8">
                  <c:v>1269</c:v>
                </c:pt>
                <c:pt idx="9">
                  <c:v>1171</c:v>
                </c:pt>
                <c:pt idx="10">
                  <c:v>1333</c:v>
                </c:pt>
                <c:pt idx="11">
                  <c:v>1181</c:v>
                </c:pt>
                <c:pt idx="12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A-483B-8BA9-07B60AB8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4160"/>
        <c:axId val="63245696"/>
      </c:barChart>
      <c:catAx>
        <c:axId val="632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5696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324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77312"/>
        <c:axId val="63283200"/>
      </c:barChart>
      <c:catAx>
        <c:axId val="6327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83200"/>
        <c:crosses val="autoZero"/>
        <c:auto val="0"/>
        <c:lblAlgn val="ctr"/>
        <c:lblOffset val="100"/>
        <c:tickMarkSkip val="1"/>
        <c:noMultiLvlLbl val="0"/>
      </c:catAx>
      <c:valAx>
        <c:axId val="63283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7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A-4D5B-AB63-56E209323BD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A-4D5B-AB63-56E209323BD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8BDA-4D5B-AB63-56E209323BD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A-4D5B-AB63-56E209323BD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8BDA-4D5B-AB63-56E209323BD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A-4D5B-AB63-56E209323BD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BDA-4D5B-AB63-56E209323BD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8BDA-4D5B-AB63-56E209323BD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8BDA-4D5B-AB63-56E209323BD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BDA-4D5B-AB63-56E209323BD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BDA-4D5B-AB63-56E209323BD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BDA-4D5B-AB63-56E209323BD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BDA-4D5B-AB63-56E20932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46688"/>
        <c:axId val="62548224"/>
      </c:barChart>
      <c:catAx>
        <c:axId val="6254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7552"/>
        <c:axId val="62569088"/>
      </c:barChart>
      <c:catAx>
        <c:axId val="6256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9088"/>
        <c:crosses val="autoZero"/>
        <c:auto val="0"/>
        <c:lblAlgn val="ctr"/>
        <c:lblOffset val="100"/>
        <c:tickMarkSkip val="1"/>
        <c:noMultiLvlLbl val="0"/>
      </c:catAx>
      <c:valAx>
        <c:axId val="625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6-4CA2-B99D-C94CEC2083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53</c:v>
                </c:pt>
                <c:pt idx="3">
                  <c:v>1</c:v>
                </c:pt>
                <c:pt idx="4">
                  <c:v>0</c:v>
                </c:pt>
                <c:pt idx="5">
                  <c:v>223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6-4CA2-B99D-C94CEC20838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-293</c:v>
                </c:pt>
                <c:pt idx="3">
                  <c:v>2</c:v>
                </c:pt>
                <c:pt idx="4">
                  <c:v>0</c:v>
                </c:pt>
                <c:pt idx="5">
                  <c:v>200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6-4CA2-B99D-C94CEC20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28544"/>
        <c:axId val="62830080"/>
      </c:barChart>
      <c:catAx>
        <c:axId val="6282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3008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2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57600"/>
        <c:axId val="62859136"/>
      </c:barChart>
      <c:catAx>
        <c:axId val="6285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9136"/>
        <c:crosses val="autoZero"/>
        <c:auto val="0"/>
        <c:lblAlgn val="ctr"/>
        <c:lblOffset val="100"/>
        <c:tickMarkSkip val="1"/>
        <c:noMultiLvlLbl val="0"/>
      </c:catAx>
      <c:valAx>
        <c:axId val="62859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78464"/>
        <c:axId val="62880000"/>
      </c:barChart>
      <c:catAx>
        <c:axId val="62878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80000"/>
        <c:crosses val="autoZero"/>
        <c:auto val="0"/>
        <c:lblAlgn val="ctr"/>
        <c:lblOffset val="100"/>
        <c:tickMarkSkip val="1"/>
        <c:noMultiLvlLbl val="0"/>
      </c:catAx>
      <c:valAx>
        <c:axId val="628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7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2-4322-9DE4-2FD2306AA8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53</c:v>
                </c:pt>
                <c:pt idx="3">
                  <c:v>1</c:v>
                </c:pt>
                <c:pt idx="4">
                  <c:v>0</c:v>
                </c:pt>
                <c:pt idx="5">
                  <c:v>223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2-4322-9DE4-2FD2306AA80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-293</c:v>
                </c:pt>
                <c:pt idx="3">
                  <c:v>2</c:v>
                </c:pt>
                <c:pt idx="4">
                  <c:v>0</c:v>
                </c:pt>
                <c:pt idx="5">
                  <c:v>200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2-4322-9DE4-2FD2306A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13920"/>
        <c:axId val="62985344"/>
      </c:barChart>
      <c:catAx>
        <c:axId val="6291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853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98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1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04672"/>
        <c:axId val="63006208"/>
      </c:barChart>
      <c:catAx>
        <c:axId val="63004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6208"/>
        <c:crosses val="autoZero"/>
        <c:auto val="0"/>
        <c:lblAlgn val="ctr"/>
        <c:lblOffset val="100"/>
        <c:tickMarkSkip val="1"/>
        <c:noMultiLvlLbl val="0"/>
      </c:catAx>
      <c:valAx>
        <c:axId val="63006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8B5-AF99-C7D7C11BAC5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1331</c:v>
                </c:pt>
                <c:pt idx="2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8B5-AF99-C7D7C11BAC5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1145</c:v>
                </c:pt>
                <c:pt idx="2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8B5-AF99-C7D7C11BAC5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1277</c:v>
                </c:pt>
                <c:pt idx="2">
                  <c:v>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8B5-AF99-C7D7C11BAC5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1182</c:v>
                </c:pt>
                <c:pt idx="2">
                  <c:v>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8B5-AF99-C7D7C11BAC50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1227</c:v>
                </c:pt>
                <c:pt idx="2">
                  <c:v>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7F-48B5-AF99-C7D7C11BAC50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3282</c:v>
                </c:pt>
                <c:pt idx="2">
                  <c:v>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7F-48B5-AF99-C7D7C11BAC50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2908</c:v>
                </c:pt>
                <c:pt idx="2">
                  <c:v>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F-48B5-AF99-C7D7C11BAC50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1386</c:v>
                </c:pt>
                <c:pt idx="2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7F-48B5-AF99-C7D7C11BAC50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1134</c:v>
                </c:pt>
                <c:pt idx="2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7F-48B5-AF99-C7D7C11BAC50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1606</c:v>
                </c:pt>
                <c:pt idx="2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7F-48B5-AF99-C7D7C11BAC50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1123</c:v>
                </c:pt>
                <c:pt idx="2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7F-48B5-AF99-C7D7C11BAC50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1274</c:v>
                </c:pt>
                <c:pt idx="2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7F-48B5-AF99-C7D7C11B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1360"/>
        <c:axId val="63116032"/>
      </c:barChart>
      <c:catAx>
        <c:axId val="17051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1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1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051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0</xdr:row>
      <xdr:rowOff>104775</xdr:rowOff>
    </xdr:from>
    <xdr:to>
      <xdr:col>17</xdr:col>
      <xdr:colOff>45357</xdr:colOff>
      <xdr:row>11</xdr:row>
      <xdr:rowOff>81643</xdr:rowOff>
    </xdr:to>
    <xdr:graphicFrame macro="">
      <xdr:nvGraphicFramePr>
        <xdr:cNvPr id="5476472" name="Chart 1">
          <a:extLst>
            <a:ext uri="{FF2B5EF4-FFF2-40B4-BE49-F238E27FC236}">
              <a16:creationId xmlns:a16="http://schemas.microsoft.com/office/drawing/2014/main" id="{00000000-0008-0000-0100-00007890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45</xdr:col>
      <xdr:colOff>297087</xdr:colOff>
      <xdr:row>24</xdr:row>
      <xdr:rowOff>52614</xdr:rowOff>
    </xdr:from>
    <xdr:to>
      <xdr:col>59</xdr:col>
      <xdr:colOff>513667</xdr:colOff>
      <xdr:row>42</xdr:row>
      <xdr:rowOff>148544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CAA4874-C0D1-5E44-5000-BC9799EC4B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48"/>
        <a:stretch/>
      </xdr:blipFill>
      <xdr:spPr bwMode="auto">
        <a:xfrm>
          <a:off x="23973516" y="8897257"/>
          <a:ext cx="8979580" cy="4813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23814</xdr:colOff>
      <xdr:row>19</xdr:row>
      <xdr:rowOff>269876</xdr:rowOff>
    </xdr:from>
    <xdr:to>
      <xdr:col>18</xdr:col>
      <xdr:colOff>117928</xdr:colOff>
      <xdr:row>37</xdr:row>
      <xdr:rowOff>63500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6732C3-BA5B-BB5C-05DF-3781962F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14" y="7563305"/>
          <a:ext cx="9038543" cy="4982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0.49794</cdr:x>
      <cdr:y>0.97547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7357" y="4001632"/>
          <a:ext cx="764517" cy="227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>
          <a:extLst>
            <a:ext uri="{FF2B5EF4-FFF2-40B4-BE49-F238E27FC236}">
              <a16:creationId xmlns:a16="http://schemas.microsoft.com/office/drawing/2014/main" id="{00000000-0008-0000-0200-000096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>
          <a:extLst>
            <a:ext uri="{FF2B5EF4-FFF2-40B4-BE49-F238E27FC236}">
              <a16:creationId xmlns:a16="http://schemas.microsoft.com/office/drawing/2014/main" id="{00000000-0008-0000-0200-000097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>
          <a:extLst>
            <a:ext uri="{FF2B5EF4-FFF2-40B4-BE49-F238E27FC236}">
              <a16:creationId xmlns:a16="http://schemas.microsoft.com/office/drawing/2014/main" id="{00000000-0008-0000-0200-000098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>
          <a:extLst>
            <a:ext uri="{FF2B5EF4-FFF2-40B4-BE49-F238E27FC236}">
              <a16:creationId xmlns:a16="http://schemas.microsoft.com/office/drawing/2014/main" id="{00000000-0008-0000-0200-000099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19</xdr:row>
      <xdr:rowOff>0</xdr:rowOff>
    </xdr:from>
    <xdr:to>
      <xdr:col>6</xdr:col>
      <xdr:colOff>504825</xdr:colOff>
      <xdr:row>19</xdr:row>
      <xdr:rowOff>0</xdr:rowOff>
    </xdr:to>
    <xdr:graphicFrame macro="">
      <xdr:nvGraphicFramePr>
        <xdr:cNvPr id="5478810" name="Chart 2">
          <a:extLst>
            <a:ext uri="{FF2B5EF4-FFF2-40B4-BE49-F238E27FC236}">
              <a16:creationId xmlns:a16="http://schemas.microsoft.com/office/drawing/2014/main" id="{00000000-0008-0000-0200-00009A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19</xdr:row>
      <xdr:rowOff>0</xdr:rowOff>
    </xdr:from>
    <xdr:to>
      <xdr:col>6</xdr:col>
      <xdr:colOff>114300</xdr:colOff>
      <xdr:row>19</xdr:row>
      <xdr:rowOff>0</xdr:rowOff>
    </xdr:to>
    <xdr:graphicFrame macro="">
      <xdr:nvGraphicFramePr>
        <xdr:cNvPr id="5478811" name="Chart 3">
          <a:extLst>
            <a:ext uri="{FF2B5EF4-FFF2-40B4-BE49-F238E27FC236}">
              <a16:creationId xmlns:a16="http://schemas.microsoft.com/office/drawing/2014/main" id="{00000000-0008-0000-0200-00009B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19</xdr:row>
      <xdr:rowOff>0</xdr:rowOff>
    </xdr:from>
    <xdr:to>
      <xdr:col>6</xdr:col>
      <xdr:colOff>123825</xdr:colOff>
      <xdr:row>19</xdr:row>
      <xdr:rowOff>0</xdr:rowOff>
    </xdr:to>
    <xdr:graphicFrame macro="">
      <xdr:nvGraphicFramePr>
        <xdr:cNvPr id="5478812" name="Chart 4">
          <a:extLst>
            <a:ext uri="{FF2B5EF4-FFF2-40B4-BE49-F238E27FC236}">
              <a16:creationId xmlns:a16="http://schemas.microsoft.com/office/drawing/2014/main" id="{00000000-0008-0000-0200-00009C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>
          <a:extLst>
            <a:ext uri="{FF2B5EF4-FFF2-40B4-BE49-F238E27FC236}">
              <a16:creationId xmlns:a16="http://schemas.microsoft.com/office/drawing/2014/main" id="{00000000-0008-0000-0300-0000F4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>
          <a:extLst>
            <a:ext uri="{FF2B5EF4-FFF2-40B4-BE49-F238E27FC236}">
              <a16:creationId xmlns:a16="http://schemas.microsoft.com/office/drawing/2014/main" id="{00000000-0008-0000-0300-0000F5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>
          <a:extLst>
            <a:ext uri="{FF2B5EF4-FFF2-40B4-BE49-F238E27FC236}">
              <a16:creationId xmlns:a16="http://schemas.microsoft.com/office/drawing/2014/main" id="{00000000-0008-0000-0300-0000F6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>
          <a:extLst>
            <a:ext uri="{FF2B5EF4-FFF2-40B4-BE49-F238E27FC236}">
              <a16:creationId xmlns:a16="http://schemas.microsoft.com/office/drawing/2014/main" id="{00000000-0008-0000-0300-0000F7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406400</xdr:colOff>
      <xdr:row>13</xdr:row>
      <xdr:rowOff>152400</xdr:rowOff>
    </xdr:from>
    <xdr:to>
      <xdr:col>47</xdr:col>
      <xdr:colOff>368300</xdr:colOff>
      <xdr:row>44</xdr:row>
      <xdr:rowOff>82550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AB928C7-3B89-47D5-9EE4-B3EDE0766F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6"/>
        <a:stretch/>
      </xdr:blipFill>
      <xdr:spPr bwMode="auto">
        <a:xfrm>
          <a:off x="25425400" y="3009900"/>
          <a:ext cx="3733800" cy="692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398462</xdr:colOff>
      <xdr:row>13</xdr:row>
      <xdr:rowOff>92076</xdr:rowOff>
    </xdr:from>
    <xdr:to>
      <xdr:col>11</xdr:col>
      <xdr:colOff>361950</xdr:colOff>
      <xdr:row>44</xdr:row>
      <xdr:rowOff>22226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53FE36-827D-7DEA-6EAF-D53253E7F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8912" y="2949576"/>
          <a:ext cx="3817938" cy="692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I40"/>
  <sheetViews>
    <sheetView tabSelected="1" zoomScaleNormal="100" workbookViewId="0">
      <selection activeCell="K8" sqref="K8"/>
    </sheetView>
  </sheetViews>
  <sheetFormatPr defaultColWidth="9" defaultRowHeight="13" x14ac:dyDescent="0.2"/>
  <cols>
    <col min="1" max="1" width="2.7265625" style="321" customWidth="1"/>
    <col min="2" max="2" width="2.453125" style="321" customWidth="1"/>
    <col min="3" max="3" width="2.08984375" style="321" customWidth="1"/>
    <col min="4" max="4" width="3.6328125" style="321" customWidth="1"/>
    <col min="5" max="5" width="2.6328125" style="321" customWidth="1"/>
    <col min="6" max="6" width="6.6328125" style="321" customWidth="1"/>
    <col min="7" max="12" width="11.6328125" style="321" customWidth="1"/>
    <col min="13" max="13" width="9" style="321"/>
    <col min="14" max="14" width="9" style="322"/>
    <col min="15" max="15" width="5.453125" style="322" bestFit="1" customWidth="1"/>
    <col min="16" max="16" width="2.90625" style="322" customWidth="1"/>
    <col min="17" max="16384" width="9" style="321"/>
  </cols>
  <sheetData>
    <row r="2" spans="2:12" ht="30" customHeight="1" x14ac:dyDescent="0.2">
      <c r="B2" s="317" t="s">
        <v>247</v>
      </c>
      <c r="C2" s="318" t="s">
        <v>347</v>
      </c>
      <c r="D2" s="318"/>
      <c r="E2" s="319"/>
      <c r="F2" s="320"/>
    </row>
    <row r="3" spans="2:12" ht="27" customHeight="1" x14ac:dyDescent="0.25">
      <c r="B3" s="323" t="s">
        <v>248</v>
      </c>
      <c r="C3" s="324"/>
      <c r="D3" s="325" t="s">
        <v>295</v>
      </c>
      <c r="E3" s="326"/>
      <c r="F3" s="326"/>
    </row>
    <row r="4" spans="2:12" ht="21" customHeight="1" x14ac:dyDescent="0.2">
      <c r="C4" s="327" t="s">
        <v>391</v>
      </c>
      <c r="E4" s="327"/>
      <c r="F4" s="327"/>
      <c r="G4" s="327"/>
      <c r="H4" s="327"/>
      <c r="I4" s="327"/>
      <c r="J4" s="327"/>
      <c r="K4" s="327"/>
      <c r="L4" s="327"/>
    </row>
    <row r="5" spans="2:12" ht="21" customHeight="1" x14ac:dyDescent="0.2">
      <c r="C5" s="327" t="s">
        <v>392</v>
      </c>
      <c r="D5" s="327"/>
      <c r="E5" s="327"/>
      <c r="F5" s="327"/>
      <c r="G5" s="327"/>
      <c r="H5" s="327"/>
      <c r="I5" s="327"/>
      <c r="J5" s="327"/>
      <c r="K5" s="327"/>
      <c r="L5" s="327"/>
    </row>
    <row r="6" spans="2:12" ht="21" customHeight="1" x14ac:dyDescent="0.2">
      <c r="C6" s="327" t="s">
        <v>393</v>
      </c>
      <c r="D6" s="327"/>
      <c r="E6" s="327"/>
      <c r="F6" s="327"/>
      <c r="G6" s="327"/>
      <c r="H6" s="327"/>
      <c r="I6" s="327"/>
      <c r="J6" s="327"/>
      <c r="K6" s="327"/>
      <c r="L6" s="327"/>
    </row>
    <row r="7" spans="2:12" ht="21" customHeight="1" x14ac:dyDescent="0.2">
      <c r="C7" s="327" t="s">
        <v>418</v>
      </c>
      <c r="E7" s="327"/>
      <c r="F7" s="327"/>
      <c r="G7" s="327"/>
      <c r="H7" s="327"/>
      <c r="I7" s="327"/>
      <c r="J7" s="327"/>
      <c r="K7" s="327"/>
      <c r="L7" s="327"/>
    </row>
    <row r="8" spans="2:12" ht="21" customHeight="1" x14ac:dyDescent="0.2">
      <c r="C8" s="327" t="s">
        <v>394</v>
      </c>
      <c r="D8" s="448"/>
      <c r="E8" s="449"/>
      <c r="F8" s="449"/>
      <c r="G8" s="449"/>
      <c r="H8" s="449"/>
      <c r="I8" s="449"/>
      <c r="J8" s="449"/>
      <c r="K8" s="449"/>
      <c r="L8" s="449"/>
    </row>
    <row r="9" spans="2:12" ht="21" customHeight="1" x14ac:dyDescent="0.2">
      <c r="C9" s="327" t="s">
        <v>395</v>
      </c>
      <c r="D9" s="327"/>
      <c r="E9" s="327"/>
      <c r="F9" s="327"/>
      <c r="G9" s="327"/>
      <c r="H9" s="327"/>
      <c r="I9" s="327"/>
      <c r="J9" s="327"/>
      <c r="K9" s="327"/>
      <c r="L9" s="327"/>
    </row>
    <row r="10" spans="2:12" ht="9" customHeight="1" x14ac:dyDescent="0.2">
      <c r="C10" s="327"/>
      <c r="D10" s="327"/>
      <c r="E10" s="327"/>
      <c r="F10" s="327"/>
      <c r="G10" s="327"/>
      <c r="H10" s="327"/>
      <c r="I10" s="327"/>
      <c r="J10" s="327"/>
      <c r="K10" s="327"/>
      <c r="L10" s="327"/>
    </row>
    <row r="11" spans="2:12" ht="27" customHeight="1" x14ac:dyDescent="0.25">
      <c r="B11" s="323" t="s">
        <v>249</v>
      </c>
      <c r="C11" s="325"/>
      <c r="D11" s="325" t="s">
        <v>46</v>
      </c>
      <c r="E11" s="325"/>
      <c r="F11" s="328"/>
      <c r="G11" s="326"/>
    </row>
    <row r="12" spans="2:12" ht="21" customHeight="1" x14ac:dyDescent="0.2">
      <c r="C12" s="450" t="s">
        <v>396</v>
      </c>
      <c r="E12" s="450"/>
      <c r="F12" s="450"/>
      <c r="G12" s="450"/>
      <c r="H12" s="450"/>
      <c r="I12" s="450"/>
      <c r="J12" s="450"/>
      <c r="K12" s="450"/>
      <c r="L12" s="450"/>
    </row>
    <row r="13" spans="2:12" ht="21" customHeight="1" x14ac:dyDescent="0.2">
      <c r="C13" s="450" t="s">
        <v>397</v>
      </c>
      <c r="D13" s="450"/>
      <c r="E13" s="450"/>
      <c r="F13" s="450"/>
      <c r="G13" s="450"/>
      <c r="H13" s="450"/>
      <c r="I13" s="450"/>
      <c r="J13" s="450"/>
      <c r="K13" s="450"/>
      <c r="L13" s="450"/>
    </row>
    <row r="14" spans="2:12" ht="21" customHeight="1" x14ac:dyDescent="0.2">
      <c r="C14" s="450" t="s">
        <v>398</v>
      </c>
      <c r="D14" s="450"/>
      <c r="E14" s="450"/>
      <c r="F14" s="450"/>
      <c r="G14" s="450"/>
      <c r="H14" s="450"/>
      <c r="I14" s="450"/>
      <c r="J14" s="450"/>
      <c r="K14" s="450"/>
      <c r="L14" s="450"/>
    </row>
    <row r="15" spans="2:12" ht="21" customHeight="1" x14ac:dyDescent="0.2">
      <c r="C15" s="450" t="s">
        <v>399</v>
      </c>
      <c r="E15" s="450"/>
      <c r="F15" s="450"/>
      <c r="G15" s="450"/>
      <c r="H15" s="450"/>
      <c r="I15" s="450"/>
      <c r="J15" s="450"/>
      <c r="K15" s="450"/>
      <c r="L15" s="450"/>
    </row>
    <row r="16" spans="2:12" ht="21" customHeight="1" x14ac:dyDescent="0.2">
      <c r="C16" s="450" t="s">
        <v>400</v>
      </c>
      <c r="D16" s="450"/>
      <c r="E16" s="450"/>
      <c r="F16" s="450"/>
      <c r="G16" s="450"/>
      <c r="H16" s="450"/>
      <c r="I16" s="450"/>
      <c r="J16" s="450"/>
      <c r="K16" s="450"/>
      <c r="L16" s="450"/>
    </row>
    <row r="17" spans="3:35" ht="21" customHeight="1" x14ac:dyDescent="0.2">
      <c r="C17" s="450" t="s">
        <v>401</v>
      </c>
      <c r="D17" s="450"/>
      <c r="E17" s="450"/>
      <c r="F17" s="450"/>
      <c r="G17" s="450"/>
      <c r="H17" s="450"/>
      <c r="I17" s="450"/>
      <c r="J17" s="450"/>
      <c r="K17" s="450"/>
      <c r="L17" s="450"/>
    </row>
    <row r="18" spans="3:35" ht="21" customHeight="1" x14ac:dyDescent="0.2">
      <c r="C18" s="450" t="s">
        <v>402</v>
      </c>
      <c r="D18" s="450"/>
      <c r="E18" s="450"/>
      <c r="F18" s="450"/>
      <c r="G18" s="450"/>
      <c r="H18" s="450"/>
      <c r="I18" s="450"/>
      <c r="J18" s="450"/>
      <c r="K18" s="450"/>
      <c r="L18" s="450"/>
    </row>
    <row r="19" spans="3:35" ht="21" customHeight="1" x14ac:dyDescent="0.2">
      <c r="C19" s="450" t="s">
        <v>403</v>
      </c>
      <c r="D19" s="450"/>
      <c r="E19" s="450"/>
      <c r="F19" s="450"/>
      <c r="G19" s="450"/>
      <c r="H19" s="450"/>
      <c r="I19" s="450"/>
      <c r="J19" s="450"/>
      <c r="K19" s="450"/>
      <c r="L19" s="450"/>
    </row>
    <row r="20" spans="3:35" ht="21" customHeight="1" x14ac:dyDescent="0.2">
      <c r="C20" s="450" t="s">
        <v>404</v>
      </c>
      <c r="D20" s="450"/>
      <c r="E20" s="450"/>
      <c r="F20" s="450"/>
      <c r="G20" s="450"/>
      <c r="H20" s="450"/>
      <c r="I20" s="450"/>
      <c r="J20" s="450"/>
      <c r="K20" s="450"/>
      <c r="L20" s="450"/>
    </row>
    <row r="21" spans="3:35" ht="12" customHeight="1" x14ac:dyDescent="0.2"/>
    <row r="22" spans="3:35" s="76" customFormat="1" ht="18" customHeight="1" thickBot="1" x14ac:dyDescent="0.25">
      <c r="D22" s="329" t="s">
        <v>360</v>
      </c>
      <c r="E22" s="330"/>
      <c r="F22" s="330"/>
      <c r="G22" s="330"/>
      <c r="H22" s="330"/>
      <c r="I22" s="330"/>
      <c r="J22" s="330"/>
      <c r="K22" s="330"/>
      <c r="L22" s="330"/>
      <c r="M22" s="284"/>
      <c r="N22" s="331"/>
      <c r="O22" s="331"/>
      <c r="P22" s="331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332" t="s">
        <v>250</v>
      </c>
      <c r="AI22" s="284"/>
    </row>
    <row r="23" spans="3:35" ht="24" customHeight="1" x14ac:dyDescent="0.2">
      <c r="D23" s="508" t="s">
        <v>45</v>
      </c>
      <c r="E23" s="508"/>
      <c r="F23" s="508"/>
      <c r="G23" s="509" t="s">
        <v>379</v>
      </c>
      <c r="H23" s="510"/>
      <c r="I23" s="509" t="s">
        <v>389</v>
      </c>
      <c r="J23" s="510"/>
      <c r="K23" s="498" t="s">
        <v>144</v>
      </c>
      <c r="L23" s="499"/>
    </row>
    <row r="24" spans="3:35" ht="20.149999999999999" customHeight="1" x14ac:dyDescent="0.2">
      <c r="E24" s="321" t="s">
        <v>30</v>
      </c>
      <c r="F24" s="333"/>
      <c r="G24" s="334" t="s">
        <v>2</v>
      </c>
      <c r="H24" s="334" t="s">
        <v>43</v>
      </c>
      <c r="I24" s="334" t="s">
        <v>2</v>
      </c>
      <c r="J24" s="334" t="s">
        <v>43</v>
      </c>
      <c r="K24" s="334" t="s">
        <v>2</v>
      </c>
      <c r="L24" s="334" t="s">
        <v>44</v>
      </c>
    </row>
    <row r="25" spans="3:35" ht="21" customHeight="1" x14ac:dyDescent="0.2">
      <c r="D25" s="502" t="s">
        <v>50</v>
      </c>
      <c r="E25" s="503"/>
      <c r="F25" s="335" t="s">
        <v>42</v>
      </c>
      <c r="G25" s="202">
        <v>19016</v>
      </c>
      <c r="H25" s="336">
        <f>ROUND(G25/'6 社会動態データ'!$L$5*1000,1)</f>
        <v>23.8</v>
      </c>
      <c r="I25" s="202">
        <v>18875</v>
      </c>
      <c r="J25" s="336">
        <f>ROUND(I25/'6 社会動態データ'!$O$5*1000,1)</f>
        <v>23.8</v>
      </c>
      <c r="K25" s="202">
        <f t="shared" ref="K25:K39" si="0">I25-G25</f>
        <v>-141</v>
      </c>
      <c r="L25" s="336">
        <f t="shared" ref="L25:L36" si="1">J25-H25</f>
        <v>0</v>
      </c>
    </row>
    <row r="26" spans="3:35" ht="21" customHeight="1" x14ac:dyDescent="0.2">
      <c r="D26" s="502"/>
      <c r="E26" s="503"/>
      <c r="F26" s="335" t="s">
        <v>0</v>
      </c>
      <c r="G26" s="202">
        <v>10333</v>
      </c>
      <c r="H26" s="336">
        <f>ROUND(G26/'6 社会動態データ'!$L$6*1000,1)</f>
        <v>27.2</v>
      </c>
      <c r="I26" s="202">
        <v>10307</v>
      </c>
      <c r="J26" s="336">
        <f>ROUND(I26/'6 社会動態データ'!$O$6*1000,1)</f>
        <v>27.3</v>
      </c>
      <c r="K26" s="202">
        <f t="shared" si="0"/>
        <v>-26</v>
      </c>
      <c r="L26" s="336">
        <f>J26-H26</f>
        <v>0.10000000000000142</v>
      </c>
    </row>
    <row r="27" spans="3:35" ht="21" customHeight="1" x14ac:dyDescent="0.2">
      <c r="D27" s="506"/>
      <c r="E27" s="507"/>
      <c r="F27" s="337" t="s">
        <v>1</v>
      </c>
      <c r="G27" s="203">
        <v>8683</v>
      </c>
      <c r="H27" s="336">
        <f>ROUND(G27/'6 社会動態データ'!$L$7*1000,1)</f>
        <v>20.6</v>
      </c>
      <c r="I27" s="203">
        <v>8568</v>
      </c>
      <c r="J27" s="336">
        <f>ROUND(I27/'6 社会動態データ'!$O$7*1000,1)</f>
        <v>20.5</v>
      </c>
      <c r="K27" s="202">
        <f t="shared" si="0"/>
        <v>-115</v>
      </c>
      <c r="L27" s="338">
        <f>J27-H27</f>
        <v>-0.10000000000000142</v>
      </c>
      <c r="M27" s="339"/>
    </row>
    <row r="28" spans="3:35" ht="21" customHeight="1" x14ac:dyDescent="0.2">
      <c r="D28" s="500" t="s">
        <v>51</v>
      </c>
      <c r="E28" s="501"/>
      <c r="F28" s="340" t="s">
        <v>42</v>
      </c>
      <c r="G28" s="341">
        <v>18948</v>
      </c>
      <c r="H28" s="342">
        <f>ROUND(G28/'6 社会動態データ'!$L$5*1000,1)</f>
        <v>23.7</v>
      </c>
      <c r="I28" s="341">
        <v>19187</v>
      </c>
      <c r="J28" s="342">
        <f>ROUND(I28/'6 社会動態データ'!$O$5*1000,1)</f>
        <v>24.2</v>
      </c>
      <c r="K28" s="341">
        <f t="shared" si="0"/>
        <v>239</v>
      </c>
      <c r="L28" s="336">
        <f>J28-H28</f>
        <v>0.5</v>
      </c>
      <c r="M28" s="248"/>
    </row>
    <row r="29" spans="3:35" ht="21" customHeight="1" x14ac:dyDescent="0.2">
      <c r="D29" s="502"/>
      <c r="E29" s="503"/>
      <c r="F29" s="335" t="s">
        <v>0</v>
      </c>
      <c r="G29" s="202">
        <v>10164</v>
      </c>
      <c r="H29" s="336">
        <f>ROUND(G29/'6 社会動態データ'!$L$6*1000,1)</f>
        <v>26.8</v>
      </c>
      <c r="I29" s="202">
        <v>10260</v>
      </c>
      <c r="J29" s="336">
        <f>ROUND(I29/'6 社会動態データ'!$O$6*1000,1)</f>
        <v>27.2</v>
      </c>
      <c r="K29" s="202">
        <f t="shared" si="0"/>
        <v>96</v>
      </c>
      <c r="L29" s="336">
        <f t="shared" si="1"/>
        <v>0.39999999999999858</v>
      </c>
    </row>
    <row r="30" spans="3:35" ht="21" customHeight="1" x14ac:dyDescent="0.2">
      <c r="D30" s="506"/>
      <c r="E30" s="507"/>
      <c r="F30" s="337" t="s">
        <v>1</v>
      </c>
      <c r="G30" s="203">
        <v>8784</v>
      </c>
      <c r="H30" s="338">
        <f>ROUND(G30/'6 社会動態データ'!$L$7*1000,1)</f>
        <v>20.9</v>
      </c>
      <c r="I30" s="203">
        <v>8927</v>
      </c>
      <c r="J30" s="338">
        <f>ROUND(I30/'6 社会動態データ'!$O$7*1000,1)</f>
        <v>21.4</v>
      </c>
      <c r="K30" s="203">
        <f t="shared" si="0"/>
        <v>143</v>
      </c>
      <c r="L30" s="338">
        <f>J30-H30</f>
        <v>0.5</v>
      </c>
    </row>
    <row r="31" spans="3:35" ht="21" customHeight="1" x14ac:dyDescent="0.2">
      <c r="D31" s="500" t="s">
        <v>90</v>
      </c>
      <c r="E31" s="501"/>
      <c r="F31" s="340" t="s">
        <v>42</v>
      </c>
      <c r="G31" s="341">
        <v>68</v>
      </c>
      <c r="H31" s="342">
        <f>ROUND(G31/'6 社会動態データ'!$L$5*1000,1)</f>
        <v>0.1</v>
      </c>
      <c r="I31" s="341">
        <v>-312</v>
      </c>
      <c r="J31" s="342">
        <f>ROUND(I31/'6 社会動態データ'!$O$5*1000,1)</f>
        <v>-0.4</v>
      </c>
      <c r="K31" s="202">
        <f t="shared" si="0"/>
        <v>-380</v>
      </c>
      <c r="L31" s="336">
        <f t="shared" si="1"/>
        <v>-0.5</v>
      </c>
      <c r="N31" s="233"/>
      <c r="O31" s="233"/>
      <c r="P31" s="233"/>
    </row>
    <row r="32" spans="3:35" ht="21" customHeight="1" x14ac:dyDescent="0.2">
      <c r="D32" s="502"/>
      <c r="E32" s="503"/>
      <c r="F32" s="335" t="s">
        <v>0</v>
      </c>
      <c r="G32" s="202">
        <v>169</v>
      </c>
      <c r="H32" s="336">
        <f>ROUND(G32/'6 社会動態データ'!$L$6*1000,1)</f>
        <v>0.4</v>
      </c>
      <c r="I32" s="202">
        <v>47</v>
      </c>
      <c r="J32" s="336">
        <f>ROUND(I32/'6 社会動態データ'!$O$6*1000,1)</f>
        <v>0.1</v>
      </c>
      <c r="K32" s="202">
        <f t="shared" si="0"/>
        <v>-122</v>
      </c>
      <c r="L32" s="336">
        <f>J32-H32</f>
        <v>-0.30000000000000004</v>
      </c>
      <c r="N32" s="233"/>
      <c r="O32" s="233"/>
      <c r="P32" s="233"/>
    </row>
    <row r="33" spans="4:16" ht="21" customHeight="1" x14ac:dyDescent="0.2">
      <c r="D33" s="506"/>
      <c r="E33" s="507"/>
      <c r="F33" s="337" t="s">
        <v>1</v>
      </c>
      <c r="G33" s="203">
        <v>-101</v>
      </c>
      <c r="H33" s="338">
        <f>ROUND(G33/'6 社会動態データ'!$L$7*1000,1)</f>
        <v>-0.2</v>
      </c>
      <c r="I33" s="203">
        <v>-359</v>
      </c>
      <c r="J33" s="338">
        <f>ROUND(I33/'6 社会動態データ'!$O$7*1000,1)</f>
        <v>-0.9</v>
      </c>
      <c r="K33" s="203">
        <f t="shared" si="0"/>
        <v>-258</v>
      </c>
      <c r="L33" s="338">
        <f t="shared" si="1"/>
        <v>-0.7</v>
      </c>
      <c r="N33" s="233"/>
      <c r="O33" s="233"/>
      <c r="P33" s="233"/>
    </row>
    <row r="34" spans="4:16" ht="21" customHeight="1" x14ac:dyDescent="0.2">
      <c r="D34" s="500" t="s">
        <v>49</v>
      </c>
      <c r="E34" s="501"/>
      <c r="F34" s="340" t="s">
        <v>42</v>
      </c>
      <c r="G34" s="341">
        <v>10028</v>
      </c>
      <c r="H34" s="342">
        <f>ROUND(G34/'6 社会動態データ'!$L$5*1000,1)</f>
        <v>12.5</v>
      </c>
      <c r="I34" s="341">
        <v>9745</v>
      </c>
      <c r="J34" s="342">
        <f>ROUND(I34/'6 社会動態データ'!$O$5*1000,1)</f>
        <v>12.3</v>
      </c>
      <c r="K34" s="202">
        <f t="shared" si="0"/>
        <v>-283</v>
      </c>
      <c r="L34" s="343">
        <f>J34-H34</f>
        <v>-0.19999999999999929</v>
      </c>
      <c r="N34" s="233"/>
      <c r="O34" s="233"/>
      <c r="P34" s="233"/>
    </row>
    <row r="35" spans="4:16" ht="21" customHeight="1" x14ac:dyDescent="0.2">
      <c r="D35" s="502"/>
      <c r="E35" s="503"/>
      <c r="F35" s="335" t="s">
        <v>0</v>
      </c>
      <c r="G35" s="202">
        <v>4905</v>
      </c>
      <c r="H35" s="336">
        <f>ROUND(G35/'6 社会動態データ'!$L$6*1000,1)</f>
        <v>12.9</v>
      </c>
      <c r="I35" s="202">
        <v>4791</v>
      </c>
      <c r="J35" s="336">
        <f>ROUND(I35/'6 社会動態データ'!$O$6*1000,1)</f>
        <v>12.7</v>
      </c>
      <c r="K35" s="202">
        <f t="shared" si="0"/>
        <v>-114</v>
      </c>
      <c r="L35" s="343">
        <f t="shared" si="1"/>
        <v>-0.20000000000000107</v>
      </c>
      <c r="N35" s="233"/>
      <c r="O35" s="233"/>
      <c r="P35" s="233"/>
    </row>
    <row r="36" spans="4:16" ht="21" customHeight="1" x14ac:dyDescent="0.2">
      <c r="D36" s="506"/>
      <c r="E36" s="507"/>
      <c r="F36" s="337" t="s">
        <v>1</v>
      </c>
      <c r="G36" s="203">
        <v>5123</v>
      </c>
      <c r="H36" s="338">
        <f>ROUND(G36/'6 社会動態データ'!$L$7*1000,1)</f>
        <v>12.2</v>
      </c>
      <c r="I36" s="203">
        <v>4954</v>
      </c>
      <c r="J36" s="338">
        <f>ROUND(I36/'6 社会動態データ'!$O$7*1000,1)</f>
        <v>11.9</v>
      </c>
      <c r="K36" s="203">
        <f t="shared" si="0"/>
        <v>-169</v>
      </c>
      <c r="L36" s="338">
        <f t="shared" si="1"/>
        <v>-0.29999999999999893</v>
      </c>
      <c r="N36" s="233"/>
      <c r="O36" s="233"/>
      <c r="P36" s="233"/>
    </row>
    <row r="37" spans="4:16" ht="21" customHeight="1" x14ac:dyDescent="0.2">
      <c r="D37" s="500" t="s">
        <v>91</v>
      </c>
      <c r="E37" s="501"/>
      <c r="F37" s="340" t="s">
        <v>42</v>
      </c>
      <c r="G37" s="341">
        <v>47992</v>
      </c>
      <c r="H37" s="342">
        <f>ROUND(G37/'6 社会動態データ'!$L$5*1000,1)</f>
        <v>60</v>
      </c>
      <c r="I37" s="341">
        <v>47807</v>
      </c>
      <c r="J37" s="342">
        <f>ROUND(I37/'6 社会動態データ'!$O$5*1000,1)</f>
        <v>60.2</v>
      </c>
      <c r="K37" s="341">
        <f t="shared" si="0"/>
        <v>-185</v>
      </c>
      <c r="L37" s="342">
        <f>J37-H37</f>
        <v>0.20000000000000284</v>
      </c>
    </row>
    <row r="38" spans="4:16" ht="21" customHeight="1" x14ac:dyDescent="0.2">
      <c r="D38" s="502"/>
      <c r="E38" s="503"/>
      <c r="F38" s="335" t="s">
        <v>0</v>
      </c>
      <c r="G38" s="202">
        <v>25402</v>
      </c>
      <c r="H38" s="336">
        <f>ROUND(G38/'6 社会動態データ'!$L$6*1000,1)</f>
        <v>66.900000000000006</v>
      </c>
      <c r="I38" s="202">
        <v>25358</v>
      </c>
      <c r="J38" s="336">
        <f>ROUND(I38/'6 社会動態データ'!$O$6*1000,1)</f>
        <v>67.2</v>
      </c>
      <c r="K38" s="202">
        <f t="shared" si="0"/>
        <v>-44</v>
      </c>
      <c r="L38" s="336">
        <f>J38-H38</f>
        <v>0.29999999999999716</v>
      </c>
    </row>
    <row r="39" spans="4:16" ht="21" customHeight="1" thickBot="1" x14ac:dyDescent="0.25">
      <c r="D39" s="504"/>
      <c r="E39" s="505"/>
      <c r="F39" s="344" t="s">
        <v>1</v>
      </c>
      <c r="G39" s="345">
        <v>22590</v>
      </c>
      <c r="H39" s="346">
        <f>ROUND(G39/'6 社会動態データ'!$L$7*1000,1)</f>
        <v>53.7</v>
      </c>
      <c r="I39" s="345">
        <v>22449</v>
      </c>
      <c r="J39" s="346">
        <f>ROUND(I39/'6 社会動態データ'!$O$7*1000,1)</f>
        <v>53.8</v>
      </c>
      <c r="K39" s="345">
        <f t="shared" si="0"/>
        <v>-141</v>
      </c>
      <c r="L39" s="346">
        <f>J39-H39</f>
        <v>9.9999999999994316E-2</v>
      </c>
    </row>
    <row r="40" spans="4:16" x14ac:dyDescent="0.2">
      <c r="D40" s="321" t="s">
        <v>361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5118110236220474" right="0.35433070866141736" top="0.55118110236220474" bottom="0.62992125984251968" header="0.51181102362204722" footer="0.51181102362204722"/>
  <pageSetup paperSize="9" scale="97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  <pageSetUpPr fitToPage="1"/>
  </sheetPr>
  <dimension ref="A1:P38"/>
  <sheetViews>
    <sheetView topLeftCell="A13" zoomScaleNormal="100" workbookViewId="0">
      <selection activeCell="P32" sqref="P32"/>
    </sheetView>
  </sheetViews>
  <sheetFormatPr defaultRowHeight="13" x14ac:dyDescent="0.2"/>
  <cols>
    <col min="1" max="1" width="11.6328125" customWidth="1"/>
    <col min="2" max="2" width="9.08984375" bestFit="1" customWidth="1"/>
    <col min="3" max="3" width="8.453125" customWidth="1"/>
    <col min="4" max="4" width="13" customWidth="1"/>
    <col min="6" max="6" width="4.7265625" customWidth="1"/>
    <col min="7" max="7" width="10.26953125" bestFit="1" customWidth="1"/>
    <col min="8" max="8" width="9.08984375" bestFit="1" customWidth="1"/>
    <col min="9" max="9" width="2" customWidth="1"/>
    <col min="10" max="10" width="4.453125" bestFit="1" customWidth="1"/>
    <col min="11" max="11" width="9.26953125" bestFit="1" customWidth="1"/>
    <col min="12" max="12" width="10.1796875" customWidth="1"/>
    <col min="13" max="13" width="1.36328125" customWidth="1"/>
    <col min="14" max="14" width="3.6328125" customWidth="1"/>
  </cols>
  <sheetData>
    <row r="1" spans="1:12" x14ac:dyDescent="0.2">
      <c r="A1" t="s">
        <v>64</v>
      </c>
      <c r="C1" s="436" t="s">
        <v>338</v>
      </c>
    </row>
    <row r="3" spans="1:12" x14ac:dyDescent="0.2">
      <c r="A3" t="s">
        <v>387</v>
      </c>
      <c r="D3" s="358">
        <v>794385</v>
      </c>
      <c r="E3" t="s">
        <v>2</v>
      </c>
    </row>
    <row r="5" spans="1:12" x14ac:dyDescent="0.2">
      <c r="A5" s="29" t="s">
        <v>52</v>
      </c>
      <c r="B5" s="358">
        <v>4977</v>
      </c>
      <c r="C5" t="s">
        <v>2</v>
      </c>
      <c r="D5" s="29" t="s">
        <v>58</v>
      </c>
      <c r="E5" s="358">
        <v>18875</v>
      </c>
      <c r="F5" t="s">
        <v>2</v>
      </c>
    </row>
    <row r="6" spans="1:12" x14ac:dyDescent="0.2">
      <c r="A6" s="29" t="s">
        <v>53</v>
      </c>
      <c r="B6" s="30">
        <f>ROUND(B5/D3*1000,2)</f>
        <v>6.27</v>
      </c>
      <c r="C6" t="s">
        <v>65</v>
      </c>
      <c r="D6" s="29" t="s">
        <v>59</v>
      </c>
      <c r="E6" s="30">
        <f>ROUND(E5/D3*1000,2)</f>
        <v>23.76</v>
      </c>
      <c r="F6" t="s">
        <v>65</v>
      </c>
    </row>
    <row r="9" spans="1:12" x14ac:dyDescent="0.2">
      <c r="A9" s="29" t="s">
        <v>54</v>
      </c>
      <c r="B9" s="358">
        <v>11375</v>
      </c>
      <c r="C9" t="s">
        <v>2</v>
      </c>
      <c r="D9" s="29" t="s">
        <v>60</v>
      </c>
      <c r="E9" s="358">
        <v>19187</v>
      </c>
      <c r="F9" t="s">
        <v>2</v>
      </c>
      <c r="K9" s="109" t="s">
        <v>184</v>
      </c>
      <c r="L9" s="110"/>
    </row>
    <row r="10" spans="1:12" x14ac:dyDescent="0.2">
      <c r="A10" s="29" t="s">
        <v>55</v>
      </c>
      <c r="B10" s="30">
        <f>ROUND(B9/D3*1000,2)</f>
        <v>14.32</v>
      </c>
      <c r="C10" t="s">
        <v>65</v>
      </c>
      <c r="D10" s="29" t="s">
        <v>61</v>
      </c>
      <c r="E10" s="30">
        <f>ROUND(E9/D3*1000,2)</f>
        <v>24.15</v>
      </c>
      <c r="F10" t="s">
        <v>65</v>
      </c>
      <c r="K10" s="111" t="s">
        <v>179</v>
      </c>
      <c r="L10" s="112" t="s">
        <v>408</v>
      </c>
    </row>
    <row r="11" spans="1:12" x14ac:dyDescent="0.2">
      <c r="K11" s="111" t="s">
        <v>180</v>
      </c>
      <c r="L11" s="112" t="s">
        <v>415</v>
      </c>
    </row>
    <row r="12" spans="1:12" x14ac:dyDescent="0.2">
      <c r="K12" s="111" t="s">
        <v>181</v>
      </c>
      <c r="L12" s="113" t="s">
        <v>373</v>
      </c>
    </row>
    <row r="13" spans="1:12" x14ac:dyDescent="0.2">
      <c r="A13" s="29" t="s">
        <v>56</v>
      </c>
      <c r="B13" s="31">
        <f>B5-B9</f>
        <v>-6398</v>
      </c>
      <c r="C13" t="s">
        <v>2</v>
      </c>
      <c r="D13" s="29" t="s">
        <v>62</v>
      </c>
      <c r="E13" s="31">
        <f>E5-E9</f>
        <v>-312</v>
      </c>
      <c r="F13" t="s">
        <v>2</v>
      </c>
      <c r="K13" s="111"/>
      <c r="L13" s="112"/>
    </row>
    <row r="14" spans="1:12" x14ac:dyDescent="0.2">
      <c r="A14" s="29" t="s">
        <v>57</v>
      </c>
      <c r="B14" s="30">
        <f>ROUND(B13/D3*1000,2)</f>
        <v>-8.0500000000000007</v>
      </c>
      <c r="C14" t="s">
        <v>65</v>
      </c>
      <c r="D14" s="29" t="s">
        <v>63</v>
      </c>
      <c r="E14" s="30">
        <f>ROUND(E13/D3*1000,2)</f>
        <v>-0.39</v>
      </c>
      <c r="F14" t="s">
        <v>65</v>
      </c>
      <c r="K14" s="114" t="s">
        <v>182</v>
      </c>
      <c r="L14" s="115" t="s">
        <v>291</v>
      </c>
    </row>
    <row r="16" spans="1:12" x14ac:dyDescent="0.2">
      <c r="B16" s="562" t="s">
        <v>338</v>
      </c>
      <c r="C16" s="562"/>
      <c r="D16" s="438" t="s">
        <v>340</v>
      </c>
    </row>
    <row r="17" spans="1:16" x14ac:dyDescent="0.2">
      <c r="A17" s="108" t="s">
        <v>171</v>
      </c>
      <c r="B17" s="107" t="s">
        <v>177</v>
      </c>
      <c r="C17" s="107" t="s">
        <v>178</v>
      </c>
      <c r="D17" s="106" t="s">
        <v>183</v>
      </c>
      <c r="F17" s="116" t="s">
        <v>172</v>
      </c>
      <c r="H17" s="107" t="s">
        <v>177</v>
      </c>
      <c r="L17" s="107" t="s">
        <v>178</v>
      </c>
      <c r="M17" s="107"/>
      <c r="P17" s="106" t="s">
        <v>183</v>
      </c>
    </row>
    <row r="18" spans="1:16" x14ac:dyDescent="0.2">
      <c r="A18" s="133" t="s">
        <v>96</v>
      </c>
      <c r="B18" s="166">
        <v>711</v>
      </c>
      <c r="C18" s="390">
        <v>0.71787726419090003</v>
      </c>
      <c r="D18" s="391">
        <v>2.2885827995148</v>
      </c>
      <c r="E18" s="285"/>
      <c r="F18" s="392">
        <v>1</v>
      </c>
      <c r="G18" s="166" t="s">
        <v>96</v>
      </c>
      <c r="H18" s="166">
        <v>711</v>
      </c>
      <c r="I18" s="96"/>
      <c r="J18" s="392">
        <v>1</v>
      </c>
      <c r="K18" s="166" t="s">
        <v>77</v>
      </c>
      <c r="L18" s="390">
        <v>2.8202424881392001</v>
      </c>
      <c r="M18" s="393"/>
      <c r="N18" s="392">
        <v>1</v>
      </c>
      <c r="O18" s="166" t="s">
        <v>82</v>
      </c>
      <c r="P18" s="391">
        <v>2.8697255223268998</v>
      </c>
    </row>
    <row r="19" spans="1:16" x14ac:dyDescent="0.2">
      <c r="A19" s="133" t="s">
        <v>70</v>
      </c>
      <c r="B19" s="166">
        <v>176</v>
      </c>
      <c r="C19" s="390">
        <v>0.3970760761664</v>
      </c>
      <c r="D19" s="391">
        <v>2.5058426966292</v>
      </c>
      <c r="E19" s="285"/>
      <c r="F19" s="392">
        <v>2</v>
      </c>
      <c r="G19" s="166" t="s">
        <v>71</v>
      </c>
      <c r="H19" s="166">
        <v>495</v>
      </c>
      <c r="I19" s="96"/>
      <c r="J19" s="392">
        <v>2</v>
      </c>
      <c r="K19" s="166" t="s">
        <v>81</v>
      </c>
      <c r="L19" s="390">
        <v>1.9329164297896999</v>
      </c>
      <c r="M19" s="393"/>
      <c r="N19" s="392">
        <v>2</v>
      </c>
      <c r="O19" s="166" t="s">
        <v>83</v>
      </c>
      <c r="P19" s="391">
        <v>2.7313167259786</v>
      </c>
    </row>
    <row r="20" spans="1:16" x14ac:dyDescent="0.2">
      <c r="A20" s="133" t="s">
        <v>71</v>
      </c>
      <c r="B20" s="166">
        <v>495</v>
      </c>
      <c r="C20" s="390">
        <v>1.5763829177415001</v>
      </c>
      <c r="D20" s="391">
        <v>2.3422059192375002</v>
      </c>
      <c r="E20" s="285"/>
      <c r="F20" s="392">
        <v>3</v>
      </c>
      <c r="G20" s="166" t="s">
        <v>93</v>
      </c>
      <c r="H20" s="166">
        <v>265</v>
      </c>
      <c r="I20" s="96"/>
      <c r="J20" s="392">
        <v>3</v>
      </c>
      <c r="K20" s="166" t="s">
        <v>176</v>
      </c>
      <c r="L20" s="390">
        <v>1.6706067769898001</v>
      </c>
      <c r="M20" s="393"/>
      <c r="N20" s="392">
        <v>3</v>
      </c>
      <c r="O20" s="166" t="s">
        <v>81</v>
      </c>
      <c r="P20" s="391">
        <v>2.6924388857305002</v>
      </c>
    </row>
    <row r="21" spans="1:16" x14ac:dyDescent="0.2">
      <c r="A21" s="133" t="s">
        <v>72</v>
      </c>
      <c r="B21" s="166">
        <v>36</v>
      </c>
      <c r="C21" s="390">
        <v>0.53113012688109995</v>
      </c>
      <c r="D21" s="391">
        <v>2.5242148517757999</v>
      </c>
      <c r="E21" s="285"/>
      <c r="F21" s="392">
        <v>4</v>
      </c>
      <c r="G21" s="166" t="s">
        <v>74</v>
      </c>
      <c r="H21" s="166">
        <v>201</v>
      </c>
      <c r="I21" s="96"/>
      <c r="J21" s="392">
        <v>4</v>
      </c>
      <c r="K21" s="166" t="s">
        <v>93</v>
      </c>
      <c r="L21" s="390">
        <v>1.6201014856025</v>
      </c>
      <c r="M21" s="393"/>
      <c r="N21" s="392">
        <v>4</v>
      </c>
      <c r="O21" s="166" t="s">
        <v>160</v>
      </c>
      <c r="P21" s="391">
        <v>2.6655958882106998</v>
      </c>
    </row>
    <row r="22" spans="1:16" ht="13.5" thickBot="1" x14ac:dyDescent="0.25">
      <c r="A22" s="133" t="s">
        <v>73</v>
      </c>
      <c r="B22" s="166">
        <v>123</v>
      </c>
      <c r="C22" s="390">
        <v>0.60704767545159999</v>
      </c>
      <c r="D22" s="391">
        <v>2.4679421142996998</v>
      </c>
      <c r="E22" s="285"/>
      <c r="F22" s="394">
        <v>5</v>
      </c>
      <c r="G22" s="395" t="s">
        <v>70</v>
      </c>
      <c r="H22" s="395">
        <v>176</v>
      </c>
      <c r="I22" s="95"/>
      <c r="J22" s="396">
        <v>5</v>
      </c>
      <c r="K22" s="397" t="s">
        <v>120</v>
      </c>
      <c r="L22" s="398">
        <v>1.6057184295038001</v>
      </c>
      <c r="M22" s="399"/>
      <c r="N22" s="394">
        <v>5</v>
      </c>
      <c r="O22" s="395" t="s">
        <v>120</v>
      </c>
      <c r="P22" s="445">
        <v>2.6444628612866001</v>
      </c>
    </row>
    <row r="23" spans="1:16" x14ac:dyDescent="0.2">
      <c r="A23" s="133" t="s">
        <v>74</v>
      </c>
      <c r="B23" s="166">
        <v>201</v>
      </c>
      <c r="C23" s="390">
        <v>1.1143760048789</v>
      </c>
      <c r="D23" s="391">
        <v>2.5411777607194002</v>
      </c>
      <c r="E23" s="285"/>
      <c r="F23" s="400">
        <v>6</v>
      </c>
      <c r="G23" s="401" t="s">
        <v>120</v>
      </c>
      <c r="H23" s="401">
        <v>155</v>
      </c>
      <c r="I23" s="402"/>
      <c r="J23" s="392">
        <v>6</v>
      </c>
      <c r="K23" s="403" t="s">
        <v>71</v>
      </c>
      <c r="L23" s="404">
        <v>1.5763829177415001</v>
      </c>
      <c r="M23" s="405"/>
      <c r="N23" s="400">
        <v>6</v>
      </c>
      <c r="O23" s="406" t="s">
        <v>93</v>
      </c>
      <c r="P23" s="446">
        <v>2.6403986061014</v>
      </c>
    </row>
    <row r="24" spans="1:16" x14ac:dyDescent="0.2">
      <c r="A24" s="133" t="s">
        <v>75</v>
      </c>
      <c r="B24" s="166">
        <v>1</v>
      </c>
      <c r="C24" s="390">
        <v>9.8260784121000002E-3</v>
      </c>
      <c r="D24" s="391">
        <v>2.6042444488112002</v>
      </c>
      <c r="E24" s="285"/>
      <c r="F24" s="392">
        <v>7</v>
      </c>
      <c r="G24" s="166" t="s">
        <v>73</v>
      </c>
      <c r="H24" s="166">
        <v>123</v>
      </c>
      <c r="I24" s="96"/>
      <c r="J24" s="392">
        <v>7</v>
      </c>
      <c r="K24" s="166" t="s">
        <v>76</v>
      </c>
      <c r="L24" s="390">
        <v>1.1639321273314001</v>
      </c>
      <c r="M24" s="405"/>
      <c r="N24" s="394">
        <v>7</v>
      </c>
      <c r="O24" s="403" t="s">
        <v>75</v>
      </c>
      <c r="P24" s="447">
        <v>2.6365333595361999</v>
      </c>
    </row>
    <row r="25" spans="1:16" x14ac:dyDescent="0.2">
      <c r="A25" s="133" t="s">
        <v>93</v>
      </c>
      <c r="B25" s="166">
        <v>265</v>
      </c>
      <c r="C25" s="390">
        <v>1.6201014856025</v>
      </c>
      <c r="D25" s="391">
        <v>2.5844663698713002</v>
      </c>
      <c r="E25" s="285"/>
      <c r="F25" s="392">
        <v>8</v>
      </c>
      <c r="G25" s="166" t="s">
        <v>77</v>
      </c>
      <c r="H25" s="166">
        <v>107</v>
      </c>
      <c r="I25" s="96"/>
      <c r="J25" s="392">
        <v>8</v>
      </c>
      <c r="K25" s="166" t="s">
        <v>74</v>
      </c>
      <c r="L25" s="390">
        <v>1.1143760048789</v>
      </c>
      <c r="M25" s="405"/>
      <c r="N25" s="407">
        <v>8</v>
      </c>
      <c r="O25" s="403" t="s">
        <v>79</v>
      </c>
      <c r="P25" s="447">
        <v>2.6061122956645</v>
      </c>
    </row>
    <row r="26" spans="1:16" x14ac:dyDescent="0.2">
      <c r="A26" s="133" t="s">
        <v>160</v>
      </c>
      <c r="B26" s="166">
        <v>49</v>
      </c>
      <c r="C26" s="390">
        <v>0.52468144340940004</v>
      </c>
      <c r="D26" s="391">
        <v>2.6169578184916999</v>
      </c>
      <c r="E26" s="285"/>
      <c r="F26" s="392">
        <v>9</v>
      </c>
      <c r="G26" s="166" t="s">
        <v>176</v>
      </c>
      <c r="H26" s="166">
        <v>106</v>
      </c>
      <c r="I26" s="96"/>
      <c r="J26" s="392">
        <v>9</v>
      </c>
      <c r="K26" s="166" t="s">
        <v>96</v>
      </c>
      <c r="L26" s="390">
        <v>0.71787726419090003</v>
      </c>
      <c r="M26" s="405"/>
      <c r="N26" s="392">
        <v>9</v>
      </c>
      <c r="O26" s="166" t="s">
        <v>74</v>
      </c>
      <c r="P26" s="391">
        <v>2.5964960913677002</v>
      </c>
    </row>
    <row r="27" spans="1:16" x14ac:dyDescent="0.2">
      <c r="A27" s="133" t="s">
        <v>161</v>
      </c>
      <c r="B27" s="166">
        <v>83</v>
      </c>
      <c r="C27" s="390">
        <v>0.70879590093940004</v>
      </c>
      <c r="D27" s="391">
        <v>2.5360807258542999</v>
      </c>
      <c r="E27" s="285"/>
      <c r="F27" s="392">
        <v>10</v>
      </c>
      <c r="G27" s="166" t="s">
        <v>161</v>
      </c>
      <c r="H27" s="166">
        <v>83</v>
      </c>
      <c r="I27" s="96"/>
      <c r="J27" s="392">
        <v>10</v>
      </c>
      <c r="K27" s="166" t="s">
        <v>161</v>
      </c>
      <c r="L27" s="390">
        <v>0.70879590093940004</v>
      </c>
      <c r="M27" s="405"/>
      <c r="N27" s="392">
        <v>10</v>
      </c>
      <c r="O27" s="166" t="s">
        <v>72</v>
      </c>
      <c r="P27" s="391">
        <v>2.5778990852759001</v>
      </c>
    </row>
    <row r="28" spans="1:16" x14ac:dyDescent="0.2">
      <c r="A28" s="133" t="s">
        <v>176</v>
      </c>
      <c r="B28" s="166">
        <v>106</v>
      </c>
      <c r="C28" s="390">
        <v>1.6706067769898001</v>
      </c>
      <c r="D28" s="391">
        <v>2.5301503642846002</v>
      </c>
      <c r="E28" s="285"/>
      <c r="F28" s="392">
        <v>11</v>
      </c>
      <c r="G28" s="166" t="s">
        <v>76</v>
      </c>
      <c r="H28" s="166">
        <v>83</v>
      </c>
      <c r="I28" s="96"/>
      <c r="J28" s="392">
        <v>11</v>
      </c>
      <c r="K28" s="166" t="s">
        <v>73</v>
      </c>
      <c r="L28" s="390">
        <v>0.60704767545159999</v>
      </c>
      <c r="M28" s="405"/>
      <c r="N28" s="392">
        <v>11</v>
      </c>
      <c r="O28" s="166" t="s">
        <v>161</v>
      </c>
      <c r="P28" s="391">
        <v>2.5766865926558</v>
      </c>
    </row>
    <row r="29" spans="1:16" x14ac:dyDescent="0.2">
      <c r="A29" s="133" t="s">
        <v>76</v>
      </c>
      <c r="B29" s="166">
        <v>83</v>
      </c>
      <c r="C29" s="390">
        <v>1.1639321273314001</v>
      </c>
      <c r="D29" s="391">
        <v>2.4072636540060999</v>
      </c>
      <c r="E29" s="285"/>
      <c r="F29" s="392">
        <v>12</v>
      </c>
      <c r="G29" s="166" t="s">
        <v>81</v>
      </c>
      <c r="H29" s="166">
        <v>68</v>
      </c>
      <c r="I29" s="96"/>
      <c r="J29" s="392">
        <v>12</v>
      </c>
      <c r="K29" s="166" t="s">
        <v>72</v>
      </c>
      <c r="L29" s="390">
        <v>0.53113012688109995</v>
      </c>
      <c r="M29" s="405"/>
      <c r="N29" s="392">
        <v>12</v>
      </c>
      <c r="O29" s="166" t="s">
        <v>176</v>
      </c>
      <c r="P29" s="391">
        <v>2.5763593380615002</v>
      </c>
    </row>
    <row r="30" spans="1:16" x14ac:dyDescent="0.2">
      <c r="A30" s="133" t="s">
        <v>77</v>
      </c>
      <c r="B30" s="166">
        <v>107</v>
      </c>
      <c r="C30" s="390">
        <v>2.8202424881392001</v>
      </c>
      <c r="D30" s="391">
        <v>2.4488592668546998</v>
      </c>
      <c r="E30" s="285"/>
      <c r="F30" s="392">
        <v>13</v>
      </c>
      <c r="G30" s="166" t="s">
        <v>160</v>
      </c>
      <c r="H30" s="166">
        <v>49</v>
      </c>
      <c r="I30" s="96"/>
      <c r="J30" s="392">
        <v>13</v>
      </c>
      <c r="K30" s="166" t="s">
        <v>160</v>
      </c>
      <c r="L30" s="390">
        <v>0.52468144340940004</v>
      </c>
      <c r="M30" s="405"/>
      <c r="N30" s="392">
        <v>13</v>
      </c>
      <c r="O30" s="166" t="s">
        <v>70</v>
      </c>
      <c r="P30" s="391">
        <v>2.5496796318022001</v>
      </c>
    </row>
    <row r="31" spans="1:16" x14ac:dyDescent="0.2">
      <c r="A31" s="133" t="s">
        <v>120</v>
      </c>
      <c r="B31" s="166">
        <v>155</v>
      </c>
      <c r="C31" s="390">
        <v>1.6057184295038001</v>
      </c>
      <c r="D31" s="391">
        <v>2.6048123980423998</v>
      </c>
      <c r="E31" s="285"/>
      <c r="F31" s="392">
        <v>14</v>
      </c>
      <c r="G31" s="166" t="s">
        <v>72</v>
      </c>
      <c r="H31" s="166">
        <v>36</v>
      </c>
      <c r="I31" s="96"/>
      <c r="J31" s="392">
        <v>14</v>
      </c>
      <c r="K31" s="166" t="s">
        <v>70</v>
      </c>
      <c r="L31" s="390">
        <v>0.3970760761664</v>
      </c>
      <c r="M31" s="405"/>
      <c r="N31" s="392">
        <v>14</v>
      </c>
      <c r="O31" s="166" t="s">
        <v>73</v>
      </c>
      <c r="P31" s="391">
        <v>2.5118941861613</v>
      </c>
    </row>
    <row r="32" spans="1:16" ht="13.5" thickBot="1" x14ac:dyDescent="0.25">
      <c r="A32" s="133" t="s">
        <v>78</v>
      </c>
      <c r="B32" s="166">
        <v>-24</v>
      </c>
      <c r="C32" s="390">
        <v>-1.1065006915629001</v>
      </c>
      <c r="D32" s="391">
        <v>2.3459207459206999</v>
      </c>
      <c r="E32" s="285"/>
      <c r="F32" s="392">
        <v>15</v>
      </c>
      <c r="G32" s="395" t="s">
        <v>82</v>
      </c>
      <c r="H32" s="395">
        <v>29</v>
      </c>
      <c r="I32" s="96"/>
      <c r="J32" s="392">
        <v>15</v>
      </c>
      <c r="K32" s="395" t="s">
        <v>82</v>
      </c>
      <c r="L32" s="408">
        <v>0.39601256315720001</v>
      </c>
      <c r="M32" s="405"/>
      <c r="N32" s="392">
        <v>15</v>
      </c>
      <c r="O32" s="395" t="s">
        <v>80</v>
      </c>
      <c r="P32" s="445">
        <v>2.5047817047817</v>
      </c>
    </row>
    <row r="33" spans="1:16" x14ac:dyDescent="0.2">
      <c r="A33" s="133" t="s">
        <v>79</v>
      </c>
      <c r="B33" s="409">
        <v>16</v>
      </c>
      <c r="C33" s="390">
        <v>0.227434257285</v>
      </c>
      <c r="D33" s="391">
        <v>2.5580768685292998</v>
      </c>
      <c r="E33" s="285"/>
      <c r="F33" s="400">
        <v>20</v>
      </c>
      <c r="G33" s="406" t="s">
        <v>78</v>
      </c>
      <c r="H33" s="406">
        <v>-24</v>
      </c>
      <c r="I33" s="402"/>
      <c r="J33" s="400">
        <v>20</v>
      </c>
      <c r="K33" s="406" t="s">
        <v>78</v>
      </c>
      <c r="L33" s="410">
        <v>-1.1065006915629001</v>
      </c>
      <c r="M33" s="411"/>
      <c r="N33" s="400">
        <v>20</v>
      </c>
      <c r="O33" s="406" t="s">
        <v>96</v>
      </c>
      <c r="P33" s="446">
        <v>2.3206316512187</v>
      </c>
    </row>
    <row r="34" spans="1:16" x14ac:dyDescent="0.2">
      <c r="A34" s="133" t="s">
        <v>80</v>
      </c>
      <c r="B34" s="166">
        <v>-19</v>
      </c>
      <c r="C34" s="390">
        <v>-0.79002079002079995</v>
      </c>
      <c r="D34" s="391">
        <v>2.4765297569153</v>
      </c>
      <c r="E34" s="285"/>
      <c r="F34" s="394">
        <v>19</v>
      </c>
      <c r="G34" s="166" t="s">
        <v>80</v>
      </c>
      <c r="H34" s="166">
        <v>-19</v>
      </c>
      <c r="I34" s="95"/>
      <c r="J34" s="394">
        <v>19</v>
      </c>
      <c r="K34" s="166" t="s">
        <v>80</v>
      </c>
      <c r="L34" s="390">
        <v>-0.79002079002079995</v>
      </c>
      <c r="M34" s="405"/>
      <c r="N34" s="394">
        <v>19</v>
      </c>
      <c r="O34" s="166" t="s">
        <v>71</v>
      </c>
      <c r="P34" s="391">
        <v>2.3822489729626</v>
      </c>
    </row>
    <row r="35" spans="1:16" x14ac:dyDescent="0.2">
      <c r="A35" s="133" t="s">
        <v>81</v>
      </c>
      <c r="B35" s="166">
        <v>68</v>
      </c>
      <c r="C35" s="390">
        <v>1.9329164297896999</v>
      </c>
      <c r="D35" s="391">
        <v>2.6477969882878001</v>
      </c>
      <c r="E35" s="285"/>
      <c r="F35" s="394">
        <v>18</v>
      </c>
      <c r="G35" s="166" t="s">
        <v>83</v>
      </c>
      <c r="H35" s="166">
        <v>-13</v>
      </c>
      <c r="I35" s="95"/>
      <c r="J35" s="394">
        <v>18</v>
      </c>
      <c r="K35" s="166" t="s">
        <v>83</v>
      </c>
      <c r="L35" s="390">
        <v>-0.46263345195729999</v>
      </c>
      <c r="M35" s="405"/>
      <c r="N35" s="394">
        <v>18</v>
      </c>
      <c r="O35" s="166" t="s">
        <v>78</v>
      </c>
      <c r="P35" s="391">
        <v>2.3900414937758998</v>
      </c>
    </row>
    <row r="36" spans="1:16" x14ac:dyDescent="0.2">
      <c r="A36" s="133" t="s">
        <v>82</v>
      </c>
      <c r="B36" s="166">
        <v>29</v>
      </c>
      <c r="C36" s="390">
        <v>0.39601256315720001</v>
      </c>
      <c r="D36" s="391">
        <v>2.8063112078346002</v>
      </c>
      <c r="E36" s="285"/>
      <c r="F36" s="394">
        <v>17</v>
      </c>
      <c r="G36" s="166" t="s">
        <v>75</v>
      </c>
      <c r="H36" s="166">
        <v>1</v>
      </c>
      <c r="I36" s="95"/>
      <c r="J36" s="394">
        <v>17</v>
      </c>
      <c r="K36" s="166" t="s">
        <v>75</v>
      </c>
      <c r="L36" s="390">
        <v>9.8260784121000002E-3</v>
      </c>
      <c r="M36" s="405"/>
      <c r="N36" s="394">
        <v>17</v>
      </c>
      <c r="O36" s="166" t="s">
        <v>76</v>
      </c>
      <c r="P36" s="391">
        <v>2.4373860608609998</v>
      </c>
    </row>
    <row r="37" spans="1:16" x14ac:dyDescent="0.2">
      <c r="A37" s="133" t="s">
        <v>83</v>
      </c>
      <c r="B37" s="166">
        <v>-13</v>
      </c>
      <c r="C37" s="390">
        <v>-0.46263345195729999</v>
      </c>
      <c r="D37" s="391">
        <v>2.6725062567036</v>
      </c>
      <c r="E37" s="285"/>
      <c r="F37" s="394">
        <v>16</v>
      </c>
      <c r="G37" s="166" t="s">
        <v>79</v>
      </c>
      <c r="H37" s="166">
        <v>16</v>
      </c>
      <c r="I37" s="95"/>
      <c r="J37" s="394">
        <v>16</v>
      </c>
      <c r="K37" s="166" t="s">
        <v>79</v>
      </c>
      <c r="L37" s="390">
        <v>0.227434257285</v>
      </c>
      <c r="M37" s="405"/>
      <c r="N37" s="394">
        <v>16</v>
      </c>
      <c r="O37" s="166" t="s">
        <v>77</v>
      </c>
      <c r="P37" s="391">
        <v>2.4984185556141001</v>
      </c>
    </row>
    <row r="38" spans="1:16" x14ac:dyDescent="0.2">
      <c r="B38">
        <f>SUM(B18:B37)</f>
        <v>2648</v>
      </c>
      <c r="F38" s="106"/>
    </row>
  </sheetData>
  <sortState xmlns:xlrd2="http://schemas.microsoft.com/office/spreadsheetml/2017/richdata2" ref="O33:P37">
    <sortCondition ref="P33:P37"/>
  </sortState>
  <mergeCells count="1">
    <mergeCell ref="B16:C16"/>
  </mergeCells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B1:K53"/>
  <sheetViews>
    <sheetView zoomScaleNormal="100" workbookViewId="0">
      <selection activeCell="B2" sqref="B2:H49"/>
    </sheetView>
  </sheetViews>
  <sheetFormatPr defaultColWidth="9" defaultRowHeight="13" x14ac:dyDescent="0.2"/>
  <cols>
    <col min="1" max="1" width="3.26953125" style="54" customWidth="1"/>
    <col min="2" max="2" width="2.6328125" style="54" customWidth="1"/>
    <col min="3" max="3" width="4.26953125" style="54" customWidth="1"/>
    <col min="4" max="4" width="3" style="54" customWidth="1"/>
    <col min="5" max="8" width="9.90625" style="54" customWidth="1"/>
    <col min="9" max="9" width="1.90625" style="54" customWidth="1"/>
    <col min="10" max="16384" width="9" style="54"/>
  </cols>
  <sheetData>
    <row r="1" spans="2:11" ht="18" customHeight="1" x14ac:dyDescent="0.2">
      <c r="H1" s="439" t="s">
        <v>341</v>
      </c>
      <c r="J1" s="57"/>
      <c r="K1" s="56"/>
    </row>
    <row r="2" spans="2:11" x14ac:dyDescent="0.2">
      <c r="B2" s="75" t="s">
        <v>123</v>
      </c>
      <c r="C2" s="464"/>
      <c r="D2" s="464"/>
      <c r="E2" s="464"/>
      <c r="F2" s="464"/>
      <c r="G2" s="464"/>
      <c r="H2" s="67"/>
      <c r="J2" s="57"/>
      <c r="K2" s="56"/>
    </row>
    <row r="3" spans="2:11" ht="13.5" thickBot="1" x14ac:dyDescent="0.25">
      <c r="B3" s="465"/>
      <c r="C3" s="466"/>
      <c r="D3" s="466"/>
      <c r="E3" s="466"/>
      <c r="F3" s="466" t="s">
        <v>149</v>
      </c>
      <c r="G3" s="466"/>
      <c r="H3" s="467"/>
      <c r="I3" s="53"/>
      <c r="J3" s="57"/>
      <c r="K3" s="56"/>
    </row>
    <row r="4" spans="2:11" ht="24.5" thickTop="1" x14ac:dyDescent="0.2">
      <c r="B4" s="563" t="s">
        <v>124</v>
      </c>
      <c r="C4" s="563"/>
      <c r="D4" s="563"/>
      <c r="E4" s="475" t="s">
        <v>114</v>
      </c>
      <c r="F4" s="463" t="s">
        <v>125</v>
      </c>
      <c r="G4" s="463" t="s">
        <v>126</v>
      </c>
      <c r="H4" s="463" t="s">
        <v>127</v>
      </c>
      <c r="I4" s="74"/>
      <c r="J4" s="57"/>
      <c r="K4" s="56"/>
    </row>
    <row r="5" spans="2:11" ht="12" customHeight="1" x14ac:dyDescent="0.2">
      <c r="B5" s="67" t="s">
        <v>128</v>
      </c>
      <c r="C5" s="67"/>
      <c r="D5" s="471" t="s">
        <v>129</v>
      </c>
      <c r="E5" s="476" t="s">
        <v>130</v>
      </c>
      <c r="F5" s="58" t="s">
        <v>2</v>
      </c>
      <c r="G5" s="58" t="s">
        <v>131</v>
      </c>
      <c r="H5" s="58" t="s">
        <v>132</v>
      </c>
      <c r="I5" s="58"/>
      <c r="J5" s="57"/>
      <c r="K5" s="56"/>
    </row>
    <row r="6" spans="2:11" ht="12" customHeight="1" x14ac:dyDescent="0.2">
      <c r="B6" s="67" t="s">
        <v>133</v>
      </c>
      <c r="C6" s="67" t="s">
        <v>134</v>
      </c>
      <c r="D6" s="472">
        <v>9</v>
      </c>
      <c r="E6" s="477">
        <v>128854</v>
      </c>
      <c r="F6" s="55">
        <v>5.2</v>
      </c>
      <c r="G6" s="59" t="s">
        <v>135</v>
      </c>
      <c r="H6" s="59" t="s">
        <v>135</v>
      </c>
      <c r="I6" s="59"/>
    </row>
    <row r="7" spans="2:11" ht="12" customHeight="1" x14ac:dyDescent="0.2">
      <c r="B7" s="67" t="s">
        <v>136</v>
      </c>
      <c r="C7" s="67"/>
      <c r="D7" s="67">
        <v>14</v>
      </c>
      <c r="E7" s="477">
        <v>129728</v>
      </c>
      <c r="F7" s="55">
        <v>5.3</v>
      </c>
      <c r="G7" s="59" t="s">
        <v>135</v>
      </c>
      <c r="H7" s="59" t="s">
        <v>135</v>
      </c>
      <c r="I7" s="59"/>
    </row>
    <row r="8" spans="2:11" ht="12" customHeight="1" x14ac:dyDescent="0.2">
      <c r="B8" s="67" t="s">
        <v>136</v>
      </c>
      <c r="C8" s="67" t="s">
        <v>137</v>
      </c>
      <c r="D8" s="472">
        <v>5</v>
      </c>
      <c r="E8" s="477">
        <v>128731</v>
      </c>
      <c r="F8" s="55">
        <v>5.4</v>
      </c>
      <c r="G8" s="59" t="s">
        <v>135</v>
      </c>
      <c r="H8" s="59" t="s">
        <v>135</v>
      </c>
      <c r="I8" s="59"/>
    </row>
    <row r="9" spans="2:11" ht="12" customHeight="1" x14ac:dyDescent="0.2">
      <c r="B9" s="67" t="s">
        <v>136</v>
      </c>
      <c r="C9" s="67"/>
      <c r="D9" s="67">
        <v>10</v>
      </c>
      <c r="E9" s="477">
        <v>126691</v>
      </c>
      <c r="F9" s="55">
        <v>5.4</v>
      </c>
      <c r="G9" s="59" t="s">
        <v>135</v>
      </c>
      <c r="H9" s="59" t="s">
        <v>135</v>
      </c>
      <c r="I9" s="59"/>
    </row>
    <row r="10" spans="2:11" ht="12" customHeight="1" x14ac:dyDescent="0.2">
      <c r="B10" s="67" t="s">
        <v>136</v>
      </c>
      <c r="C10" s="67"/>
      <c r="D10" s="67">
        <v>15</v>
      </c>
      <c r="E10" s="477">
        <v>129761</v>
      </c>
      <c r="F10" s="55">
        <v>5.4</v>
      </c>
      <c r="G10" s="59" t="s">
        <v>135</v>
      </c>
      <c r="H10" s="59" t="s">
        <v>135</v>
      </c>
      <c r="I10" s="59"/>
    </row>
    <row r="11" spans="2:11" ht="12" customHeight="1" x14ac:dyDescent="0.2">
      <c r="B11" s="67" t="s">
        <v>136</v>
      </c>
      <c r="C11" s="67"/>
      <c r="D11" s="67">
        <v>22</v>
      </c>
      <c r="E11" s="477">
        <v>174652</v>
      </c>
      <c r="F11" s="55">
        <v>5.3</v>
      </c>
      <c r="G11" s="59" t="s">
        <v>135</v>
      </c>
      <c r="H11" s="59" t="s">
        <v>135</v>
      </c>
      <c r="I11" s="59"/>
    </row>
    <row r="12" spans="2:11" ht="12" customHeight="1" x14ac:dyDescent="0.2">
      <c r="B12" s="67" t="s">
        <v>136</v>
      </c>
      <c r="C12" s="67"/>
      <c r="D12" s="67">
        <v>25</v>
      </c>
      <c r="E12" s="477">
        <v>176603</v>
      </c>
      <c r="F12" s="55">
        <v>5.4</v>
      </c>
      <c r="G12" s="59" t="s">
        <v>135</v>
      </c>
      <c r="H12" s="59" t="s">
        <v>135</v>
      </c>
      <c r="I12" s="59"/>
    </row>
    <row r="13" spans="2:11" ht="12" customHeight="1" x14ac:dyDescent="0.2">
      <c r="B13" s="67" t="s">
        <v>138</v>
      </c>
      <c r="C13" s="67"/>
      <c r="D13" s="67">
        <v>30</v>
      </c>
      <c r="E13" s="477">
        <v>181468</v>
      </c>
      <c r="F13" s="55">
        <v>5.4</v>
      </c>
      <c r="G13" s="59" t="s">
        <v>139</v>
      </c>
      <c r="H13" s="59" t="s">
        <v>139</v>
      </c>
      <c r="I13" s="59"/>
    </row>
    <row r="14" spans="2:11" ht="12" customHeight="1" x14ac:dyDescent="0.2">
      <c r="B14" s="67" t="s">
        <v>138</v>
      </c>
      <c r="C14" s="67"/>
      <c r="D14" s="67">
        <v>35</v>
      </c>
      <c r="E14" s="477">
        <v>190063</v>
      </c>
      <c r="F14" s="60">
        <v>5</v>
      </c>
      <c r="G14" s="59" t="s">
        <v>139</v>
      </c>
      <c r="H14" s="59" t="s">
        <v>139</v>
      </c>
      <c r="I14" s="59"/>
    </row>
    <row r="15" spans="2:11" ht="12" customHeight="1" x14ac:dyDescent="0.2">
      <c r="B15" s="67" t="s">
        <v>138</v>
      </c>
      <c r="C15" s="67"/>
      <c r="D15" s="67">
        <v>40</v>
      </c>
      <c r="E15" s="477">
        <v>191425</v>
      </c>
      <c r="F15" s="55">
        <v>4.5999999999999996</v>
      </c>
      <c r="G15" s="59" t="s">
        <v>139</v>
      </c>
      <c r="H15" s="59" t="s">
        <v>139</v>
      </c>
      <c r="I15" s="59"/>
    </row>
    <row r="16" spans="2:11" ht="12" customHeight="1" x14ac:dyDescent="0.2">
      <c r="B16" s="67" t="s">
        <v>138</v>
      </c>
      <c r="C16" s="67"/>
      <c r="D16" s="67">
        <v>45</v>
      </c>
      <c r="E16" s="477">
        <v>199755</v>
      </c>
      <c r="F16" s="55">
        <v>4.2</v>
      </c>
      <c r="G16" s="59" t="s">
        <v>139</v>
      </c>
      <c r="H16" s="59" t="s">
        <v>139</v>
      </c>
      <c r="I16" s="59"/>
    </row>
    <row r="17" spans="2:9" ht="12" customHeight="1" x14ac:dyDescent="0.2">
      <c r="B17" s="67" t="s">
        <v>138</v>
      </c>
      <c r="C17" s="67"/>
      <c r="D17" s="67">
        <v>50</v>
      </c>
      <c r="E17" s="477">
        <v>213152</v>
      </c>
      <c r="F17" s="55">
        <v>3.9</v>
      </c>
      <c r="G17" s="59" t="s">
        <v>139</v>
      </c>
      <c r="H17" s="59" t="s">
        <v>139</v>
      </c>
      <c r="I17" s="59"/>
    </row>
    <row r="18" spans="2:9" ht="12" customHeight="1" x14ac:dyDescent="0.2">
      <c r="B18" s="67" t="s">
        <v>138</v>
      </c>
      <c r="C18" s="67"/>
      <c r="D18" s="67">
        <v>55</v>
      </c>
      <c r="E18" s="477">
        <v>233117</v>
      </c>
      <c r="F18" s="55">
        <v>3.7</v>
      </c>
      <c r="G18" s="59" t="s">
        <v>139</v>
      </c>
      <c r="H18" s="59" t="s">
        <v>139</v>
      </c>
      <c r="I18" s="59"/>
    </row>
    <row r="19" spans="2:9" ht="12" customHeight="1" x14ac:dyDescent="0.2">
      <c r="B19" s="67" t="s">
        <v>138</v>
      </c>
      <c r="C19" s="67"/>
      <c r="D19" s="67">
        <v>60</v>
      </c>
      <c r="E19" s="477">
        <v>242619</v>
      </c>
      <c r="F19" s="55">
        <v>3.6</v>
      </c>
      <c r="G19" s="59" t="s">
        <v>139</v>
      </c>
      <c r="H19" s="59" t="s">
        <v>139</v>
      </c>
      <c r="I19" s="59"/>
    </row>
    <row r="20" spans="2:9" ht="12" customHeight="1" x14ac:dyDescent="0.2">
      <c r="B20" s="67" t="s">
        <v>121</v>
      </c>
      <c r="C20" s="67" t="s">
        <v>265</v>
      </c>
      <c r="D20" s="67">
        <v>2</v>
      </c>
      <c r="E20" s="477">
        <v>251225</v>
      </c>
      <c r="F20" s="55">
        <v>3.5</v>
      </c>
      <c r="G20" s="62" t="s">
        <v>122</v>
      </c>
      <c r="H20" s="63" t="s">
        <v>122</v>
      </c>
      <c r="I20" s="63"/>
    </row>
    <row r="21" spans="2:9" ht="12" customHeight="1" x14ac:dyDescent="0.2">
      <c r="B21" s="67" t="s">
        <v>121</v>
      </c>
      <c r="C21" s="67"/>
      <c r="D21" s="67">
        <v>7</v>
      </c>
      <c r="E21" s="477">
        <v>267862</v>
      </c>
      <c r="F21" s="55">
        <v>3.3</v>
      </c>
      <c r="G21" s="59" t="s">
        <v>122</v>
      </c>
      <c r="H21" s="65" t="s">
        <v>122</v>
      </c>
      <c r="I21" s="65"/>
    </row>
    <row r="22" spans="2:9" ht="12" customHeight="1" x14ac:dyDescent="0.2">
      <c r="B22" s="67" t="s">
        <v>121</v>
      </c>
      <c r="C22" s="67"/>
      <c r="D22" s="67">
        <v>12</v>
      </c>
      <c r="E22" s="477">
        <v>278306</v>
      </c>
      <c r="F22" s="55">
        <v>3.1</v>
      </c>
      <c r="G22" s="59" t="s">
        <v>122</v>
      </c>
      <c r="H22" s="64" t="s">
        <v>122</v>
      </c>
      <c r="I22" s="66"/>
    </row>
    <row r="23" spans="2:9" ht="12" customHeight="1" x14ac:dyDescent="0.2">
      <c r="B23" s="67"/>
      <c r="C23" s="67"/>
      <c r="D23" s="67">
        <v>14</v>
      </c>
      <c r="E23" s="477">
        <v>283100</v>
      </c>
      <c r="F23" s="55">
        <v>3.1</v>
      </c>
      <c r="G23" s="59">
        <v>2288</v>
      </c>
      <c r="H23" s="489">
        <v>0.81</v>
      </c>
      <c r="I23" s="64"/>
    </row>
    <row r="24" spans="2:9" ht="12" customHeight="1" x14ac:dyDescent="0.2">
      <c r="B24" s="67"/>
      <c r="C24" s="67"/>
      <c r="D24" s="67">
        <v>15</v>
      </c>
      <c r="E24" s="477">
        <v>285606</v>
      </c>
      <c r="F24" s="55">
        <v>3.1</v>
      </c>
      <c r="G24" s="59">
        <v>2506</v>
      </c>
      <c r="H24" s="489">
        <v>0.88519957612151179</v>
      </c>
      <c r="I24" s="64"/>
    </row>
    <row r="25" spans="2:9" ht="12" customHeight="1" x14ac:dyDescent="0.2">
      <c r="B25" s="67"/>
      <c r="C25" s="67"/>
      <c r="D25" s="67">
        <v>16</v>
      </c>
      <c r="E25" s="477">
        <v>287692</v>
      </c>
      <c r="F25" s="60">
        <v>3</v>
      </c>
      <c r="G25" s="59">
        <v>2086</v>
      </c>
      <c r="H25" s="490">
        <v>0.7303768128120558</v>
      </c>
      <c r="I25" s="65"/>
    </row>
    <row r="26" spans="2:9" ht="12" customHeight="1" x14ac:dyDescent="0.2">
      <c r="B26" s="67" t="s">
        <v>121</v>
      </c>
      <c r="C26" s="67"/>
      <c r="D26" s="67">
        <v>17</v>
      </c>
      <c r="E26" s="477">
        <v>287431</v>
      </c>
      <c r="F26" s="66">
        <v>3</v>
      </c>
      <c r="G26" s="59" t="s">
        <v>122</v>
      </c>
      <c r="H26" s="64" t="s">
        <v>122</v>
      </c>
      <c r="I26" s="66"/>
    </row>
    <row r="27" spans="2:9" ht="12" customHeight="1" x14ac:dyDescent="0.2">
      <c r="B27" s="67"/>
      <c r="C27" s="67"/>
      <c r="D27" s="67">
        <v>18</v>
      </c>
      <c r="E27" s="477">
        <v>290279</v>
      </c>
      <c r="F27" s="66">
        <v>3</v>
      </c>
      <c r="G27" s="61">
        <v>2848</v>
      </c>
      <c r="H27" s="491">
        <v>0.9908464988118888</v>
      </c>
      <c r="I27" s="66"/>
    </row>
    <row r="28" spans="2:9" ht="12" customHeight="1" x14ac:dyDescent="0.2">
      <c r="B28" s="67"/>
      <c r="C28" s="67"/>
      <c r="D28" s="67">
        <v>19</v>
      </c>
      <c r="E28" s="477">
        <v>293002</v>
      </c>
      <c r="F28" s="66">
        <v>2.9</v>
      </c>
      <c r="G28" s="59">
        <v>2723</v>
      </c>
      <c r="H28" s="489">
        <v>0.93806303590683449</v>
      </c>
      <c r="I28" s="64"/>
    </row>
    <row r="29" spans="2:9" ht="12" customHeight="1" x14ac:dyDescent="0.2">
      <c r="B29" s="67"/>
      <c r="C29" s="67"/>
      <c r="D29" s="67">
        <v>20</v>
      </c>
      <c r="E29" s="477">
        <v>295425</v>
      </c>
      <c r="F29" s="66">
        <v>2.9</v>
      </c>
      <c r="G29" s="59">
        <v>2423</v>
      </c>
      <c r="H29" s="489">
        <v>0.82695681258148412</v>
      </c>
      <c r="I29" s="64"/>
    </row>
    <row r="30" spans="2:9" ht="12" customHeight="1" x14ac:dyDescent="0.2">
      <c r="B30" s="67"/>
      <c r="C30" s="67"/>
      <c r="D30" s="67">
        <v>21</v>
      </c>
      <c r="E30" s="477">
        <v>297429</v>
      </c>
      <c r="F30" s="66">
        <v>2.9</v>
      </c>
      <c r="G30" s="59">
        <v>2004</v>
      </c>
      <c r="H30" s="489">
        <v>0.67834475755267831</v>
      </c>
      <c r="I30" s="64"/>
    </row>
    <row r="31" spans="2:9" ht="12" customHeight="1" x14ac:dyDescent="0.2">
      <c r="B31" s="53" t="s">
        <v>121</v>
      </c>
      <c r="C31" s="67"/>
      <c r="D31" s="67">
        <v>22</v>
      </c>
      <c r="E31" s="477">
        <v>295038</v>
      </c>
      <c r="F31" s="68">
        <v>2.9</v>
      </c>
      <c r="G31" s="140" t="s">
        <v>122</v>
      </c>
      <c r="H31" s="496" t="s">
        <v>122</v>
      </c>
      <c r="I31" s="68"/>
    </row>
    <row r="32" spans="2:9" ht="12" customHeight="1" x14ac:dyDescent="0.2">
      <c r="B32" s="67"/>
      <c r="C32" s="53"/>
      <c r="D32" s="473">
        <v>23</v>
      </c>
      <c r="E32" s="478">
        <v>297524</v>
      </c>
      <c r="F32" s="70">
        <v>2.8</v>
      </c>
      <c r="G32" s="69">
        <v>2486</v>
      </c>
      <c r="H32" s="492">
        <v>0.83582972743074824</v>
      </c>
      <c r="I32" s="70"/>
    </row>
    <row r="33" spans="2:9" ht="12" customHeight="1" x14ac:dyDescent="0.2">
      <c r="B33" s="141"/>
      <c r="C33" s="53"/>
      <c r="D33" s="473">
        <v>24</v>
      </c>
      <c r="E33" s="478">
        <v>299776</v>
      </c>
      <c r="F33" s="70">
        <v>2.8</v>
      </c>
      <c r="G33" s="140">
        <v>2252</v>
      </c>
      <c r="H33" s="493">
        <v>0.76229161377676236</v>
      </c>
      <c r="I33" s="70"/>
    </row>
    <row r="34" spans="2:9" s="139" customFormat="1" ht="12" customHeight="1" x14ac:dyDescent="0.2">
      <c r="B34" s="141"/>
      <c r="C34" s="141"/>
      <c r="D34" s="473">
        <v>25</v>
      </c>
      <c r="E34" s="478">
        <v>301958</v>
      </c>
      <c r="F34" s="70">
        <v>2.8</v>
      </c>
      <c r="G34" s="140">
        <v>2182</v>
      </c>
      <c r="H34" s="493">
        <v>0.73362046068137265</v>
      </c>
      <c r="I34" s="138"/>
    </row>
    <row r="35" spans="2:9" s="139" customFormat="1" ht="12" customHeight="1" x14ac:dyDescent="0.2">
      <c r="B35" s="141"/>
      <c r="C35" s="141"/>
      <c r="D35" s="473">
        <v>26</v>
      </c>
      <c r="E35" s="478">
        <v>303808</v>
      </c>
      <c r="F35" s="70">
        <v>2.7</v>
      </c>
      <c r="G35" s="140">
        <v>1850</v>
      </c>
      <c r="H35" s="493">
        <v>0.61266798693860003</v>
      </c>
      <c r="I35" s="138"/>
    </row>
    <row r="36" spans="2:9" s="139" customFormat="1" ht="12" customHeight="1" x14ac:dyDescent="0.2">
      <c r="B36" s="141" t="s">
        <v>121</v>
      </c>
      <c r="C36" s="141"/>
      <c r="D36" s="473">
        <v>27</v>
      </c>
      <c r="E36" s="478">
        <v>302109</v>
      </c>
      <c r="F36" s="70">
        <v>2.8</v>
      </c>
      <c r="G36" s="140" t="s">
        <v>122</v>
      </c>
      <c r="H36" s="496" t="s">
        <v>122</v>
      </c>
      <c r="I36" s="138"/>
    </row>
    <row r="37" spans="2:9" s="136" customFormat="1" ht="12" customHeight="1" x14ac:dyDescent="0.2">
      <c r="B37" s="67"/>
      <c r="C37" s="177"/>
      <c r="D37" s="473">
        <v>28</v>
      </c>
      <c r="E37" s="478">
        <v>304646</v>
      </c>
      <c r="F37" s="70">
        <v>2.7</v>
      </c>
      <c r="G37" s="69">
        <v>2537</v>
      </c>
      <c r="H37" s="492">
        <v>0.83976313184976281</v>
      </c>
      <c r="I37" s="135"/>
    </row>
    <row r="38" spans="2:9" s="136" customFormat="1" ht="12" customHeight="1" x14ac:dyDescent="0.2">
      <c r="B38" s="67"/>
      <c r="C38" s="177"/>
      <c r="D38" s="473">
        <v>29</v>
      </c>
      <c r="E38" s="478">
        <v>307514</v>
      </c>
      <c r="F38" s="70">
        <v>2.7</v>
      </c>
      <c r="G38" s="184">
        <v>2868</v>
      </c>
      <c r="H38" s="494">
        <v>0.94142053399683578</v>
      </c>
      <c r="I38" s="135"/>
    </row>
    <row r="39" spans="2:9" s="136" customFormat="1" ht="12" customHeight="1" x14ac:dyDescent="0.2">
      <c r="B39" s="177"/>
      <c r="C39" s="177"/>
      <c r="D39" s="473">
        <v>30</v>
      </c>
      <c r="E39" s="478">
        <v>310323</v>
      </c>
      <c r="F39" s="70">
        <v>2.6</v>
      </c>
      <c r="G39" s="184">
        <v>2809</v>
      </c>
      <c r="H39" s="494">
        <v>0.9134543467939672</v>
      </c>
      <c r="I39" s="135"/>
    </row>
    <row r="40" spans="2:9" s="136" customFormat="1" ht="12" customHeight="1" x14ac:dyDescent="0.2">
      <c r="B40" s="67"/>
      <c r="C40" s="67" t="s">
        <v>339</v>
      </c>
      <c r="D40" s="497" t="s">
        <v>420</v>
      </c>
      <c r="E40" s="478">
        <v>313132</v>
      </c>
      <c r="F40" s="70">
        <v>2.6</v>
      </c>
      <c r="G40" s="140">
        <v>2809</v>
      </c>
      <c r="H40" s="493">
        <v>0.90518588696293856</v>
      </c>
      <c r="I40" s="135"/>
    </row>
    <row r="41" spans="2:9" s="136" customFormat="1" ht="12" customHeight="1" x14ac:dyDescent="0.2">
      <c r="B41" s="67" t="s">
        <v>121</v>
      </c>
      <c r="C41" s="67"/>
      <c r="D41" s="473">
        <v>2</v>
      </c>
      <c r="E41" s="478">
        <v>312680</v>
      </c>
      <c r="F41" s="70">
        <v>2.560329845998</v>
      </c>
      <c r="G41" s="140" t="s">
        <v>122</v>
      </c>
      <c r="H41" s="496" t="s">
        <v>122</v>
      </c>
      <c r="I41" s="135"/>
    </row>
    <row r="42" spans="2:9" s="136" customFormat="1" ht="12" customHeight="1" x14ac:dyDescent="0.2">
      <c r="B42" s="67"/>
      <c r="C42" s="67"/>
      <c r="D42" s="473">
        <v>3</v>
      </c>
      <c r="E42" s="478">
        <v>314731</v>
      </c>
      <c r="F42" s="70">
        <v>2.5600306293310999</v>
      </c>
      <c r="G42" s="69">
        <v>2051</v>
      </c>
      <c r="H42" s="492">
        <v>0.65594217730587179</v>
      </c>
      <c r="I42" s="135"/>
    </row>
    <row r="43" spans="2:9" s="136" customFormat="1" ht="12" customHeight="1" x14ac:dyDescent="0.2">
      <c r="B43" s="67"/>
      <c r="C43" s="177"/>
      <c r="D43" s="473">
        <v>4</v>
      </c>
      <c r="E43" s="478">
        <v>317304</v>
      </c>
      <c r="F43" s="70">
        <v>2.5228519022767002</v>
      </c>
      <c r="G43" s="184">
        <v>2573</v>
      </c>
      <c r="H43" s="494">
        <v>0.81752353597198868</v>
      </c>
      <c r="I43" s="135"/>
    </row>
    <row r="44" spans="2:9" s="136" customFormat="1" ht="12" customHeight="1" x14ac:dyDescent="0.2">
      <c r="B44" s="67"/>
      <c r="C44" s="177"/>
      <c r="D44" s="473">
        <v>5</v>
      </c>
      <c r="E44" s="478">
        <v>319610</v>
      </c>
      <c r="F44" s="70">
        <v>2.5228519022767002</v>
      </c>
      <c r="G44" s="184">
        <v>2306</v>
      </c>
      <c r="H44" s="494">
        <v>0.72674785064165592</v>
      </c>
      <c r="I44" s="135"/>
    </row>
    <row r="45" spans="2:9" s="136" customFormat="1" ht="12" customHeight="1" thickBot="1" x14ac:dyDescent="0.25">
      <c r="B45" s="468"/>
      <c r="C45" s="467"/>
      <c r="D45" s="474">
        <v>6</v>
      </c>
      <c r="E45" s="479">
        <v>322258</v>
      </c>
      <c r="F45" s="469">
        <v>2.4</v>
      </c>
      <c r="G45" s="470">
        <f>E45-E44</f>
        <v>2648</v>
      </c>
      <c r="H45" s="495">
        <f>G45/E44*100</f>
        <v>0.82850974625324625</v>
      </c>
      <c r="I45" s="135"/>
    </row>
    <row r="46" spans="2:9" ht="13.5" customHeight="1" thickTop="1" x14ac:dyDescent="0.2">
      <c r="B46" s="72" t="s">
        <v>145</v>
      </c>
      <c r="C46" s="73"/>
      <c r="D46" s="55"/>
      <c r="E46" s="55"/>
      <c r="F46" s="55"/>
      <c r="G46" s="55"/>
      <c r="H46" s="55"/>
      <c r="I46" s="55"/>
    </row>
    <row r="47" spans="2:9" ht="12" customHeight="1" x14ac:dyDescent="0.2">
      <c r="B47" s="73" t="s">
        <v>146</v>
      </c>
      <c r="C47" s="73"/>
      <c r="D47" s="55"/>
      <c r="E47" s="55"/>
      <c r="F47" s="55"/>
      <c r="G47" s="55"/>
      <c r="H47" s="55"/>
      <c r="I47" s="55"/>
    </row>
    <row r="48" spans="2:9" ht="12" customHeight="1" x14ac:dyDescent="0.2">
      <c r="B48" s="73" t="s">
        <v>147</v>
      </c>
      <c r="C48" s="73"/>
      <c r="D48" s="55"/>
      <c r="E48" s="55"/>
      <c r="F48" s="55"/>
      <c r="G48" s="55"/>
      <c r="H48" s="55"/>
      <c r="I48" s="55"/>
    </row>
    <row r="49" spans="2:4" ht="12" customHeight="1" x14ac:dyDescent="0.2">
      <c r="B49" s="73" t="s">
        <v>148</v>
      </c>
      <c r="C49" s="73"/>
    </row>
    <row r="53" spans="2:4" x14ac:dyDescent="0.2">
      <c r="D53" s="71"/>
    </row>
  </sheetData>
  <mergeCells count="1">
    <mergeCell ref="B4:D4"/>
  </mergeCells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48"/>
  <sheetViews>
    <sheetView showGridLines="0" zoomScale="80" zoomScaleNormal="80" zoomScaleSheetLayoutView="70" workbookViewId="0">
      <selection activeCell="Z19" sqref="Z19"/>
    </sheetView>
  </sheetViews>
  <sheetFormatPr defaultColWidth="9" defaultRowHeight="13" x14ac:dyDescent="0.2"/>
  <cols>
    <col min="1" max="3" width="3.6328125" style="76" customWidth="1"/>
    <col min="4" max="4" width="10.08984375" style="76" customWidth="1"/>
    <col min="5" max="5" width="9.36328125" style="76" bestFit="1" customWidth="1"/>
    <col min="6" max="18" width="7.7265625" style="76" customWidth="1"/>
    <col min="19" max="19" width="2.08984375" style="76" customWidth="1"/>
    <col min="20" max="22" width="6.6328125" style="76" customWidth="1"/>
    <col min="23" max="24" width="3.08984375" style="76" customWidth="1"/>
    <col min="25" max="25" width="10.7265625" style="76" customWidth="1"/>
    <col min="26" max="26" width="5.7265625" style="104" customWidth="1"/>
    <col min="27" max="27" width="10.7265625" style="76" customWidth="1"/>
    <col min="28" max="28" width="5.7265625" style="104" customWidth="1"/>
    <col min="29" max="29" width="10.7265625" style="76" customWidth="1"/>
    <col min="30" max="30" width="5.7265625" style="104" customWidth="1"/>
    <col min="31" max="31" width="10.7265625" style="76" customWidth="1"/>
    <col min="32" max="32" width="5.7265625" style="104" customWidth="1"/>
    <col min="33" max="33" width="10.7265625" style="76" customWidth="1"/>
    <col min="34" max="34" width="5.7265625" style="104" customWidth="1"/>
    <col min="35" max="35" width="10.7265625" style="76" customWidth="1"/>
    <col min="36" max="36" width="5.7265625" style="104" customWidth="1"/>
    <col min="37" max="37" width="9.6328125" style="76" customWidth="1"/>
    <col min="38" max="38" width="7.7265625" style="76" customWidth="1"/>
    <col min="39" max="16384" width="9" style="76"/>
  </cols>
  <sheetData>
    <row r="1" spans="1:36" ht="15" customHeight="1" x14ac:dyDescent="0.2"/>
    <row r="2" spans="1:36" ht="36.75" customHeight="1" x14ac:dyDescent="0.3">
      <c r="B2" s="287" t="s">
        <v>92</v>
      </c>
      <c r="C2" s="288"/>
      <c r="D2" s="288" t="s">
        <v>87</v>
      </c>
      <c r="E2" s="288"/>
      <c r="F2" s="288"/>
      <c r="G2" s="288"/>
      <c r="H2" s="252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36" ht="33.4" customHeight="1" x14ac:dyDescent="0.3">
      <c r="A3" s="252"/>
      <c r="B3" s="252"/>
      <c r="C3" s="289" t="s">
        <v>152</v>
      </c>
      <c r="E3" s="289"/>
      <c r="F3" s="289"/>
      <c r="G3" s="289"/>
      <c r="H3" s="289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36" ht="30" customHeight="1" x14ac:dyDescent="0.3">
      <c r="A4" s="252"/>
      <c r="B4" s="252"/>
      <c r="C4" s="289" t="s">
        <v>269</v>
      </c>
      <c r="D4" s="289"/>
      <c r="E4" s="289"/>
      <c r="F4" s="289"/>
      <c r="G4" s="289"/>
      <c r="H4" s="289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1:36" ht="30" customHeight="1" x14ac:dyDescent="0.3">
      <c r="A5" s="252"/>
      <c r="B5" s="252"/>
      <c r="C5" s="289" t="s">
        <v>405</v>
      </c>
      <c r="D5" s="289"/>
      <c r="E5" s="289"/>
      <c r="F5" s="289"/>
      <c r="G5" s="289"/>
      <c r="H5" s="289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1:36" ht="30" customHeight="1" x14ac:dyDescent="0.3">
      <c r="A6" s="252"/>
      <c r="B6" s="252"/>
      <c r="C6" s="289" t="s">
        <v>353</v>
      </c>
      <c r="D6" s="289"/>
      <c r="E6" s="289"/>
      <c r="F6" s="289"/>
      <c r="G6" s="289"/>
      <c r="H6" s="289"/>
      <c r="I6" s="256"/>
      <c r="J6" s="256"/>
      <c r="K6" s="256"/>
      <c r="L6" s="256"/>
      <c r="M6" s="256"/>
      <c r="N6" s="256"/>
      <c r="O6" s="256"/>
      <c r="P6" s="256"/>
      <c r="Q6" s="256"/>
      <c r="R6" s="256"/>
    </row>
    <row r="7" spans="1:36" ht="30" customHeight="1" x14ac:dyDescent="0.3">
      <c r="A7" s="252"/>
      <c r="B7" s="252"/>
      <c r="C7" s="289" t="s">
        <v>406</v>
      </c>
      <c r="E7" s="289"/>
      <c r="F7" s="289"/>
      <c r="G7" s="289"/>
      <c r="H7" s="289"/>
      <c r="I7" s="256"/>
      <c r="J7" s="256"/>
      <c r="K7" s="256"/>
      <c r="L7" s="256"/>
      <c r="M7" s="256"/>
      <c r="N7" s="256"/>
      <c r="O7" s="256"/>
      <c r="P7" s="256"/>
      <c r="Q7" s="256"/>
      <c r="R7" s="256"/>
    </row>
    <row r="8" spans="1:36" ht="30" customHeight="1" x14ac:dyDescent="0.3">
      <c r="A8" s="252"/>
      <c r="B8" s="252"/>
      <c r="C8" s="289" t="s">
        <v>407</v>
      </c>
      <c r="D8" s="289"/>
      <c r="E8" s="289"/>
      <c r="F8" s="289"/>
      <c r="G8" s="289"/>
      <c r="H8" s="289"/>
      <c r="I8" s="256"/>
      <c r="J8" s="256"/>
      <c r="K8" s="256"/>
      <c r="L8" s="256"/>
      <c r="M8" s="256"/>
      <c r="N8" s="256"/>
      <c r="O8" s="256"/>
      <c r="P8" s="256"/>
      <c r="Q8" s="256"/>
      <c r="R8" s="256"/>
    </row>
    <row r="9" spans="1:36" ht="30" customHeight="1" x14ac:dyDescent="0.3">
      <c r="A9" s="252"/>
      <c r="B9" s="252"/>
      <c r="C9" s="515" t="s">
        <v>251</v>
      </c>
      <c r="D9" s="515"/>
      <c r="E9" s="515"/>
      <c r="F9" s="515"/>
      <c r="G9" s="515"/>
      <c r="H9" s="515"/>
      <c r="I9" s="256"/>
      <c r="J9" s="256"/>
      <c r="K9" s="256"/>
      <c r="L9" s="256"/>
      <c r="M9" s="256"/>
      <c r="N9" s="256"/>
      <c r="O9" s="256"/>
      <c r="P9" s="256"/>
      <c r="Q9" s="256"/>
      <c r="R9" s="256"/>
    </row>
    <row r="10" spans="1:36" ht="36" customHeight="1" x14ac:dyDescent="0.2">
      <c r="A10" s="256"/>
      <c r="B10" s="256"/>
      <c r="C10" s="290"/>
      <c r="D10" s="290"/>
      <c r="E10" s="290"/>
      <c r="F10" s="290"/>
      <c r="G10" s="290"/>
      <c r="H10" s="290"/>
      <c r="I10" s="256"/>
      <c r="J10" s="256"/>
      <c r="K10" s="256"/>
      <c r="L10" s="256"/>
      <c r="M10" s="256"/>
      <c r="N10" s="256"/>
      <c r="O10" s="256"/>
      <c r="P10" s="256"/>
      <c r="Q10" s="256"/>
      <c r="R10" s="256"/>
    </row>
    <row r="11" spans="1:36" ht="43.5" customHeight="1" x14ac:dyDescent="0.2">
      <c r="A11" s="256"/>
      <c r="B11" s="256"/>
      <c r="C11" s="290"/>
      <c r="D11" s="290"/>
      <c r="E11" s="290"/>
      <c r="F11" s="290"/>
      <c r="G11" s="290"/>
      <c r="H11" s="290"/>
      <c r="I11" s="256"/>
      <c r="J11" s="256"/>
      <c r="K11" s="256"/>
      <c r="L11" s="256"/>
      <c r="M11" s="256"/>
      <c r="N11" s="256"/>
      <c r="O11" s="256"/>
      <c r="P11" s="256"/>
      <c r="Q11" s="256"/>
      <c r="R11" s="256"/>
    </row>
    <row r="12" spans="1:36" ht="38.25" customHeight="1" thickBot="1" x14ac:dyDescent="0.3">
      <c r="C12" s="291" t="s">
        <v>88</v>
      </c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3" t="s">
        <v>89</v>
      </c>
      <c r="R12" s="294"/>
    </row>
    <row r="13" spans="1:36" ht="22.5" customHeight="1" x14ac:dyDescent="0.25">
      <c r="C13" s="295"/>
      <c r="D13" s="296"/>
      <c r="E13" s="516" t="s">
        <v>252</v>
      </c>
      <c r="F13" s="480" t="s">
        <v>380</v>
      </c>
      <c r="G13" s="298"/>
      <c r="H13" s="298"/>
      <c r="I13" s="480" t="s">
        <v>383</v>
      </c>
      <c r="J13" s="298"/>
      <c r="K13" s="298"/>
      <c r="L13" s="298"/>
      <c r="M13" s="297"/>
      <c r="N13" s="298"/>
      <c r="O13" s="298"/>
      <c r="P13" s="298"/>
      <c r="Q13" s="298"/>
      <c r="R13" s="299"/>
      <c r="Z13" s="76"/>
      <c r="AB13" s="76"/>
      <c r="AD13" s="76"/>
      <c r="AF13" s="76"/>
      <c r="AH13" s="76"/>
      <c r="AJ13" s="76"/>
    </row>
    <row r="14" spans="1:36" ht="21.75" customHeight="1" x14ac:dyDescent="0.25">
      <c r="C14" s="300"/>
      <c r="D14" s="301" t="s">
        <v>253</v>
      </c>
      <c r="E14" s="517"/>
      <c r="F14" s="302" t="s">
        <v>254</v>
      </c>
      <c r="G14" s="303" t="s">
        <v>31</v>
      </c>
      <c r="H14" s="303" t="s">
        <v>32</v>
      </c>
      <c r="I14" s="303" t="s">
        <v>33</v>
      </c>
      <c r="J14" s="303" t="s">
        <v>34</v>
      </c>
      <c r="K14" s="303" t="s">
        <v>35</v>
      </c>
      <c r="L14" s="303" t="s">
        <v>36</v>
      </c>
      <c r="M14" s="303" t="s">
        <v>37</v>
      </c>
      <c r="N14" s="303" t="s">
        <v>38</v>
      </c>
      <c r="O14" s="303" t="s">
        <v>39</v>
      </c>
      <c r="P14" s="303" t="s">
        <v>40</v>
      </c>
      <c r="Q14" s="303" t="s">
        <v>41</v>
      </c>
      <c r="R14" s="304"/>
      <c r="Z14" s="76"/>
      <c r="AB14" s="76"/>
      <c r="AD14" s="76"/>
      <c r="AF14" s="76"/>
      <c r="AH14" s="76"/>
      <c r="AJ14" s="76"/>
    </row>
    <row r="15" spans="1:36" ht="24" customHeight="1" x14ac:dyDescent="0.25">
      <c r="C15" s="511" t="s">
        <v>50</v>
      </c>
      <c r="D15" s="512"/>
      <c r="E15" s="305">
        <f>SUM(F15:Q15)</f>
        <v>18875</v>
      </c>
      <c r="F15" s="306">
        <v>1331</v>
      </c>
      <c r="G15" s="306">
        <v>1145</v>
      </c>
      <c r="H15" s="306">
        <v>1277</v>
      </c>
      <c r="I15" s="306">
        <v>1182</v>
      </c>
      <c r="J15" s="306">
        <v>1227</v>
      </c>
      <c r="K15" s="306">
        <v>3282</v>
      </c>
      <c r="L15" s="306">
        <v>2908</v>
      </c>
      <c r="M15" s="306">
        <v>1386</v>
      </c>
      <c r="N15" s="306">
        <v>1134</v>
      </c>
      <c r="O15" s="306">
        <v>1606</v>
      </c>
      <c r="P15" s="306">
        <v>1123</v>
      </c>
      <c r="Q15" s="306">
        <v>1274</v>
      </c>
      <c r="R15" s="307"/>
      <c r="Z15" s="76"/>
      <c r="AB15" s="76"/>
      <c r="AD15" s="76"/>
      <c r="AF15" s="76"/>
      <c r="AH15" s="76"/>
      <c r="AJ15" s="76"/>
    </row>
    <row r="16" spans="1:36" ht="24.75" customHeight="1" thickBot="1" x14ac:dyDescent="0.3">
      <c r="C16" s="513" t="s">
        <v>51</v>
      </c>
      <c r="D16" s="514"/>
      <c r="E16" s="308">
        <f>SUM(F16:Q16)</f>
        <v>19187</v>
      </c>
      <c r="F16" s="309">
        <v>1100</v>
      </c>
      <c r="G16" s="309">
        <v>940</v>
      </c>
      <c r="H16" s="309">
        <v>1189</v>
      </c>
      <c r="I16" s="309">
        <v>1212</v>
      </c>
      <c r="J16" s="309">
        <v>1282</v>
      </c>
      <c r="K16" s="309">
        <v>5402</v>
      </c>
      <c r="L16" s="309">
        <v>1946</v>
      </c>
      <c r="M16" s="309">
        <v>1269</v>
      </c>
      <c r="N16" s="309">
        <v>1171</v>
      </c>
      <c r="O16" s="309">
        <v>1333</v>
      </c>
      <c r="P16" s="309">
        <v>1181</v>
      </c>
      <c r="Q16" s="309">
        <v>1162</v>
      </c>
      <c r="R16" s="307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</row>
    <row r="17" spans="2:36" ht="34.5" customHeight="1" x14ac:dyDescent="0.2">
      <c r="D17" s="311"/>
      <c r="E17" s="312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</row>
    <row r="18" spans="2:36" ht="33.65" customHeight="1" x14ac:dyDescent="0.3">
      <c r="B18" s="287" t="s">
        <v>255</v>
      </c>
      <c r="C18" s="288"/>
      <c r="D18" s="288" t="s">
        <v>296</v>
      </c>
      <c r="E18" s="288"/>
      <c r="F18" s="288"/>
      <c r="G18" s="252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</row>
    <row r="19" spans="2:36" ht="32.25" customHeight="1" x14ac:dyDescent="0.25">
      <c r="C19" s="314" t="s">
        <v>354</v>
      </c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</row>
    <row r="20" spans="2:36" ht="29.25" customHeight="1" x14ac:dyDescent="0.25">
      <c r="C20" s="289"/>
      <c r="D20" s="314"/>
      <c r="E20" s="315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</row>
    <row r="21" spans="2:36" ht="21.75" customHeight="1" x14ac:dyDescent="0.2"/>
    <row r="22" spans="2:36" ht="21" customHeight="1" x14ac:dyDescent="0.2">
      <c r="J22" s="104"/>
      <c r="L22" s="104"/>
      <c r="N22" s="104"/>
      <c r="P22" s="104"/>
      <c r="R22" s="104"/>
      <c r="T22" s="104"/>
      <c r="Z22" s="76"/>
      <c r="AB22" s="76"/>
      <c r="AD22" s="76"/>
      <c r="AF22" s="76"/>
      <c r="AH22" s="76"/>
      <c r="AJ22" s="76"/>
    </row>
    <row r="23" spans="2:36" ht="25.5" customHeight="1" x14ac:dyDescent="0.2">
      <c r="J23" s="104"/>
      <c r="L23" s="104"/>
      <c r="N23" s="104"/>
      <c r="P23" s="104"/>
      <c r="R23" s="104"/>
      <c r="T23" s="104"/>
      <c r="Z23" s="76"/>
      <c r="AB23" s="76"/>
      <c r="AD23" s="76"/>
      <c r="AF23" s="76"/>
      <c r="AH23" s="76"/>
      <c r="AJ23" s="76"/>
    </row>
    <row r="24" spans="2:36" ht="25.4" customHeight="1" x14ac:dyDescent="0.2">
      <c r="J24" s="104"/>
      <c r="L24" s="104"/>
      <c r="N24" s="104"/>
      <c r="P24" s="104"/>
      <c r="R24" s="104"/>
      <c r="T24" s="104"/>
      <c r="Z24" s="76"/>
      <c r="AB24" s="76"/>
      <c r="AD24" s="76"/>
      <c r="AF24" s="76"/>
      <c r="AH24" s="76"/>
      <c r="AJ24" s="76"/>
    </row>
    <row r="25" spans="2:36" ht="6" customHeight="1" x14ac:dyDescent="0.2">
      <c r="J25" s="104"/>
      <c r="L25" s="104"/>
      <c r="N25" s="104"/>
      <c r="P25" s="104"/>
      <c r="R25" s="104"/>
      <c r="T25" s="104"/>
      <c r="Z25" s="76"/>
      <c r="AB25" s="76"/>
      <c r="AD25" s="76"/>
      <c r="AF25" s="76"/>
      <c r="AH25" s="76"/>
      <c r="AJ25" s="76"/>
    </row>
    <row r="26" spans="2:36" ht="25.4" customHeight="1" x14ac:dyDescent="0.2">
      <c r="J26" s="104"/>
      <c r="L26" s="104"/>
      <c r="N26" s="104"/>
      <c r="P26" s="104"/>
      <c r="R26" s="104"/>
      <c r="T26" s="104"/>
      <c r="Z26" s="76"/>
      <c r="AB26" s="76"/>
      <c r="AD26" s="76"/>
      <c r="AF26" s="76"/>
      <c r="AH26" s="76"/>
      <c r="AJ26" s="76"/>
    </row>
    <row r="27" spans="2:36" ht="25.4" customHeight="1" x14ac:dyDescent="0.2">
      <c r="J27" s="104"/>
      <c r="L27" s="104"/>
      <c r="N27" s="104"/>
      <c r="P27" s="104"/>
      <c r="R27" s="104"/>
      <c r="T27" s="104"/>
      <c r="Z27" s="76"/>
      <c r="AB27" s="76"/>
      <c r="AD27" s="76"/>
      <c r="AF27" s="76"/>
      <c r="AH27" s="76"/>
      <c r="AJ27" s="76"/>
    </row>
    <row r="28" spans="2:36" ht="25.4" customHeight="1" x14ac:dyDescent="0.2">
      <c r="J28" s="104"/>
      <c r="L28" s="104"/>
      <c r="N28" s="104"/>
      <c r="P28" s="104"/>
      <c r="R28" s="104"/>
      <c r="T28" s="104"/>
      <c r="Z28" s="76"/>
      <c r="AB28" s="76"/>
      <c r="AD28" s="76"/>
      <c r="AF28" s="76"/>
      <c r="AH28" s="76"/>
      <c r="AJ28" s="76"/>
    </row>
    <row r="29" spans="2:36" ht="25.4" customHeight="1" x14ac:dyDescent="0.2">
      <c r="J29" s="104"/>
      <c r="L29" s="104"/>
      <c r="N29" s="104"/>
      <c r="P29" s="104"/>
      <c r="R29" s="104"/>
      <c r="T29" s="104"/>
      <c r="Z29" s="76"/>
      <c r="AB29" s="76"/>
      <c r="AD29" s="76"/>
      <c r="AF29" s="76"/>
      <c r="AH29" s="76"/>
      <c r="AJ29" s="76"/>
    </row>
    <row r="30" spans="2:36" ht="25.4" customHeight="1" x14ac:dyDescent="0.2">
      <c r="J30" s="104"/>
      <c r="L30" s="104"/>
      <c r="N30" s="104"/>
      <c r="P30" s="104"/>
      <c r="R30" s="104"/>
      <c r="T30" s="104"/>
      <c r="Z30" s="76"/>
      <c r="AB30" s="76"/>
      <c r="AD30" s="76"/>
      <c r="AF30" s="76"/>
      <c r="AH30" s="76"/>
      <c r="AJ30" s="76"/>
    </row>
    <row r="31" spans="2:36" ht="24.75" customHeight="1" x14ac:dyDescent="0.2">
      <c r="J31" s="104"/>
      <c r="Z31" s="76"/>
      <c r="AB31" s="76"/>
      <c r="AD31" s="76"/>
      <c r="AF31" s="76"/>
      <c r="AH31" s="76"/>
      <c r="AJ31" s="76"/>
    </row>
    <row r="32" spans="2:36" ht="6" customHeight="1" x14ac:dyDescent="0.2">
      <c r="J32" s="104"/>
      <c r="Z32" s="76"/>
      <c r="AB32" s="76"/>
      <c r="AD32" s="76"/>
      <c r="AF32" s="76"/>
      <c r="AH32" s="76"/>
      <c r="AJ32" s="76"/>
    </row>
    <row r="33" spans="1:36" ht="6" customHeight="1" x14ac:dyDescent="0.2">
      <c r="J33" s="104"/>
      <c r="Z33" s="76"/>
      <c r="AB33" s="76"/>
      <c r="AD33" s="76"/>
      <c r="AF33" s="76"/>
      <c r="AH33" s="76"/>
      <c r="AJ33" s="76"/>
    </row>
    <row r="34" spans="1:36" ht="30" customHeight="1" x14ac:dyDescent="0.2">
      <c r="J34" s="104"/>
      <c r="Z34" s="76"/>
      <c r="AB34" s="76"/>
      <c r="AD34" s="76"/>
      <c r="AF34" s="76"/>
      <c r="AH34" s="76"/>
      <c r="AJ34" s="76"/>
    </row>
    <row r="35" spans="1:36" ht="30" customHeight="1" x14ac:dyDescent="0.2">
      <c r="J35" s="104"/>
      <c r="Z35" s="76"/>
      <c r="AB35" s="76"/>
      <c r="AD35" s="76"/>
      <c r="AF35" s="76"/>
      <c r="AH35" s="76"/>
      <c r="AJ35" s="76"/>
    </row>
    <row r="36" spans="1:36" ht="30" customHeight="1" x14ac:dyDescent="0.2">
      <c r="J36" s="104"/>
      <c r="Z36" s="76"/>
      <c r="AB36" s="76"/>
      <c r="AD36" s="76"/>
      <c r="AF36" s="76"/>
      <c r="AH36" s="76"/>
      <c r="AJ36" s="76"/>
    </row>
    <row r="37" spans="1:36" ht="30" customHeight="1" x14ac:dyDescent="0.2">
      <c r="J37" s="104"/>
      <c r="Z37" s="76"/>
      <c r="AB37" s="76"/>
      <c r="AD37" s="76"/>
      <c r="AF37" s="76"/>
      <c r="AH37" s="76"/>
      <c r="AJ37" s="76"/>
    </row>
    <row r="38" spans="1:36" ht="30" customHeight="1" x14ac:dyDescent="0.25">
      <c r="B38" s="213"/>
      <c r="C38" s="213"/>
      <c r="AB38" s="76"/>
      <c r="AD38" s="76"/>
      <c r="AF38" s="76"/>
      <c r="AH38" s="76"/>
      <c r="AJ38" s="76"/>
    </row>
    <row r="39" spans="1:36" ht="6" customHeight="1" x14ac:dyDescent="0.25"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256"/>
      <c r="O39" s="256"/>
      <c r="P39" s="256"/>
      <c r="Q39" s="256"/>
      <c r="R39" s="256"/>
      <c r="AB39" s="76"/>
      <c r="AD39" s="76"/>
      <c r="AF39" s="76"/>
      <c r="AH39" s="76"/>
      <c r="AJ39" s="76"/>
    </row>
    <row r="40" spans="1:36" ht="16.5" x14ac:dyDescent="0.25">
      <c r="A40" s="280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256"/>
      <c r="O40" s="256"/>
      <c r="P40" s="256"/>
      <c r="Q40" s="256"/>
      <c r="R40" s="256"/>
      <c r="AB40" s="76"/>
      <c r="AD40" s="76"/>
      <c r="AF40" s="76"/>
      <c r="AH40" s="76"/>
      <c r="AJ40" s="76"/>
    </row>
    <row r="41" spans="1:36" ht="16.5" customHeight="1" x14ac:dyDescent="0.25">
      <c r="A41" s="280"/>
      <c r="B41" s="316"/>
      <c r="AB41" s="76"/>
      <c r="AD41" s="76"/>
      <c r="AF41" s="76"/>
      <c r="AH41" s="76"/>
      <c r="AJ41" s="76"/>
    </row>
    <row r="42" spans="1:36" ht="16.5" customHeight="1" x14ac:dyDescent="0.2">
      <c r="A42" s="280" t="s">
        <v>321</v>
      </c>
      <c r="AB42" s="76"/>
      <c r="AD42" s="76"/>
      <c r="AF42" s="76"/>
      <c r="AH42" s="76"/>
      <c r="AJ42" s="76"/>
    </row>
    <row r="43" spans="1:36" ht="16.5" customHeight="1" x14ac:dyDescent="0.2">
      <c r="A43" s="280"/>
      <c r="AB43" s="76"/>
      <c r="AD43" s="76"/>
      <c r="AF43" s="76"/>
      <c r="AH43" s="76"/>
      <c r="AJ43" s="76"/>
    </row>
    <row r="44" spans="1:36" x14ac:dyDescent="0.2">
      <c r="AB44" s="76"/>
      <c r="AD44" s="76"/>
      <c r="AF44" s="76"/>
      <c r="AH44" s="76"/>
      <c r="AJ44" s="76"/>
    </row>
    <row r="45" spans="1:36" x14ac:dyDescent="0.2">
      <c r="AB45" s="76"/>
      <c r="AD45" s="76"/>
      <c r="AF45" s="76"/>
      <c r="AH45" s="76"/>
      <c r="AJ45" s="76"/>
    </row>
    <row r="46" spans="1:36" x14ac:dyDescent="0.2">
      <c r="AB46" s="76"/>
      <c r="AD46" s="76"/>
      <c r="AF46" s="76"/>
      <c r="AH46" s="76"/>
      <c r="AJ46" s="76"/>
    </row>
    <row r="47" spans="1:36" x14ac:dyDescent="0.2">
      <c r="AB47" s="76"/>
      <c r="AD47" s="76"/>
      <c r="AF47" s="76"/>
      <c r="AH47" s="76"/>
      <c r="AJ47" s="76"/>
    </row>
    <row r="48" spans="1:36" x14ac:dyDescent="0.2">
      <c r="AB48" s="76"/>
      <c r="AD48" s="76"/>
      <c r="AF48" s="76"/>
      <c r="AH48" s="76"/>
      <c r="AJ48" s="7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4488188976377963" bottom="0.9055118110236221" header="0.51181102362204722" footer="0.51181102362204722"/>
  <pageSetup paperSize="9" scale="70" orientation="portrait" r:id="rId1"/>
  <headerFooter alignWithMargins="0"/>
  <ignoredErrors>
    <ignoredError sqref="B2 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S145"/>
  <sheetViews>
    <sheetView view="pageBreakPreview" topLeftCell="B1" zoomScale="110" zoomScaleNormal="124" zoomScaleSheetLayoutView="110" workbookViewId="0">
      <selection activeCell="O7" sqref="O6:O7"/>
    </sheetView>
  </sheetViews>
  <sheetFormatPr defaultColWidth="7.7265625" defaultRowHeight="10.9" customHeight="1" x14ac:dyDescent="0.2"/>
  <cols>
    <col min="1" max="1" width="3.6328125" style="3" customWidth="1"/>
    <col min="2" max="2" width="4" style="3" customWidth="1"/>
    <col min="3" max="3" width="9.36328125" style="3" customWidth="1"/>
    <col min="4" max="4" width="7.6328125" style="3" customWidth="1"/>
    <col min="5" max="5" width="7" style="3" customWidth="1"/>
    <col min="6" max="6" width="7.08984375" style="3" customWidth="1"/>
    <col min="7" max="7" width="9.26953125" style="3" customWidth="1"/>
    <col min="8" max="8" width="7.6328125" style="3" customWidth="1"/>
    <col min="9" max="9" width="5.26953125" style="3" customWidth="1"/>
    <col min="10" max="12" width="7.6328125" style="3" customWidth="1"/>
    <col min="13" max="13" width="6.08984375" style="3" customWidth="1"/>
    <col min="14" max="15" width="7.6328125" style="3" customWidth="1"/>
    <col min="16" max="16" width="8" style="3" customWidth="1"/>
    <col min="17" max="17" width="7.7265625" style="3" customWidth="1"/>
    <col min="18" max="18" width="7.90625" style="3" customWidth="1"/>
    <col min="19" max="19" width="5.90625" style="3" customWidth="1"/>
    <col min="20" max="16384" width="7.7265625" style="3"/>
  </cols>
  <sheetData>
    <row r="1" spans="1:17" ht="10.9" customHeight="1" x14ac:dyDescent="0.2">
      <c r="C1" s="3" t="s">
        <v>329</v>
      </c>
    </row>
    <row r="2" spans="1:17" s="119" customFormat="1" ht="12" x14ac:dyDescent="0.2">
      <c r="A2" s="118"/>
      <c r="B2" s="118"/>
      <c r="C2" s="122" t="s">
        <v>185</v>
      </c>
      <c r="D2" s="118"/>
      <c r="E2" s="431" t="s">
        <v>333</v>
      </c>
      <c r="F2" s="118"/>
      <c r="G2" s="122" t="s">
        <v>175</v>
      </c>
      <c r="H2" s="118"/>
      <c r="I2" s="118"/>
      <c r="J2" s="118"/>
      <c r="K2" s="118"/>
      <c r="L2" s="118" t="s">
        <v>323</v>
      </c>
      <c r="M2" s="118"/>
      <c r="N2" s="118"/>
      <c r="O2" s="118"/>
      <c r="P2" s="118"/>
      <c r="Q2" s="118"/>
    </row>
    <row r="3" spans="1:17" s="124" customFormat="1" ht="12" x14ac:dyDescent="0.2">
      <c r="A3" s="118"/>
      <c r="B3" s="118"/>
      <c r="C3" s="118"/>
      <c r="D3" s="123" t="s">
        <v>186</v>
      </c>
      <c r="E3" s="118"/>
      <c r="F3" s="118"/>
      <c r="G3" s="118"/>
      <c r="H3" s="123" t="s">
        <v>186</v>
      </c>
      <c r="I3" s="131"/>
      <c r="J3" s="118"/>
      <c r="K3" s="118"/>
      <c r="L3" s="118"/>
      <c r="M3" s="118"/>
      <c r="N3" s="118"/>
      <c r="O3" s="118"/>
      <c r="P3" s="118"/>
      <c r="Q3" s="118"/>
    </row>
    <row r="4" spans="1:17" s="124" customFormat="1" ht="13" x14ac:dyDescent="0.2">
      <c r="A4" s="118"/>
      <c r="B4" s="118">
        <v>1</v>
      </c>
      <c r="C4" s="197" t="s">
        <v>270</v>
      </c>
      <c r="D4" s="351">
        <v>53</v>
      </c>
      <c r="E4" s="137"/>
      <c r="F4" s="173">
        <v>1</v>
      </c>
      <c r="G4" s="197" t="s">
        <v>283</v>
      </c>
      <c r="H4" s="198">
        <v>223</v>
      </c>
      <c r="I4" s="131">
        <v>20</v>
      </c>
      <c r="J4" s="118"/>
      <c r="L4" s="52" t="s">
        <v>390</v>
      </c>
      <c r="M4" s="52"/>
      <c r="N4" s="52"/>
      <c r="O4" s="52" t="s">
        <v>388</v>
      </c>
      <c r="P4" s="1"/>
      <c r="Q4" s="118"/>
    </row>
    <row r="5" spans="1:17" s="119" customFormat="1" ht="13.5" customHeight="1" x14ac:dyDescent="0.2">
      <c r="A5" s="118"/>
      <c r="B5" s="118">
        <v>2</v>
      </c>
      <c r="C5" s="197" t="s">
        <v>271</v>
      </c>
      <c r="D5" s="351">
        <v>-293</v>
      </c>
      <c r="E5" s="120"/>
      <c r="F5" s="173">
        <v>2</v>
      </c>
      <c r="G5" s="197" t="s">
        <v>272</v>
      </c>
      <c r="H5" s="198">
        <v>200</v>
      </c>
      <c r="I5" s="131">
        <v>19</v>
      </c>
      <c r="J5" s="118"/>
      <c r="L5" s="204">
        <v>800511</v>
      </c>
      <c r="M5" s="205" t="s">
        <v>42</v>
      </c>
      <c r="N5" s="206"/>
      <c r="O5" s="204">
        <v>794385</v>
      </c>
      <c r="P5" s="205" t="s">
        <v>42</v>
      </c>
    </row>
    <row r="6" spans="1:17" s="119" customFormat="1" ht="13.5" customHeight="1" x14ac:dyDescent="0.2">
      <c r="A6" s="118"/>
      <c r="B6" s="118">
        <v>3</v>
      </c>
      <c r="C6" s="197" t="s">
        <v>272</v>
      </c>
      <c r="D6" s="351">
        <v>200</v>
      </c>
      <c r="E6" s="120"/>
      <c r="F6" s="118">
        <v>3</v>
      </c>
      <c r="G6" s="197" t="s">
        <v>281</v>
      </c>
      <c r="H6" s="198">
        <v>98</v>
      </c>
      <c r="I6" s="131">
        <v>18</v>
      </c>
      <c r="J6" s="118"/>
      <c r="L6" s="207">
        <v>379773</v>
      </c>
      <c r="M6" s="208" t="s">
        <v>0</v>
      </c>
      <c r="N6" s="209"/>
      <c r="O6" s="207">
        <v>377156</v>
      </c>
      <c r="P6" s="208" t="s">
        <v>0</v>
      </c>
    </row>
    <row r="7" spans="1:17" s="119" customFormat="1" ht="12" x14ac:dyDescent="0.2">
      <c r="A7" s="118"/>
      <c r="B7" s="118">
        <v>4</v>
      </c>
      <c r="C7" s="197" t="s">
        <v>273</v>
      </c>
      <c r="D7" s="351">
        <v>-72</v>
      </c>
      <c r="E7" s="120"/>
      <c r="F7" s="118">
        <v>4</v>
      </c>
      <c r="G7" s="197" t="s">
        <v>277</v>
      </c>
      <c r="H7" s="198">
        <v>79</v>
      </c>
      <c r="I7" s="131">
        <v>17</v>
      </c>
      <c r="J7" s="118"/>
      <c r="L7" s="210">
        <v>420738</v>
      </c>
      <c r="M7" s="211" t="s">
        <v>1</v>
      </c>
      <c r="N7" s="212"/>
      <c r="O7" s="210">
        <v>417229</v>
      </c>
      <c r="P7" s="211" t="s">
        <v>1</v>
      </c>
    </row>
    <row r="8" spans="1:17" s="119" customFormat="1" ht="12" x14ac:dyDescent="0.2">
      <c r="A8" s="118"/>
      <c r="B8" s="118">
        <v>5</v>
      </c>
      <c r="C8" s="197" t="s">
        <v>274</v>
      </c>
      <c r="D8" s="351">
        <v>-179</v>
      </c>
      <c r="E8" s="120"/>
      <c r="F8" s="118">
        <v>5</v>
      </c>
      <c r="G8" s="197" t="s">
        <v>282</v>
      </c>
      <c r="H8" s="198">
        <v>76</v>
      </c>
      <c r="I8" s="131">
        <v>16</v>
      </c>
      <c r="J8" s="118"/>
      <c r="M8" s="118"/>
      <c r="O8" s="118"/>
      <c r="P8" s="118"/>
    </row>
    <row r="9" spans="1:17" s="119" customFormat="1" ht="12" x14ac:dyDescent="0.2">
      <c r="A9" s="118"/>
      <c r="B9" s="118">
        <v>6</v>
      </c>
      <c r="C9" s="197" t="s">
        <v>275</v>
      </c>
      <c r="D9" s="351">
        <v>-54</v>
      </c>
      <c r="E9" s="120"/>
      <c r="F9" s="118">
        <v>6</v>
      </c>
      <c r="G9" s="197" t="s">
        <v>287</v>
      </c>
      <c r="H9" s="198">
        <v>60</v>
      </c>
      <c r="I9" s="131">
        <v>15</v>
      </c>
      <c r="J9" s="118"/>
      <c r="M9" s="118"/>
      <c r="O9" s="118"/>
      <c r="P9" s="118"/>
    </row>
    <row r="10" spans="1:17" s="119" customFormat="1" ht="12" x14ac:dyDescent="0.2">
      <c r="A10" s="118"/>
      <c r="B10" s="118">
        <v>7</v>
      </c>
      <c r="C10" s="197" t="s">
        <v>276</v>
      </c>
      <c r="D10" s="351">
        <v>-93</v>
      </c>
      <c r="E10" s="120"/>
      <c r="F10" s="118">
        <v>7</v>
      </c>
      <c r="G10" s="197" t="s">
        <v>270</v>
      </c>
      <c r="H10" s="198">
        <v>53</v>
      </c>
      <c r="I10" s="131">
        <v>14</v>
      </c>
      <c r="J10" s="118"/>
      <c r="M10" s="118"/>
      <c r="O10" s="118"/>
      <c r="P10" s="118"/>
    </row>
    <row r="11" spans="1:17" s="119" customFormat="1" ht="12" x14ac:dyDescent="0.2">
      <c r="A11" s="118"/>
      <c r="B11" s="118">
        <v>8</v>
      </c>
      <c r="C11" s="197" t="s">
        <v>277</v>
      </c>
      <c r="D11" s="351">
        <v>79</v>
      </c>
      <c r="E11" s="120"/>
      <c r="F11" s="118">
        <v>8</v>
      </c>
      <c r="G11" s="197" t="s">
        <v>280</v>
      </c>
      <c r="H11" s="198">
        <v>39</v>
      </c>
      <c r="I11" s="131">
        <v>13</v>
      </c>
      <c r="J11" s="118"/>
      <c r="M11" s="118"/>
      <c r="O11" s="118"/>
      <c r="P11" s="118"/>
    </row>
    <row r="12" spans="1:17" s="119" customFormat="1" ht="12" x14ac:dyDescent="0.2">
      <c r="A12" s="118"/>
      <c r="B12" s="118">
        <v>9</v>
      </c>
      <c r="C12" s="197" t="s">
        <v>278</v>
      </c>
      <c r="D12" s="351">
        <v>-29</v>
      </c>
      <c r="E12" s="120"/>
      <c r="F12" s="118">
        <v>9</v>
      </c>
      <c r="G12" s="197" t="s">
        <v>286</v>
      </c>
      <c r="H12" s="198">
        <v>-21</v>
      </c>
      <c r="I12" s="131">
        <v>12</v>
      </c>
      <c r="J12" s="118"/>
      <c r="M12" s="118"/>
      <c r="O12" s="118"/>
      <c r="P12" s="118"/>
    </row>
    <row r="13" spans="1:17" s="119" customFormat="1" ht="13.5" customHeight="1" x14ac:dyDescent="0.2">
      <c r="A13" s="118"/>
      <c r="B13" s="118">
        <v>10</v>
      </c>
      <c r="C13" s="197" t="s">
        <v>279</v>
      </c>
      <c r="D13" s="351">
        <v>-38</v>
      </c>
      <c r="E13" s="120"/>
      <c r="F13" s="118">
        <v>10</v>
      </c>
      <c r="G13" s="197" t="s">
        <v>278</v>
      </c>
      <c r="H13" s="198">
        <v>-29</v>
      </c>
      <c r="I13" s="131">
        <v>11</v>
      </c>
      <c r="J13" s="118"/>
      <c r="M13" s="118"/>
      <c r="O13" s="118"/>
      <c r="P13" s="118"/>
    </row>
    <row r="14" spans="1:17" s="119" customFormat="1" ht="12" x14ac:dyDescent="0.2">
      <c r="A14" s="118"/>
      <c r="B14" s="118">
        <v>11</v>
      </c>
      <c r="C14" s="197" t="s">
        <v>280</v>
      </c>
      <c r="D14" s="351">
        <v>39</v>
      </c>
      <c r="E14" s="120"/>
      <c r="F14" s="118">
        <v>11</v>
      </c>
      <c r="G14" s="197" t="s">
        <v>279</v>
      </c>
      <c r="H14" s="198">
        <v>-38</v>
      </c>
      <c r="I14" s="131">
        <v>10</v>
      </c>
      <c r="J14" s="118"/>
      <c r="M14" s="118"/>
      <c r="O14" s="118"/>
      <c r="P14" s="118"/>
    </row>
    <row r="15" spans="1:17" s="119" customFormat="1" ht="13.5" customHeight="1" x14ac:dyDescent="0.2">
      <c r="A15" s="118"/>
      <c r="B15" s="118">
        <v>12</v>
      </c>
      <c r="C15" s="197" t="s">
        <v>281</v>
      </c>
      <c r="D15" s="351">
        <v>98</v>
      </c>
      <c r="E15" s="120"/>
      <c r="F15" s="118">
        <v>12</v>
      </c>
      <c r="G15" s="197" t="s">
        <v>275</v>
      </c>
      <c r="H15" s="198">
        <v>-54</v>
      </c>
      <c r="I15" s="131">
        <v>9</v>
      </c>
      <c r="J15" s="118"/>
      <c r="M15" s="118"/>
      <c r="O15" s="118"/>
      <c r="P15" s="118"/>
    </row>
    <row r="16" spans="1:17" s="119" customFormat="1" ht="13.5" customHeight="1" x14ac:dyDescent="0.2">
      <c r="A16" s="118"/>
      <c r="B16" s="118">
        <v>13</v>
      </c>
      <c r="C16" s="197" t="s">
        <v>282</v>
      </c>
      <c r="D16" s="351">
        <v>76</v>
      </c>
      <c r="E16" s="120"/>
      <c r="F16" s="118">
        <v>13</v>
      </c>
      <c r="G16" s="197" t="s">
        <v>273</v>
      </c>
      <c r="H16" s="198">
        <v>-72</v>
      </c>
      <c r="I16" s="131">
        <v>8</v>
      </c>
      <c r="J16" s="118"/>
      <c r="M16" s="118"/>
      <c r="O16" s="118"/>
      <c r="P16" s="118"/>
    </row>
    <row r="17" spans="1:19" s="119" customFormat="1" ht="12" x14ac:dyDescent="0.2">
      <c r="A17" s="118"/>
      <c r="B17" s="118">
        <v>14</v>
      </c>
      <c r="C17" s="197" t="s">
        <v>283</v>
      </c>
      <c r="D17" s="351">
        <v>223</v>
      </c>
      <c r="E17" s="120"/>
      <c r="F17" s="118">
        <v>14</v>
      </c>
      <c r="G17" s="197" t="s">
        <v>289</v>
      </c>
      <c r="H17" s="198">
        <v>-74</v>
      </c>
      <c r="I17" s="131">
        <v>7</v>
      </c>
      <c r="J17" s="118"/>
      <c r="M17" s="118"/>
      <c r="O17" s="118"/>
      <c r="P17" s="118"/>
    </row>
    <row r="18" spans="1:19" s="119" customFormat="1" ht="13.5" customHeight="1" x14ac:dyDescent="0.2">
      <c r="A18" s="118"/>
      <c r="B18" s="118">
        <v>15</v>
      </c>
      <c r="C18" s="197" t="s">
        <v>284</v>
      </c>
      <c r="D18" s="351">
        <v>-81</v>
      </c>
      <c r="E18" s="120"/>
      <c r="F18" s="118">
        <v>15</v>
      </c>
      <c r="G18" s="197" t="s">
        <v>285</v>
      </c>
      <c r="H18" s="198">
        <v>-78</v>
      </c>
      <c r="I18" s="131">
        <v>6</v>
      </c>
      <c r="J18" s="118"/>
      <c r="M18" s="118"/>
      <c r="O18" s="118"/>
      <c r="P18" s="118"/>
    </row>
    <row r="19" spans="1:19" s="119" customFormat="1" ht="13.5" customHeight="1" x14ac:dyDescent="0.2">
      <c r="A19" s="118"/>
      <c r="B19" s="118">
        <v>16</v>
      </c>
      <c r="C19" s="197" t="s">
        <v>285</v>
      </c>
      <c r="D19" s="351">
        <v>-78</v>
      </c>
      <c r="E19" s="120"/>
      <c r="F19" s="173">
        <v>16</v>
      </c>
      <c r="G19" s="197" t="s">
        <v>284</v>
      </c>
      <c r="H19" s="198">
        <v>-81</v>
      </c>
      <c r="I19" s="131">
        <v>5</v>
      </c>
      <c r="J19" s="118"/>
      <c r="M19" s="118"/>
      <c r="O19" s="118"/>
      <c r="P19" s="118"/>
    </row>
    <row r="20" spans="1:19" s="119" customFormat="1" ht="12" x14ac:dyDescent="0.2">
      <c r="A20" s="118"/>
      <c r="B20" s="118">
        <v>17</v>
      </c>
      <c r="C20" s="197" t="s">
        <v>286</v>
      </c>
      <c r="D20" s="351">
        <v>-21</v>
      </c>
      <c r="E20" s="120"/>
      <c r="F20" s="173">
        <v>17</v>
      </c>
      <c r="G20" s="197" t="s">
        <v>276</v>
      </c>
      <c r="H20" s="198">
        <v>-93</v>
      </c>
      <c r="I20" s="131">
        <v>4</v>
      </c>
      <c r="J20" s="118"/>
      <c r="M20" s="118"/>
      <c r="O20" s="118"/>
      <c r="P20" s="118"/>
    </row>
    <row r="21" spans="1:19" s="119" customFormat="1" ht="13.5" customHeight="1" x14ac:dyDescent="0.2">
      <c r="A21" s="118"/>
      <c r="B21" s="118">
        <v>18</v>
      </c>
      <c r="C21" s="197" t="s">
        <v>287</v>
      </c>
      <c r="D21" s="351">
        <v>60</v>
      </c>
      <c r="E21" s="120"/>
      <c r="F21" s="173">
        <v>18</v>
      </c>
      <c r="G21" s="197" t="s">
        <v>288</v>
      </c>
      <c r="H21" s="198">
        <v>-128</v>
      </c>
      <c r="I21" s="131">
        <v>3</v>
      </c>
      <c r="J21" s="118"/>
      <c r="M21" s="118"/>
      <c r="O21" s="118"/>
      <c r="P21" s="118"/>
    </row>
    <row r="22" spans="1:19" s="119" customFormat="1" ht="13.5" customHeight="1" x14ac:dyDescent="0.2">
      <c r="A22" s="118"/>
      <c r="B22" s="118">
        <v>19</v>
      </c>
      <c r="C22" s="197" t="s">
        <v>288</v>
      </c>
      <c r="D22" s="351">
        <v>-128</v>
      </c>
      <c r="E22" s="120"/>
      <c r="F22" s="173">
        <v>19</v>
      </c>
      <c r="G22" s="197" t="s">
        <v>274</v>
      </c>
      <c r="H22" s="198">
        <v>-179</v>
      </c>
      <c r="I22" s="131">
        <v>2</v>
      </c>
      <c r="J22" s="118"/>
      <c r="M22" s="118"/>
      <c r="O22" s="118"/>
      <c r="P22" s="118"/>
    </row>
    <row r="23" spans="1:19" s="119" customFormat="1" ht="13.5" customHeight="1" x14ac:dyDescent="0.2">
      <c r="A23" s="118"/>
      <c r="B23" s="118">
        <v>20</v>
      </c>
      <c r="C23" s="197" t="s">
        <v>289</v>
      </c>
      <c r="D23" s="351">
        <v>-74</v>
      </c>
      <c r="E23" s="120"/>
      <c r="F23" s="173">
        <v>20</v>
      </c>
      <c r="G23" s="197" t="s">
        <v>271</v>
      </c>
      <c r="H23" s="198">
        <v>-293</v>
      </c>
      <c r="I23" s="131">
        <v>1</v>
      </c>
      <c r="J23" s="118"/>
      <c r="M23" s="118"/>
      <c r="O23" s="118"/>
      <c r="P23" s="118"/>
      <c r="Q23" s="118"/>
    </row>
    <row r="24" spans="1:19" s="119" customFormat="1" ht="13.5" customHeight="1" x14ac:dyDescent="0.2">
      <c r="A24" s="118"/>
      <c r="B24" s="4"/>
      <c r="C24" s="4"/>
      <c r="D24" s="118"/>
      <c r="E24" s="120"/>
      <c r="F24" s="4"/>
      <c r="G24" s="4"/>
      <c r="H24" s="4"/>
      <c r="I24" s="4"/>
      <c r="J24" s="118"/>
      <c r="K24" s="118"/>
      <c r="L24" s="118"/>
      <c r="M24" s="118"/>
      <c r="O24" s="118"/>
      <c r="P24" s="118"/>
      <c r="Q24" s="118"/>
    </row>
    <row r="25" spans="1:19" s="119" customFormat="1" ht="13" x14ac:dyDescent="0.2">
      <c r="A25" s="118"/>
      <c r="B25" s="4"/>
      <c r="C25" s="4" t="s">
        <v>322</v>
      </c>
      <c r="D25" s="4">
        <f>SUM(D4:D24)</f>
        <v>-312</v>
      </c>
      <c r="E25" s="120"/>
      <c r="F25" s="4"/>
      <c r="G25" s="4"/>
      <c r="H25" s="4"/>
      <c r="I25" s="4"/>
      <c r="J25" s="118"/>
      <c r="K25" s="118"/>
      <c r="L25" s="118"/>
      <c r="M25" s="118"/>
      <c r="O25" s="128"/>
      <c r="P25" s="118"/>
      <c r="Q25" s="118"/>
      <c r="R25" s="118"/>
    </row>
    <row r="26" spans="1:19" s="119" customFormat="1" ht="13.5" customHeight="1" x14ac:dyDescent="0.2">
      <c r="A26" s="118"/>
      <c r="B26" s="4"/>
      <c r="C26" s="4"/>
      <c r="D26" s="4"/>
      <c r="E26" s="120"/>
      <c r="F26" s="4"/>
      <c r="G26" s="4"/>
      <c r="H26" s="4"/>
      <c r="I26" s="4"/>
      <c r="J26" s="118"/>
      <c r="K26" s="118"/>
      <c r="L26" s="118"/>
      <c r="M26" s="118"/>
      <c r="N26" s="118"/>
      <c r="P26" s="4"/>
      <c r="Q26" s="118"/>
      <c r="R26" s="121"/>
    </row>
    <row r="27" spans="1:19" s="119" customFormat="1" ht="10.9" customHeight="1" x14ac:dyDescent="0.2">
      <c r="A27" s="4"/>
    </row>
    <row r="28" spans="1:19" s="119" customFormat="1" ht="10.9" customHeight="1" x14ac:dyDescent="0.2">
      <c r="A28" s="4"/>
    </row>
    <row r="29" spans="1:19" s="119" customFormat="1" ht="10.9" customHeight="1" x14ac:dyDescent="0.2">
      <c r="A29" s="4"/>
    </row>
    <row r="30" spans="1:19" s="119" customFormat="1" ht="10.9" customHeight="1" x14ac:dyDescent="0.2">
      <c r="A30" s="4"/>
      <c r="B30" s="4"/>
      <c r="C30" s="4"/>
      <c r="D30" s="4"/>
      <c r="E30" s="4"/>
      <c r="G30" s="4"/>
      <c r="H30" s="118"/>
      <c r="I30" s="11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19" customFormat="1" ht="10.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18"/>
      <c r="R31" s="118"/>
      <c r="S31" s="3"/>
    </row>
    <row r="32" spans="1:19" s="119" customFormat="1" ht="10.9" customHeight="1" x14ac:dyDescent="0.2">
      <c r="A32" s="4"/>
      <c r="B32" s="4"/>
    </row>
    <row r="33" spans="1:19" s="119" customFormat="1" ht="10.9" customHeight="1" x14ac:dyDescent="0.2">
      <c r="A33" s="4"/>
      <c r="B33" s="4"/>
    </row>
    <row r="34" spans="1:19" s="119" customFormat="1" ht="10.9" customHeight="1" x14ac:dyDescent="0.2">
      <c r="A34" s="4"/>
      <c r="B34" s="4"/>
    </row>
    <row r="35" spans="1:19" s="119" customFormat="1" ht="10.9" customHeight="1" x14ac:dyDescent="0.2">
      <c r="A35" s="4"/>
      <c r="B35" s="4"/>
      <c r="C35" s="4"/>
      <c r="D35" s="4"/>
      <c r="E35" s="4"/>
      <c r="F35" s="4"/>
      <c r="G35" s="4"/>
      <c r="H35" s="4"/>
      <c r="I35" s="121"/>
      <c r="J35" s="4"/>
      <c r="K35" s="4"/>
      <c r="L35" s="4"/>
      <c r="M35" s="4"/>
      <c r="N35" s="4"/>
      <c r="P35" s="4"/>
      <c r="Q35" s="118"/>
      <c r="R35" s="4"/>
      <c r="S35" s="3"/>
    </row>
    <row r="36" spans="1:19" s="119" customFormat="1" ht="10.9" customHeight="1" x14ac:dyDescent="0.2">
      <c r="A36" s="121" t="s">
        <v>330</v>
      </c>
      <c r="B36" s="4"/>
      <c r="C36" s="4"/>
      <c r="D36" s="432" t="s">
        <v>334</v>
      </c>
      <c r="E36" s="4"/>
      <c r="F36" s="4"/>
      <c r="G36" s="4"/>
      <c r="H36" s="4"/>
      <c r="I36" s="121"/>
      <c r="J36" s="121" t="s">
        <v>331</v>
      </c>
      <c r="K36" s="4"/>
      <c r="L36" s="432" t="s">
        <v>335</v>
      </c>
      <c r="M36" s="4"/>
      <c r="N36" s="4"/>
      <c r="P36" s="121"/>
      <c r="Q36" s="118"/>
      <c r="R36" s="4"/>
      <c r="S36" s="3"/>
    </row>
    <row r="37" spans="1:19" ht="10.9" customHeight="1" x14ac:dyDescent="0.2">
      <c r="A37" s="132" t="s">
        <v>242</v>
      </c>
      <c r="B37" s="121"/>
      <c r="C37" s="128" t="s">
        <v>185</v>
      </c>
      <c r="D37" s="121"/>
      <c r="E37" s="121"/>
      <c r="F37" s="132" t="s">
        <v>242</v>
      </c>
      <c r="G37" s="128" t="s">
        <v>175</v>
      </c>
      <c r="H37" s="121"/>
      <c r="I37" s="121"/>
      <c r="J37" s="132" t="s">
        <v>243</v>
      </c>
      <c r="K37" s="128" t="s">
        <v>185</v>
      </c>
      <c r="L37" s="121"/>
      <c r="M37" s="121"/>
      <c r="N37" s="132" t="s">
        <v>244</v>
      </c>
      <c r="O37" s="128" t="s">
        <v>175</v>
      </c>
      <c r="P37" s="121"/>
      <c r="Q37" s="121"/>
    </row>
    <row r="38" spans="1:19" s="119" customFormat="1" ht="10.9" customHeight="1" x14ac:dyDescent="0.2">
      <c r="A38" s="4"/>
      <c r="B38" s="121"/>
      <c r="C38" s="125" t="s">
        <v>236</v>
      </c>
      <c r="E38" s="121"/>
      <c r="F38" s="121"/>
      <c r="G38" s="125" t="s">
        <v>236</v>
      </c>
      <c r="H38" s="121"/>
      <c r="I38" s="121"/>
      <c r="J38" s="121"/>
      <c r="K38" s="125" t="s">
        <v>235</v>
      </c>
      <c r="L38" s="121"/>
      <c r="M38" s="5"/>
      <c r="N38" s="121"/>
      <c r="O38" s="125" t="s">
        <v>235</v>
      </c>
      <c r="Q38" s="5"/>
    </row>
    <row r="39" spans="1:19" s="119" customFormat="1" ht="10.9" customHeight="1" x14ac:dyDescent="0.2">
      <c r="A39" s="4"/>
      <c r="B39" s="121">
        <v>1</v>
      </c>
      <c r="C39" s="199" t="s">
        <v>187</v>
      </c>
      <c r="D39" s="352">
        <v>126</v>
      </c>
      <c r="E39" s="121"/>
      <c r="F39" s="130">
        <v>1</v>
      </c>
      <c r="G39" s="421" t="s">
        <v>226</v>
      </c>
      <c r="H39" s="178">
        <v>6488</v>
      </c>
      <c r="I39" s="121"/>
      <c r="J39" s="121">
        <v>1</v>
      </c>
      <c r="K39" s="199" t="s">
        <v>187</v>
      </c>
      <c r="L39" s="352">
        <v>184</v>
      </c>
      <c r="M39" s="5"/>
      <c r="N39" s="130">
        <v>1</v>
      </c>
      <c r="O39" s="421" t="s">
        <v>226</v>
      </c>
      <c r="P39" s="178">
        <v>7384</v>
      </c>
      <c r="Q39" s="5"/>
      <c r="R39" s="442"/>
    </row>
    <row r="40" spans="1:19" s="119" customFormat="1" ht="10.9" customHeight="1" x14ac:dyDescent="0.2">
      <c r="A40" s="4"/>
      <c r="B40" s="121">
        <v>2</v>
      </c>
      <c r="C40" s="199" t="s">
        <v>188</v>
      </c>
      <c r="D40" s="352">
        <v>29</v>
      </c>
      <c r="E40" s="121"/>
      <c r="F40" s="130">
        <v>2</v>
      </c>
      <c r="G40" s="421" t="s">
        <v>227</v>
      </c>
      <c r="H40" s="178">
        <v>1874</v>
      </c>
      <c r="I40" s="121"/>
      <c r="J40" s="121">
        <v>2</v>
      </c>
      <c r="K40" s="199" t="s">
        <v>188</v>
      </c>
      <c r="L40" s="352">
        <v>20</v>
      </c>
      <c r="M40" s="121"/>
      <c r="N40" s="130">
        <v>2</v>
      </c>
      <c r="O40" s="421" t="s">
        <v>227</v>
      </c>
      <c r="P40" s="178">
        <v>1531</v>
      </c>
      <c r="Q40" s="121"/>
      <c r="R40" s="442"/>
    </row>
    <row r="41" spans="1:19" s="119" customFormat="1" ht="10.9" customHeight="1" x14ac:dyDescent="0.2">
      <c r="A41" s="4"/>
      <c r="B41" s="121">
        <v>3</v>
      </c>
      <c r="C41" s="199" t="s">
        <v>189</v>
      </c>
      <c r="D41" s="352">
        <v>21</v>
      </c>
      <c r="E41" s="121"/>
      <c r="F41" s="130">
        <v>3</v>
      </c>
      <c r="G41" s="421" t="s">
        <v>228</v>
      </c>
      <c r="H41" s="178">
        <v>831</v>
      </c>
      <c r="I41" s="121"/>
      <c r="J41" s="121">
        <v>3</v>
      </c>
      <c r="K41" s="199" t="s">
        <v>189</v>
      </c>
      <c r="L41" s="352">
        <v>6</v>
      </c>
      <c r="M41" s="121"/>
      <c r="N41" s="130">
        <v>3</v>
      </c>
      <c r="O41" s="421" t="s">
        <v>199</v>
      </c>
      <c r="P41" s="178">
        <v>1408</v>
      </c>
      <c r="Q41" s="121"/>
      <c r="R41" s="442"/>
    </row>
    <row r="42" spans="1:19" s="119" customFormat="1" ht="10.9" customHeight="1" x14ac:dyDescent="0.2">
      <c r="A42" s="4"/>
      <c r="B42" s="121">
        <v>4</v>
      </c>
      <c r="C42" s="199" t="s">
        <v>190</v>
      </c>
      <c r="D42" s="352">
        <v>111</v>
      </c>
      <c r="E42" s="121"/>
      <c r="F42" s="130">
        <v>4</v>
      </c>
      <c r="G42" s="421" t="s">
        <v>199</v>
      </c>
      <c r="H42" s="178">
        <v>812</v>
      </c>
      <c r="I42" s="121"/>
      <c r="J42" s="121">
        <v>4</v>
      </c>
      <c r="K42" s="199" t="s">
        <v>190</v>
      </c>
      <c r="L42" s="352">
        <v>71</v>
      </c>
      <c r="M42" s="121"/>
      <c r="N42" s="130">
        <v>4</v>
      </c>
      <c r="O42" s="421" t="s">
        <v>228</v>
      </c>
      <c r="P42" s="178">
        <v>869</v>
      </c>
      <c r="Q42" s="121"/>
      <c r="R42" s="442"/>
    </row>
    <row r="43" spans="1:19" ht="10.9" customHeight="1" x14ac:dyDescent="0.2">
      <c r="A43" s="4"/>
      <c r="B43" s="121">
        <v>5</v>
      </c>
      <c r="C43" s="199" t="s">
        <v>191</v>
      </c>
      <c r="D43" s="352">
        <v>21</v>
      </c>
      <c r="E43" s="121"/>
      <c r="F43" s="130">
        <v>5</v>
      </c>
      <c r="G43" s="421" t="s">
        <v>229</v>
      </c>
      <c r="H43" s="178">
        <v>490</v>
      </c>
      <c r="I43" s="121"/>
      <c r="J43" s="121">
        <v>5</v>
      </c>
      <c r="K43" s="199" t="s">
        <v>191</v>
      </c>
      <c r="L43" s="352">
        <v>20</v>
      </c>
      <c r="M43" s="121"/>
      <c r="N43" s="130">
        <v>5</v>
      </c>
      <c r="O43" s="421" t="s">
        <v>213</v>
      </c>
      <c r="P43" s="178">
        <v>672</v>
      </c>
      <c r="Q43" s="121"/>
      <c r="R43" s="442"/>
    </row>
    <row r="44" spans="1:19" ht="10.9" customHeight="1" x14ac:dyDescent="0.2">
      <c r="A44" s="4"/>
      <c r="B44" s="121">
        <v>6</v>
      </c>
      <c r="C44" s="199" t="s">
        <v>192</v>
      </c>
      <c r="D44" s="352">
        <v>6</v>
      </c>
      <c r="E44" s="121"/>
      <c r="F44" s="130">
        <v>6</v>
      </c>
      <c r="G44" s="421" t="s">
        <v>213</v>
      </c>
      <c r="H44" s="178">
        <v>479</v>
      </c>
      <c r="I44" s="121"/>
      <c r="J44" s="121">
        <v>6</v>
      </c>
      <c r="K44" s="199" t="s">
        <v>192</v>
      </c>
      <c r="L44" s="352">
        <v>12</v>
      </c>
      <c r="M44" s="121"/>
      <c r="N44" s="130">
        <v>6</v>
      </c>
      <c r="O44" s="421" t="s">
        <v>200</v>
      </c>
      <c r="P44" s="178">
        <v>557</v>
      </c>
      <c r="Q44" s="121"/>
      <c r="R44" s="442"/>
    </row>
    <row r="45" spans="1:19" ht="10.9" customHeight="1" x14ac:dyDescent="0.2">
      <c r="A45" s="4"/>
      <c r="B45" s="121">
        <v>7</v>
      </c>
      <c r="C45" s="199" t="s">
        <v>193</v>
      </c>
      <c r="D45" s="352">
        <v>20</v>
      </c>
      <c r="E45" s="121"/>
      <c r="F45" s="130">
        <v>7</v>
      </c>
      <c r="G45" s="421" t="s">
        <v>231</v>
      </c>
      <c r="H45" s="178">
        <v>465</v>
      </c>
      <c r="I45" s="121"/>
      <c r="J45" s="121">
        <v>7</v>
      </c>
      <c r="K45" s="199" t="s">
        <v>193</v>
      </c>
      <c r="L45" s="352">
        <v>32</v>
      </c>
      <c r="M45" s="121"/>
      <c r="N45" s="130">
        <v>7</v>
      </c>
      <c r="O45" s="421" t="s">
        <v>198</v>
      </c>
      <c r="P45" s="178">
        <v>459</v>
      </c>
      <c r="Q45" s="121"/>
      <c r="R45" s="442"/>
    </row>
    <row r="46" spans="1:19" ht="10.9" customHeight="1" x14ac:dyDescent="0.2">
      <c r="A46" s="4"/>
      <c r="B46" s="121">
        <v>8</v>
      </c>
      <c r="C46" s="199" t="s">
        <v>194</v>
      </c>
      <c r="D46" s="352">
        <v>98</v>
      </c>
      <c r="E46" s="121"/>
      <c r="F46" s="130">
        <v>8</v>
      </c>
      <c r="G46" s="421" t="s">
        <v>200</v>
      </c>
      <c r="H46" s="178">
        <v>398</v>
      </c>
      <c r="I46" s="121"/>
      <c r="J46" s="121">
        <v>8</v>
      </c>
      <c r="K46" s="199" t="s">
        <v>194</v>
      </c>
      <c r="L46" s="352">
        <v>135</v>
      </c>
      <c r="M46" s="121"/>
      <c r="N46" s="130">
        <v>8</v>
      </c>
      <c r="O46" s="421" t="s">
        <v>209</v>
      </c>
      <c r="P46" s="178">
        <v>440</v>
      </c>
      <c r="Q46" s="121"/>
      <c r="R46" s="442"/>
    </row>
    <row r="47" spans="1:19" ht="10.9" customHeight="1" x14ac:dyDescent="0.2">
      <c r="A47" s="4"/>
      <c r="B47" s="121">
        <v>9</v>
      </c>
      <c r="C47" s="199" t="s">
        <v>195</v>
      </c>
      <c r="D47" s="352">
        <v>68</v>
      </c>
      <c r="E47" s="121"/>
      <c r="F47" s="130">
        <v>9</v>
      </c>
      <c r="G47" s="421" t="s">
        <v>209</v>
      </c>
      <c r="H47" s="178">
        <v>389</v>
      </c>
      <c r="I47" s="121"/>
      <c r="J47" s="121">
        <v>9</v>
      </c>
      <c r="K47" s="199" t="s">
        <v>195</v>
      </c>
      <c r="L47" s="352">
        <v>103</v>
      </c>
      <c r="M47" s="121"/>
      <c r="N47" s="130">
        <v>9</v>
      </c>
      <c r="O47" s="421" t="s">
        <v>229</v>
      </c>
      <c r="P47" s="178">
        <v>430</v>
      </c>
      <c r="Q47" s="121"/>
      <c r="R47" s="442"/>
    </row>
    <row r="48" spans="1:19" ht="10.9" customHeight="1" x14ac:dyDescent="0.2">
      <c r="A48" s="4"/>
      <c r="B48" s="121">
        <v>10</v>
      </c>
      <c r="C48" s="199" t="s">
        <v>196</v>
      </c>
      <c r="D48" s="352">
        <v>45</v>
      </c>
      <c r="E48" s="121"/>
      <c r="F48" s="130">
        <v>10</v>
      </c>
      <c r="G48" s="421" t="s">
        <v>197</v>
      </c>
      <c r="H48" s="178">
        <v>303</v>
      </c>
      <c r="I48" s="121"/>
      <c r="J48" s="121">
        <v>10</v>
      </c>
      <c r="K48" s="199" t="s">
        <v>196</v>
      </c>
      <c r="L48" s="352">
        <v>71</v>
      </c>
      <c r="M48" s="121"/>
      <c r="N48" s="130">
        <v>10</v>
      </c>
      <c r="O48" s="421" t="s">
        <v>231</v>
      </c>
      <c r="P48" s="178">
        <v>395</v>
      </c>
      <c r="Q48" s="121"/>
      <c r="R48" s="442"/>
    </row>
    <row r="49" spans="1:18" ht="10.9" customHeight="1" x14ac:dyDescent="0.2">
      <c r="A49" s="4"/>
      <c r="B49" s="121">
        <v>11</v>
      </c>
      <c r="C49" s="199" t="s">
        <v>197</v>
      </c>
      <c r="D49" s="352">
        <v>303</v>
      </c>
      <c r="E49" s="121"/>
      <c r="F49" s="130">
        <v>11</v>
      </c>
      <c r="G49" s="421" t="s">
        <v>220</v>
      </c>
      <c r="H49" s="178">
        <v>299</v>
      </c>
      <c r="I49" s="121"/>
      <c r="J49" s="121">
        <v>11</v>
      </c>
      <c r="K49" s="199" t="s">
        <v>197</v>
      </c>
      <c r="L49" s="352">
        <v>326</v>
      </c>
      <c r="M49" s="121"/>
      <c r="N49" s="130">
        <v>11</v>
      </c>
      <c r="O49" s="421" t="s">
        <v>197</v>
      </c>
      <c r="P49" s="178">
        <v>326</v>
      </c>
      <c r="Q49" s="121"/>
      <c r="R49" s="442"/>
    </row>
    <row r="50" spans="1:18" ht="10.9" customHeight="1" x14ac:dyDescent="0.2">
      <c r="A50" s="4"/>
      <c r="B50" s="121">
        <v>12</v>
      </c>
      <c r="C50" s="200" t="s">
        <v>198</v>
      </c>
      <c r="D50" s="353">
        <v>220</v>
      </c>
      <c r="F50" s="130">
        <v>12</v>
      </c>
      <c r="G50" s="421" t="s">
        <v>214</v>
      </c>
      <c r="H50" s="178">
        <v>267</v>
      </c>
      <c r="I50" s="121"/>
      <c r="J50" s="121">
        <v>12</v>
      </c>
      <c r="K50" s="200" t="s">
        <v>198</v>
      </c>
      <c r="L50" s="353">
        <v>459</v>
      </c>
      <c r="M50" s="121"/>
      <c r="N50" s="130">
        <v>12</v>
      </c>
      <c r="O50" s="421" t="s">
        <v>214</v>
      </c>
      <c r="P50" s="178">
        <v>274</v>
      </c>
      <c r="Q50" s="121"/>
      <c r="R50" s="442"/>
    </row>
    <row r="51" spans="1:18" ht="10.9" customHeight="1" x14ac:dyDescent="0.2">
      <c r="A51" s="4"/>
      <c r="B51" s="121">
        <v>13</v>
      </c>
      <c r="C51" s="200" t="s">
        <v>199</v>
      </c>
      <c r="D51" s="353">
        <v>812</v>
      </c>
      <c r="F51" s="130">
        <v>13</v>
      </c>
      <c r="G51" s="421" t="s">
        <v>230</v>
      </c>
      <c r="H51" s="178">
        <v>263</v>
      </c>
      <c r="I51" s="121"/>
      <c r="J51" s="121">
        <v>13</v>
      </c>
      <c r="K51" s="200" t="s">
        <v>199</v>
      </c>
      <c r="L51" s="353">
        <v>1408</v>
      </c>
      <c r="M51" s="121"/>
      <c r="N51" s="130">
        <v>13</v>
      </c>
      <c r="O51" s="421" t="s">
        <v>221</v>
      </c>
      <c r="P51" s="178">
        <v>244</v>
      </c>
      <c r="Q51" s="121"/>
      <c r="R51" s="442"/>
    </row>
    <row r="52" spans="1:18" ht="10.9" customHeight="1" x14ac:dyDescent="0.2">
      <c r="A52" s="4"/>
      <c r="B52" s="121">
        <v>14</v>
      </c>
      <c r="C52" s="200" t="s">
        <v>200</v>
      </c>
      <c r="D52" s="353">
        <v>398</v>
      </c>
      <c r="F52" s="130">
        <v>14</v>
      </c>
      <c r="G52" s="421" t="s">
        <v>232</v>
      </c>
      <c r="H52" s="178">
        <v>238</v>
      </c>
      <c r="I52" s="121"/>
      <c r="J52" s="121">
        <v>14</v>
      </c>
      <c r="K52" s="200" t="s">
        <v>200</v>
      </c>
      <c r="L52" s="353">
        <v>557</v>
      </c>
      <c r="M52" s="121"/>
      <c r="N52" s="130">
        <v>14</v>
      </c>
      <c r="O52" s="421" t="s">
        <v>230</v>
      </c>
      <c r="P52" s="178">
        <v>236</v>
      </c>
      <c r="Q52" s="121"/>
      <c r="R52" s="442"/>
    </row>
    <row r="53" spans="1:18" ht="10.9" customHeight="1" x14ac:dyDescent="0.2">
      <c r="A53" s="4"/>
      <c r="B53" s="121">
        <v>15</v>
      </c>
      <c r="C53" s="200" t="s">
        <v>201</v>
      </c>
      <c r="D53" s="353">
        <v>39</v>
      </c>
      <c r="F53" s="130">
        <v>15</v>
      </c>
      <c r="G53" s="421" t="s">
        <v>198</v>
      </c>
      <c r="H53" s="178">
        <v>220</v>
      </c>
      <c r="I53" s="121"/>
      <c r="J53" s="121">
        <v>15</v>
      </c>
      <c r="K53" s="200" t="s">
        <v>201</v>
      </c>
      <c r="L53" s="353">
        <v>46</v>
      </c>
      <c r="M53" s="121"/>
      <c r="N53" s="130">
        <v>15</v>
      </c>
      <c r="O53" s="421" t="s">
        <v>220</v>
      </c>
      <c r="P53" s="178">
        <v>225</v>
      </c>
      <c r="Q53" s="121"/>
      <c r="R53" s="442"/>
    </row>
    <row r="54" spans="1:18" ht="10.9" customHeight="1" x14ac:dyDescent="0.2">
      <c r="A54" s="4"/>
      <c r="B54" s="121">
        <v>16</v>
      </c>
      <c r="C54" s="200" t="s">
        <v>202</v>
      </c>
      <c r="D54" s="353">
        <v>20</v>
      </c>
      <c r="F54" s="130">
        <v>16</v>
      </c>
      <c r="G54" s="421" t="s">
        <v>221</v>
      </c>
      <c r="H54" s="178">
        <v>189</v>
      </c>
      <c r="I54" s="121"/>
      <c r="J54" s="121">
        <v>16</v>
      </c>
      <c r="K54" s="200" t="s">
        <v>202</v>
      </c>
      <c r="L54" s="353">
        <v>25</v>
      </c>
      <c r="M54" s="121"/>
      <c r="N54" s="130">
        <v>16</v>
      </c>
      <c r="O54" s="421" t="s">
        <v>232</v>
      </c>
      <c r="P54" s="178">
        <v>221</v>
      </c>
      <c r="Q54" s="121"/>
      <c r="R54" s="442"/>
    </row>
    <row r="55" spans="1:18" ht="10.9" customHeight="1" x14ac:dyDescent="0.2">
      <c r="A55" s="4"/>
      <c r="B55" s="121">
        <v>17</v>
      </c>
      <c r="C55" s="200" t="s">
        <v>203</v>
      </c>
      <c r="D55" s="353">
        <v>38</v>
      </c>
      <c r="F55" s="130">
        <v>17</v>
      </c>
      <c r="G55" s="421" t="s">
        <v>219</v>
      </c>
      <c r="H55" s="178">
        <v>138</v>
      </c>
      <c r="I55" s="121"/>
      <c r="J55" s="121">
        <v>17</v>
      </c>
      <c r="K55" s="200" t="s">
        <v>203</v>
      </c>
      <c r="L55" s="353">
        <v>39</v>
      </c>
      <c r="M55" s="121"/>
      <c r="N55" s="130">
        <v>17</v>
      </c>
      <c r="O55" s="421" t="s">
        <v>208</v>
      </c>
      <c r="P55" s="178">
        <v>200</v>
      </c>
      <c r="Q55" s="121"/>
      <c r="R55" s="442"/>
    </row>
    <row r="56" spans="1:18" ht="10.9" customHeight="1" x14ac:dyDescent="0.2">
      <c r="A56" s="4"/>
      <c r="B56" s="121">
        <v>18</v>
      </c>
      <c r="C56" s="200" t="s">
        <v>204</v>
      </c>
      <c r="D56" s="353">
        <v>14</v>
      </c>
      <c r="F56" s="130">
        <v>18</v>
      </c>
      <c r="G56" s="421" t="s">
        <v>187</v>
      </c>
      <c r="H56" s="178">
        <v>126</v>
      </c>
      <c r="I56" s="121"/>
      <c r="J56" s="121">
        <v>18</v>
      </c>
      <c r="K56" s="200" t="s">
        <v>204</v>
      </c>
      <c r="L56" s="353">
        <v>14</v>
      </c>
      <c r="M56" s="121"/>
      <c r="N56" s="130">
        <v>18</v>
      </c>
      <c r="O56" s="421" t="s">
        <v>212</v>
      </c>
      <c r="P56" s="178">
        <v>193</v>
      </c>
      <c r="Q56" s="121"/>
      <c r="R56" s="442"/>
    </row>
    <row r="57" spans="1:18" ht="10.9" customHeight="1" x14ac:dyDescent="0.2">
      <c r="A57" s="4"/>
      <c r="B57" s="121">
        <v>19</v>
      </c>
      <c r="C57" s="200" t="s">
        <v>205</v>
      </c>
      <c r="D57" s="353">
        <v>14</v>
      </c>
      <c r="F57" s="130">
        <v>19</v>
      </c>
      <c r="G57" s="421" t="s">
        <v>212</v>
      </c>
      <c r="H57" s="178">
        <v>125</v>
      </c>
      <c r="I57" s="121"/>
      <c r="J57" s="121">
        <v>19</v>
      </c>
      <c r="K57" s="200" t="s">
        <v>205</v>
      </c>
      <c r="L57" s="353">
        <v>28</v>
      </c>
      <c r="M57" s="121"/>
      <c r="N57" s="130">
        <v>19</v>
      </c>
      <c r="O57" s="421" t="s">
        <v>187</v>
      </c>
      <c r="P57" s="178">
        <v>184</v>
      </c>
      <c r="Q57" s="121"/>
      <c r="R57" s="442"/>
    </row>
    <row r="58" spans="1:18" ht="10.9" customHeight="1" x14ac:dyDescent="0.2">
      <c r="A58" s="4"/>
      <c r="B58" s="121">
        <v>20</v>
      </c>
      <c r="C58" s="200" t="s">
        <v>206</v>
      </c>
      <c r="D58" s="353">
        <v>76</v>
      </c>
      <c r="F58" s="130">
        <v>20</v>
      </c>
      <c r="G58" s="421" t="s">
        <v>190</v>
      </c>
      <c r="H58" s="178">
        <v>111</v>
      </c>
      <c r="I58" s="121"/>
      <c r="J58" s="121">
        <v>20</v>
      </c>
      <c r="K58" s="200" t="s">
        <v>206</v>
      </c>
      <c r="L58" s="353">
        <v>79</v>
      </c>
      <c r="M58" s="121"/>
      <c r="N58" s="130">
        <v>20</v>
      </c>
      <c r="O58" s="421" t="s">
        <v>194</v>
      </c>
      <c r="P58" s="178">
        <v>135</v>
      </c>
      <c r="Q58" s="121"/>
      <c r="R58" s="442"/>
    </row>
    <row r="59" spans="1:18" ht="10.9" customHeight="1" x14ac:dyDescent="0.2">
      <c r="A59" s="4"/>
      <c r="B59" s="121">
        <v>21</v>
      </c>
      <c r="C59" s="200" t="s">
        <v>207</v>
      </c>
      <c r="D59" s="353">
        <v>52</v>
      </c>
      <c r="F59" s="130">
        <v>21</v>
      </c>
      <c r="G59" s="421" t="s">
        <v>208</v>
      </c>
      <c r="H59" s="178">
        <v>109</v>
      </c>
      <c r="I59" s="121"/>
      <c r="J59" s="121">
        <v>21</v>
      </c>
      <c r="K59" s="200" t="s">
        <v>207</v>
      </c>
      <c r="L59" s="353">
        <v>62</v>
      </c>
      <c r="M59" s="121"/>
      <c r="N59" s="130">
        <v>21</v>
      </c>
      <c r="O59" s="421" t="s">
        <v>219</v>
      </c>
      <c r="P59" s="178">
        <v>104</v>
      </c>
      <c r="Q59" s="121"/>
      <c r="R59" s="442"/>
    </row>
    <row r="60" spans="1:18" ht="10.9" customHeight="1" x14ac:dyDescent="0.2">
      <c r="A60" s="4"/>
      <c r="B60" s="121">
        <v>22</v>
      </c>
      <c r="C60" s="200" t="s">
        <v>208</v>
      </c>
      <c r="D60" s="353">
        <v>109</v>
      </c>
      <c r="F60" s="130">
        <v>22</v>
      </c>
      <c r="G60" s="421" t="s">
        <v>194</v>
      </c>
      <c r="H60" s="178">
        <v>98</v>
      </c>
      <c r="I60" s="121"/>
      <c r="J60" s="121">
        <v>22</v>
      </c>
      <c r="K60" s="200" t="s">
        <v>208</v>
      </c>
      <c r="L60" s="353">
        <v>200</v>
      </c>
      <c r="M60" s="121"/>
      <c r="N60" s="130">
        <v>22</v>
      </c>
      <c r="O60" s="421" t="s">
        <v>195</v>
      </c>
      <c r="P60" s="178">
        <v>103</v>
      </c>
      <c r="Q60" s="121"/>
      <c r="R60" s="442"/>
    </row>
    <row r="61" spans="1:18" ht="10.9" customHeight="1" x14ac:dyDescent="0.2">
      <c r="A61" s="4"/>
      <c r="B61" s="121">
        <v>23</v>
      </c>
      <c r="C61" s="200" t="s">
        <v>209</v>
      </c>
      <c r="D61" s="353">
        <v>389</v>
      </c>
      <c r="F61" s="130">
        <v>23</v>
      </c>
      <c r="G61" s="421" t="s">
        <v>210</v>
      </c>
      <c r="H61" s="178">
        <v>94</v>
      </c>
      <c r="I61" s="121"/>
      <c r="J61" s="121">
        <v>23</v>
      </c>
      <c r="K61" s="200" t="s">
        <v>209</v>
      </c>
      <c r="L61" s="353">
        <v>440</v>
      </c>
      <c r="M61" s="121"/>
      <c r="N61" s="130">
        <v>23</v>
      </c>
      <c r="O61" s="421" t="s">
        <v>210</v>
      </c>
      <c r="P61" s="178">
        <v>89</v>
      </c>
      <c r="Q61" s="121"/>
      <c r="R61" s="442"/>
    </row>
    <row r="62" spans="1:18" ht="10.9" customHeight="1" x14ac:dyDescent="0.2">
      <c r="A62" s="4"/>
      <c r="B62" s="121">
        <v>24</v>
      </c>
      <c r="C62" s="200" t="s">
        <v>210</v>
      </c>
      <c r="D62" s="353">
        <v>94</v>
      </c>
      <c r="F62" s="130">
        <v>24</v>
      </c>
      <c r="G62" s="421" t="s">
        <v>224</v>
      </c>
      <c r="H62" s="178">
        <v>77</v>
      </c>
      <c r="I62" s="121"/>
      <c r="J62" s="121">
        <v>24</v>
      </c>
      <c r="K62" s="200" t="s">
        <v>210</v>
      </c>
      <c r="L62" s="353">
        <v>89</v>
      </c>
      <c r="M62" s="121"/>
      <c r="N62" s="130">
        <v>24</v>
      </c>
      <c r="O62" s="421" t="s">
        <v>206</v>
      </c>
      <c r="P62" s="178">
        <v>79</v>
      </c>
      <c r="Q62" s="121"/>
      <c r="R62" s="442"/>
    </row>
    <row r="63" spans="1:18" ht="10.9" customHeight="1" x14ac:dyDescent="0.2">
      <c r="A63" s="4"/>
      <c r="B63" s="121">
        <v>25</v>
      </c>
      <c r="C63" s="200" t="s">
        <v>211</v>
      </c>
      <c r="D63" s="353">
        <v>40</v>
      </c>
      <c r="F63" s="130">
        <v>25</v>
      </c>
      <c r="G63" s="421" t="s">
        <v>206</v>
      </c>
      <c r="H63" s="178">
        <v>76</v>
      </c>
      <c r="I63" s="121"/>
      <c r="J63" s="121">
        <v>25</v>
      </c>
      <c r="K63" s="200" t="s">
        <v>211</v>
      </c>
      <c r="L63" s="353">
        <v>60</v>
      </c>
      <c r="M63" s="121"/>
      <c r="N63" s="130">
        <v>25</v>
      </c>
      <c r="O63" s="421" t="s">
        <v>190</v>
      </c>
      <c r="P63" s="178">
        <v>71</v>
      </c>
      <c r="Q63" s="121"/>
      <c r="R63" s="442"/>
    </row>
    <row r="64" spans="1:18" ht="10.9" customHeight="1" x14ac:dyDescent="0.2">
      <c r="A64" s="4"/>
      <c r="B64" s="121">
        <v>26</v>
      </c>
      <c r="C64" s="200" t="s">
        <v>212</v>
      </c>
      <c r="D64" s="353">
        <v>125</v>
      </c>
      <c r="F64" s="130">
        <v>26</v>
      </c>
      <c r="G64" s="421" t="s">
        <v>195</v>
      </c>
      <c r="H64" s="178">
        <v>68</v>
      </c>
      <c r="I64" s="121"/>
      <c r="J64" s="121">
        <v>26</v>
      </c>
      <c r="K64" s="200" t="s">
        <v>212</v>
      </c>
      <c r="L64" s="353">
        <v>193</v>
      </c>
      <c r="M64" s="121"/>
      <c r="N64" s="130">
        <v>26</v>
      </c>
      <c r="O64" s="421" t="s">
        <v>196</v>
      </c>
      <c r="P64" s="178">
        <v>71</v>
      </c>
      <c r="Q64" s="121"/>
      <c r="R64" s="442"/>
    </row>
    <row r="65" spans="1:18" ht="10.9" customHeight="1" x14ac:dyDescent="0.2">
      <c r="A65" s="4"/>
      <c r="B65" s="121">
        <v>27</v>
      </c>
      <c r="C65" s="200" t="s">
        <v>213</v>
      </c>
      <c r="D65" s="353">
        <v>479</v>
      </c>
      <c r="F65" s="130">
        <v>27</v>
      </c>
      <c r="G65" s="421" t="s">
        <v>223</v>
      </c>
      <c r="H65" s="178">
        <v>58</v>
      </c>
      <c r="I65" s="121"/>
      <c r="J65" s="121">
        <v>27</v>
      </c>
      <c r="K65" s="200" t="s">
        <v>213</v>
      </c>
      <c r="L65" s="353">
        <v>672</v>
      </c>
      <c r="M65" s="121"/>
      <c r="N65" s="130">
        <v>27</v>
      </c>
      <c r="O65" s="421" t="s">
        <v>207</v>
      </c>
      <c r="P65" s="178">
        <v>62</v>
      </c>
      <c r="Q65" s="121"/>
      <c r="R65" s="442"/>
    </row>
    <row r="66" spans="1:18" ht="10.9" customHeight="1" x14ac:dyDescent="0.2">
      <c r="A66" s="4"/>
      <c r="B66" s="121">
        <v>28</v>
      </c>
      <c r="C66" s="200" t="s">
        <v>214</v>
      </c>
      <c r="D66" s="353">
        <v>267</v>
      </c>
      <c r="F66" s="130">
        <v>28</v>
      </c>
      <c r="G66" s="421" t="s">
        <v>207</v>
      </c>
      <c r="H66" s="178">
        <v>52</v>
      </c>
      <c r="I66" s="121"/>
      <c r="J66" s="121">
        <v>28</v>
      </c>
      <c r="K66" s="200" t="s">
        <v>214</v>
      </c>
      <c r="L66" s="353">
        <v>274</v>
      </c>
      <c r="M66" s="121"/>
      <c r="N66" s="130">
        <v>28</v>
      </c>
      <c r="O66" s="421" t="s">
        <v>223</v>
      </c>
      <c r="P66" s="178">
        <v>61</v>
      </c>
      <c r="Q66" s="121"/>
      <c r="R66" s="442"/>
    </row>
    <row r="67" spans="1:18" ht="10.9" customHeight="1" x14ac:dyDescent="0.2">
      <c r="A67" s="4"/>
      <c r="B67" s="121">
        <v>29</v>
      </c>
      <c r="C67" s="200" t="s">
        <v>215</v>
      </c>
      <c r="D67" s="353">
        <v>38</v>
      </c>
      <c r="F67" s="130">
        <v>29</v>
      </c>
      <c r="G67" s="421" t="s">
        <v>196</v>
      </c>
      <c r="H67" s="178">
        <v>45</v>
      </c>
      <c r="I67" s="121"/>
      <c r="J67" s="121">
        <v>29</v>
      </c>
      <c r="K67" s="200" t="s">
        <v>215</v>
      </c>
      <c r="L67" s="353">
        <v>43</v>
      </c>
      <c r="M67" s="121"/>
      <c r="N67" s="130">
        <v>29</v>
      </c>
      <c r="O67" s="421" t="s">
        <v>211</v>
      </c>
      <c r="P67" s="178">
        <v>60</v>
      </c>
      <c r="Q67" s="121"/>
      <c r="R67" s="442"/>
    </row>
    <row r="68" spans="1:18" ht="10.9" customHeight="1" x14ac:dyDescent="0.2">
      <c r="A68" s="4"/>
      <c r="B68" s="121">
        <v>30</v>
      </c>
      <c r="C68" s="200" t="s">
        <v>216</v>
      </c>
      <c r="D68" s="353">
        <v>24</v>
      </c>
      <c r="F68" s="130">
        <v>30</v>
      </c>
      <c r="G68" s="421" t="s">
        <v>211</v>
      </c>
      <c r="H68" s="178">
        <v>40</v>
      </c>
      <c r="I68" s="121"/>
      <c r="J68" s="121">
        <v>30</v>
      </c>
      <c r="K68" s="200" t="s">
        <v>216</v>
      </c>
      <c r="L68" s="353">
        <v>28</v>
      </c>
      <c r="M68" s="121"/>
      <c r="N68" s="130">
        <v>30</v>
      </c>
      <c r="O68" s="421" t="s">
        <v>224</v>
      </c>
      <c r="P68" s="178">
        <v>50</v>
      </c>
      <c r="Q68" s="121"/>
      <c r="R68" s="442"/>
    </row>
    <row r="69" spans="1:18" ht="10.9" customHeight="1" x14ac:dyDescent="0.2">
      <c r="A69" s="4"/>
      <c r="B69" s="121">
        <v>31</v>
      </c>
      <c r="C69" s="200" t="s">
        <v>217</v>
      </c>
      <c r="D69" s="353">
        <v>23</v>
      </c>
      <c r="F69" s="130">
        <v>31</v>
      </c>
      <c r="G69" s="421" t="s">
        <v>201</v>
      </c>
      <c r="H69" s="178">
        <v>39</v>
      </c>
      <c r="I69" s="121"/>
      <c r="J69" s="121">
        <v>31</v>
      </c>
      <c r="K69" s="200" t="s">
        <v>217</v>
      </c>
      <c r="L69" s="353">
        <v>9</v>
      </c>
      <c r="M69" s="121"/>
      <c r="N69" s="130">
        <v>31</v>
      </c>
      <c r="O69" s="421" t="s">
        <v>201</v>
      </c>
      <c r="P69" s="178">
        <v>46</v>
      </c>
      <c r="Q69" s="121"/>
      <c r="R69" s="442"/>
    </row>
    <row r="70" spans="1:18" ht="10.9" customHeight="1" x14ac:dyDescent="0.2">
      <c r="A70" s="4"/>
      <c r="B70" s="121">
        <v>32</v>
      </c>
      <c r="C70" s="200" t="s">
        <v>218</v>
      </c>
      <c r="D70" s="353">
        <v>35</v>
      </c>
      <c r="F70" s="130">
        <v>32</v>
      </c>
      <c r="G70" s="421" t="s">
        <v>203</v>
      </c>
      <c r="H70" s="178">
        <v>38</v>
      </c>
      <c r="I70" s="121"/>
      <c r="J70" s="121">
        <v>32</v>
      </c>
      <c r="K70" s="200" t="s">
        <v>218</v>
      </c>
      <c r="L70" s="353">
        <v>42</v>
      </c>
      <c r="M70" s="121"/>
      <c r="N70" s="130">
        <v>32</v>
      </c>
      <c r="O70" s="421" t="s">
        <v>215</v>
      </c>
      <c r="P70" s="178">
        <v>43</v>
      </c>
      <c r="Q70" s="121"/>
      <c r="R70" s="442"/>
    </row>
    <row r="71" spans="1:18" ht="10.9" customHeight="1" x14ac:dyDescent="0.2">
      <c r="A71" s="4"/>
      <c r="B71" s="121">
        <v>33</v>
      </c>
      <c r="C71" s="200" t="s">
        <v>219</v>
      </c>
      <c r="D71" s="353">
        <v>138</v>
      </c>
      <c r="F71" s="130">
        <v>33</v>
      </c>
      <c r="G71" s="421" t="s">
        <v>215</v>
      </c>
      <c r="H71" s="178">
        <v>38</v>
      </c>
      <c r="I71" s="121"/>
      <c r="J71" s="121">
        <v>33</v>
      </c>
      <c r="K71" s="200" t="s">
        <v>219</v>
      </c>
      <c r="L71" s="353">
        <v>104</v>
      </c>
      <c r="M71" s="121"/>
      <c r="N71" s="130">
        <v>33</v>
      </c>
      <c r="O71" s="421" t="s">
        <v>218</v>
      </c>
      <c r="P71" s="178">
        <v>42</v>
      </c>
      <c r="Q71" s="121"/>
      <c r="R71" s="442"/>
    </row>
    <row r="72" spans="1:18" ht="10.9" customHeight="1" x14ac:dyDescent="0.2">
      <c r="A72" s="4"/>
      <c r="B72" s="121">
        <v>34</v>
      </c>
      <c r="C72" s="200" t="s">
        <v>220</v>
      </c>
      <c r="D72" s="353">
        <v>299</v>
      </c>
      <c r="F72" s="130">
        <v>34</v>
      </c>
      <c r="G72" s="421" t="s">
        <v>222</v>
      </c>
      <c r="H72" s="178">
        <v>37</v>
      </c>
      <c r="I72" s="121"/>
      <c r="J72" s="121">
        <v>34</v>
      </c>
      <c r="K72" s="200" t="s">
        <v>220</v>
      </c>
      <c r="L72" s="353">
        <v>225</v>
      </c>
      <c r="M72" s="121"/>
      <c r="N72" s="130">
        <v>34</v>
      </c>
      <c r="O72" s="421" t="s">
        <v>203</v>
      </c>
      <c r="P72" s="178">
        <v>39</v>
      </c>
      <c r="Q72" s="121"/>
      <c r="R72" s="442"/>
    </row>
    <row r="73" spans="1:18" ht="10.9" customHeight="1" x14ac:dyDescent="0.2">
      <c r="A73" s="4"/>
      <c r="B73" s="121">
        <v>35</v>
      </c>
      <c r="C73" s="200" t="s">
        <v>221</v>
      </c>
      <c r="D73" s="353">
        <v>189</v>
      </c>
      <c r="F73" s="130">
        <v>35</v>
      </c>
      <c r="G73" s="421" t="s">
        <v>218</v>
      </c>
      <c r="H73" s="178">
        <v>35</v>
      </c>
      <c r="I73" s="121"/>
      <c r="J73" s="121">
        <v>35</v>
      </c>
      <c r="K73" s="200" t="s">
        <v>221</v>
      </c>
      <c r="L73" s="353">
        <v>244</v>
      </c>
      <c r="M73" s="121"/>
      <c r="N73" s="130">
        <v>35</v>
      </c>
      <c r="O73" s="421" t="s">
        <v>193</v>
      </c>
      <c r="P73" s="178">
        <v>32</v>
      </c>
      <c r="Q73" s="121"/>
      <c r="R73" s="442"/>
    </row>
    <row r="74" spans="1:18" ht="10.9" customHeight="1" x14ac:dyDescent="0.2">
      <c r="A74" s="4"/>
      <c r="B74" s="121">
        <v>36</v>
      </c>
      <c r="C74" s="200" t="s">
        <v>222</v>
      </c>
      <c r="D74" s="353">
        <v>37</v>
      </c>
      <c r="F74" s="130">
        <v>36</v>
      </c>
      <c r="G74" s="421" t="s">
        <v>225</v>
      </c>
      <c r="H74" s="178">
        <v>33</v>
      </c>
      <c r="I74" s="121"/>
      <c r="J74" s="121">
        <v>36</v>
      </c>
      <c r="K74" s="200" t="s">
        <v>222</v>
      </c>
      <c r="L74" s="353">
        <v>19</v>
      </c>
      <c r="M74" s="121"/>
      <c r="N74" s="130">
        <v>36</v>
      </c>
      <c r="O74" s="421" t="s">
        <v>225</v>
      </c>
      <c r="P74" s="178">
        <v>31</v>
      </c>
      <c r="Q74" s="121"/>
      <c r="R74" s="442"/>
    </row>
    <row r="75" spans="1:18" ht="10.9" customHeight="1" x14ac:dyDescent="0.2">
      <c r="A75" s="4"/>
      <c r="B75" s="121">
        <v>37</v>
      </c>
      <c r="C75" s="200" t="s">
        <v>223</v>
      </c>
      <c r="D75" s="353">
        <v>58</v>
      </c>
      <c r="F75" s="130">
        <v>37</v>
      </c>
      <c r="G75" s="421" t="s">
        <v>188</v>
      </c>
      <c r="H75" s="178">
        <v>29</v>
      </c>
      <c r="I75" s="121"/>
      <c r="J75" s="121">
        <v>37</v>
      </c>
      <c r="K75" s="200" t="s">
        <v>223</v>
      </c>
      <c r="L75" s="353">
        <v>61</v>
      </c>
      <c r="M75" s="121"/>
      <c r="N75" s="130">
        <v>37</v>
      </c>
      <c r="O75" s="421" t="s">
        <v>205</v>
      </c>
      <c r="P75" s="178">
        <v>28</v>
      </c>
      <c r="Q75" s="121"/>
      <c r="R75" s="442"/>
    </row>
    <row r="76" spans="1:18" ht="10.9" customHeight="1" x14ac:dyDescent="0.2">
      <c r="A76" s="4"/>
      <c r="B76" s="121">
        <v>38</v>
      </c>
      <c r="C76" s="200" t="s">
        <v>224</v>
      </c>
      <c r="D76" s="353">
        <v>77</v>
      </c>
      <c r="F76" s="130">
        <v>38</v>
      </c>
      <c r="G76" s="421" t="s">
        <v>216</v>
      </c>
      <c r="H76" s="178">
        <v>24</v>
      </c>
      <c r="I76" s="121"/>
      <c r="J76" s="121">
        <v>38</v>
      </c>
      <c r="K76" s="200" t="s">
        <v>224</v>
      </c>
      <c r="L76" s="353">
        <v>50</v>
      </c>
      <c r="M76" s="121"/>
      <c r="N76" s="130">
        <v>38</v>
      </c>
      <c r="O76" s="421" t="s">
        <v>216</v>
      </c>
      <c r="P76" s="178">
        <v>28</v>
      </c>
      <c r="Q76" s="121"/>
      <c r="R76" s="442"/>
    </row>
    <row r="77" spans="1:18" ht="10.9" customHeight="1" x14ac:dyDescent="0.2">
      <c r="A77" s="4"/>
      <c r="B77" s="121">
        <v>39</v>
      </c>
      <c r="C77" s="200" t="s">
        <v>225</v>
      </c>
      <c r="D77" s="353">
        <v>33</v>
      </c>
      <c r="F77" s="130">
        <v>39</v>
      </c>
      <c r="G77" s="421" t="s">
        <v>217</v>
      </c>
      <c r="H77" s="178">
        <v>23</v>
      </c>
      <c r="I77" s="121"/>
      <c r="J77" s="121">
        <v>39</v>
      </c>
      <c r="K77" s="200" t="s">
        <v>225</v>
      </c>
      <c r="L77" s="353">
        <v>31</v>
      </c>
      <c r="M77" s="121"/>
      <c r="N77" s="130">
        <v>39</v>
      </c>
      <c r="O77" s="421" t="s">
        <v>202</v>
      </c>
      <c r="P77" s="178">
        <v>25</v>
      </c>
      <c r="Q77" s="121"/>
      <c r="R77" s="442"/>
    </row>
    <row r="78" spans="1:18" ht="10.9" customHeight="1" x14ac:dyDescent="0.2">
      <c r="A78" s="4"/>
      <c r="B78" s="121">
        <v>40</v>
      </c>
      <c r="C78" s="200" t="s">
        <v>226</v>
      </c>
      <c r="D78" s="353">
        <v>6488</v>
      </c>
      <c r="F78" s="130">
        <v>40</v>
      </c>
      <c r="G78" s="421" t="s">
        <v>189</v>
      </c>
      <c r="H78" s="178">
        <v>21</v>
      </c>
      <c r="I78" s="121"/>
      <c r="J78" s="121">
        <v>40</v>
      </c>
      <c r="K78" s="200" t="s">
        <v>226</v>
      </c>
      <c r="L78" s="353">
        <v>7384</v>
      </c>
      <c r="M78" s="121"/>
      <c r="N78" s="130">
        <v>40</v>
      </c>
      <c r="O78" s="421" t="s">
        <v>188</v>
      </c>
      <c r="P78" s="178">
        <v>20</v>
      </c>
      <c r="Q78" s="121"/>
      <c r="R78" s="442"/>
    </row>
    <row r="79" spans="1:18" ht="10.9" customHeight="1" x14ac:dyDescent="0.2">
      <c r="A79" s="4"/>
      <c r="B79" s="121">
        <v>41</v>
      </c>
      <c r="C79" s="200" t="s">
        <v>227</v>
      </c>
      <c r="D79" s="353">
        <v>1874</v>
      </c>
      <c r="F79" s="130">
        <v>41</v>
      </c>
      <c r="G79" s="421" t="s">
        <v>191</v>
      </c>
      <c r="H79" s="178">
        <v>21</v>
      </c>
      <c r="I79" s="121"/>
      <c r="J79" s="121">
        <v>41</v>
      </c>
      <c r="K79" s="200" t="s">
        <v>227</v>
      </c>
      <c r="L79" s="353">
        <v>1531</v>
      </c>
      <c r="M79" s="121"/>
      <c r="N79" s="130">
        <v>41</v>
      </c>
      <c r="O79" s="421" t="s">
        <v>191</v>
      </c>
      <c r="P79" s="178">
        <v>20</v>
      </c>
      <c r="Q79" s="121"/>
      <c r="R79" s="442"/>
    </row>
    <row r="80" spans="1:18" ht="10.9" customHeight="1" x14ac:dyDescent="0.2">
      <c r="A80" s="4"/>
      <c r="B80" s="121">
        <v>42</v>
      </c>
      <c r="C80" s="200" t="s">
        <v>228</v>
      </c>
      <c r="D80" s="353">
        <v>831</v>
      </c>
      <c r="F80" s="130">
        <v>42</v>
      </c>
      <c r="G80" s="421" t="s">
        <v>193</v>
      </c>
      <c r="H80" s="178">
        <v>20</v>
      </c>
      <c r="I80" s="121"/>
      <c r="J80" s="121">
        <v>42</v>
      </c>
      <c r="K80" s="200" t="s">
        <v>228</v>
      </c>
      <c r="L80" s="353">
        <v>869</v>
      </c>
      <c r="M80" s="121"/>
      <c r="N80" s="130">
        <v>42</v>
      </c>
      <c r="O80" s="421" t="s">
        <v>222</v>
      </c>
      <c r="P80" s="178">
        <v>19</v>
      </c>
      <c r="Q80" s="121"/>
      <c r="R80" s="442"/>
    </row>
    <row r="81" spans="1:18" ht="10.9" customHeight="1" x14ac:dyDescent="0.2">
      <c r="A81" s="4"/>
      <c r="B81" s="121">
        <v>43</v>
      </c>
      <c r="C81" s="200" t="s">
        <v>229</v>
      </c>
      <c r="D81" s="353">
        <v>490</v>
      </c>
      <c r="F81" s="130">
        <v>43</v>
      </c>
      <c r="G81" s="421" t="s">
        <v>202</v>
      </c>
      <c r="H81" s="178">
        <v>20</v>
      </c>
      <c r="I81" s="121"/>
      <c r="J81" s="121">
        <v>43</v>
      </c>
      <c r="K81" s="200" t="s">
        <v>229</v>
      </c>
      <c r="L81" s="353">
        <v>430</v>
      </c>
      <c r="M81" s="121"/>
      <c r="N81" s="130">
        <v>43</v>
      </c>
      <c r="O81" s="421" t="s">
        <v>204</v>
      </c>
      <c r="P81" s="178">
        <v>14</v>
      </c>
      <c r="Q81" s="121"/>
      <c r="R81" s="442"/>
    </row>
    <row r="82" spans="1:18" ht="10.9" customHeight="1" x14ac:dyDescent="0.2">
      <c r="A82" s="4"/>
      <c r="B82" s="121">
        <v>44</v>
      </c>
      <c r="C82" s="200" t="s">
        <v>230</v>
      </c>
      <c r="D82" s="353">
        <v>263</v>
      </c>
      <c r="F82" s="130">
        <v>44</v>
      </c>
      <c r="G82" s="421" t="s">
        <v>204</v>
      </c>
      <c r="H82" s="178">
        <v>14</v>
      </c>
      <c r="I82" s="121"/>
      <c r="J82" s="121">
        <v>44</v>
      </c>
      <c r="K82" s="200" t="s">
        <v>230</v>
      </c>
      <c r="L82" s="353">
        <v>236</v>
      </c>
      <c r="M82" s="121"/>
      <c r="N82" s="130">
        <v>44</v>
      </c>
      <c r="O82" s="421" t="s">
        <v>192</v>
      </c>
      <c r="P82" s="178">
        <v>12</v>
      </c>
      <c r="Q82" s="121"/>
      <c r="R82" s="442"/>
    </row>
    <row r="83" spans="1:18" ht="10.9" customHeight="1" x14ac:dyDescent="0.2">
      <c r="A83" s="4"/>
      <c r="B83" s="121">
        <v>45</v>
      </c>
      <c r="C83" s="200" t="s">
        <v>231</v>
      </c>
      <c r="D83" s="353">
        <v>465</v>
      </c>
      <c r="F83" s="130">
        <v>45</v>
      </c>
      <c r="G83" s="421" t="s">
        <v>205</v>
      </c>
      <c r="H83" s="178">
        <v>14</v>
      </c>
      <c r="I83" s="121"/>
      <c r="J83" s="121">
        <v>45</v>
      </c>
      <c r="K83" s="200" t="s">
        <v>231</v>
      </c>
      <c r="L83" s="353">
        <v>395</v>
      </c>
      <c r="M83" s="121"/>
      <c r="N83" s="130">
        <v>45</v>
      </c>
      <c r="O83" s="421" t="s">
        <v>217</v>
      </c>
      <c r="P83" s="178">
        <v>9</v>
      </c>
      <c r="Q83" s="121"/>
      <c r="R83" s="442"/>
    </row>
    <row r="84" spans="1:18" ht="10.9" customHeight="1" x14ac:dyDescent="0.2">
      <c r="A84" s="4"/>
      <c r="B84" s="121">
        <v>46</v>
      </c>
      <c r="C84" s="200" t="s">
        <v>232</v>
      </c>
      <c r="D84" s="353">
        <v>238</v>
      </c>
      <c r="F84" s="130">
        <v>46</v>
      </c>
      <c r="G84" s="421" t="s">
        <v>192</v>
      </c>
      <c r="H84" s="178">
        <v>6</v>
      </c>
      <c r="J84" s="121">
        <v>46</v>
      </c>
      <c r="K84" s="200" t="s">
        <v>232</v>
      </c>
      <c r="L84" s="353">
        <v>221</v>
      </c>
      <c r="M84" s="121"/>
      <c r="N84" s="130">
        <v>46</v>
      </c>
      <c r="O84" s="421" t="s">
        <v>189</v>
      </c>
      <c r="P84" s="178">
        <v>6</v>
      </c>
      <c r="Q84" s="121"/>
      <c r="R84" s="443"/>
    </row>
    <row r="85" spans="1:18" ht="10.9" customHeight="1" x14ac:dyDescent="0.2">
      <c r="A85" s="4"/>
      <c r="B85" s="121"/>
      <c r="C85" s="201" t="s">
        <v>233</v>
      </c>
      <c r="D85" s="354">
        <v>3069</v>
      </c>
      <c r="F85" s="121"/>
      <c r="G85" s="126" t="s">
        <v>233</v>
      </c>
      <c r="H85" s="3">
        <v>3069</v>
      </c>
      <c r="J85" s="121"/>
      <c r="K85" s="201" t="s">
        <v>233</v>
      </c>
      <c r="L85" s="354">
        <v>1344</v>
      </c>
      <c r="M85" s="121"/>
      <c r="N85" s="121"/>
      <c r="O85" s="126" t="s">
        <v>233</v>
      </c>
      <c r="P85" s="3">
        <v>1344</v>
      </c>
      <c r="Q85" s="121"/>
      <c r="R85" s="442"/>
    </row>
    <row r="86" spans="1:18" ht="10.9" customHeight="1" x14ac:dyDescent="0.2">
      <c r="A86" s="4"/>
      <c r="B86" s="121"/>
      <c r="C86" s="201" t="s">
        <v>234</v>
      </c>
      <c r="D86" s="354">
        <v>172</v>
      </c>
      <c r="F86" s="121"/>
      <c r="G86" s="126" t="s">
        <v>234</v>
      </c>
      <c r="H86" s="3">
        <v>172</v>
      </c>
      <c r="J86" s="121"/>
      <c r="K86" s="201" t="s">
        <v>234</v>
      </c>
      <c r="L86" s="354">
        <v>296</v>
      </c>
      <c r="M86" s="121"/>
      <c r="N86" s="121"/>
      <c r="O86" s="126" t="s">
        <v>234</v>
      </c>
      <c r="P86" s="3">
        <v>296</v>
      </c>
      <c r="Q86" s="121"/>
      <c r="R86" s="442"/>
    </row>
    <row r="87" spans="1:18" ht="10.9" customHeight="1" x14ac:dyDescent="0.2">
      <c r="A87" s="4"/>
      <c r="B87" s="121"/>
      <c r="D87" s="3">
        <v>18875</v>
      </c>
      <c r="H87" s="3">
        <v>18875</v>
      </c>
      <c r="L87" s="3">
        <v>19187</v>
      </c>
      <c r="M87" s="121"/>
      <c r="N87" s="121"/>
      <c r="O87" s="4"/>
      <c r="P87" s="3">
        <v>19187</v>
      </c>
      <c r="Q87" s="121"/>
      <c r="R87" s="433"/>
    </row>
    <row r="88" spans="1:18" ht="10.9" customHeight="1" x14ac:dyDescent="0.2">
      <c r="A88" s="4"/>
      <c r="B88" s="121"/>
      <c r="I88" s="4"/>
      <c r="K88" s="126"/>
      <c r="M88" s="121"/>
      <c r="N88" s="121"/>
      <c r="O88" s="4"/>
      <c r="P88" s="121"/>
      <c r="Q88" s="121"/>
      <c r="R88" s="4"/>
    </row>
    <row r="89" spans="1:18" ht="10.9" customHeight="1" x14ac:dyDescent="0.2">
      <c r="A89" s="4"/>
    </row>
    <row r="90" spans="1:18" ht="10.9" customHeight="1" x14ac:dyDescent="0.2">
      <c r="A90" s="4"/>
    </row>
    <row r="91" spans="1:18" ht="10.9" customHeight="1" x14ac:dyDescent="0.2">
      <c r="A91" s="4"/>
    </row>
    <row r="92" spans="1:18" ht="10.9" customHeight="1" x14ac:dyDescent="0.2">
      <c r="A92" s="4"/>
    </row>
    <row r="93" spans="1:18" ht="10.9" customHeight="1" x14ac:dyDescent="0.2">
      <c r="A93" s="4"/>
    </row>
    <row r="94" spans="1:18" ht="10.9" customHeight="1" x14ac:dyDescent="0.2">
      <c r="A94" s="4"/>
    </row>
    <row r="95" spans="1:18" ht="10.9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 x14ac:dyDescent="0.2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 x14ac:dyDescent="0.2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 x14ac:dyDescent="0.2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xmlns:xlrd2="http://schemas.microsoft.com/office/spreadsheetml/2017/richdata2" ref="O39:P84">
    <sortCondition descending="1" ref="P39:P84"/>
  </sortState>
  <phoneticPr fontId="4"/>
  <printOptions gridLinesSet="0"/>
  <pageMargins left="0.25" right="0.25" top="0.75" bottom="0.75" header="0.3" footer="0.3"/>
  <pageSetup paperSize="9" scale="77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R13"/>
  <sheetViews>
    <sheetView zoomScaleNormal="100" workbookViewId="0">
      <selection activeCell="L30" sqref="L30"/>
    </sheetView>
  </sheetViews>
  <sheetFormatPr defaultColWidth="7.7265625" defaultRowHeight="10.9" customHeight="1" x14ac:dyDescent="0.2"/>
  <cols>
    <col min="1" max="2" width="3.6328125" style="3" customWidth="1"/>
    <col min="3" max="3" width="8.6328125" style="3" customWidth="1"/>
    <col min="4" max="15" width="7.6328125" style="3" customWidth="1"/>
    <col min="16" max="16" width="7.08984375" style="3" customWidth="1"/>
    <col min="17" max="17" width="7.7265625" style="3" customWidth="1"/>
    <col min="18" max="18" width="10.453125" style="3" bestFit="1" customWidth="1"/>
    <col min="19" max="25" width="4.453125" style="3" bestFit="1" customWidth="1"/>
    <col min="26" max="27" width="5.26953125" style="3" bestFit="1" customWidth="1"/>
    <col min="28" max="30" width="4.453125" style="3" bestFit="1" customWidth="1"/>
    <col min="31" max="31" width="6" style="3" bestFit="1" customWidth="1"/>
    <col min="32" max="32" width="4.453125" style="3" bestFit="1" customWidth="1"/>
    <col min="33" max="33" width="5.26953125" style="3" bestFit="1" customWidth="1"/>
    <col min="34" max="34" width="6" style="3" bestFit="1" customWidth="1"/>
    <col min="35" max="16384" width="7.7265625" style="3"/>
  </cols>
  <sheetData>
    <row r="1" spans="1:18" ht="13" x14ac:dyDescent="0.2">
      <c r="A1" s="3" t="s">
        <v>153</v>
      </c>
      <c r="E1" s="434" t="s">
        <v>343</v>
      </c>
      <c r="M1" s="4"/>
      <c r="N1" s="4"/>
      <c r="O1" s="4"/>
      <c r="P1" s="4"/>
      <c r="Q1" s="4"/>
      <c r="R1" s="4"/>
    </row>
    <row r="2" spans="1:18" s="5" customFormat="1" ht="11" x14ac:dyDescent="0.2">
      <c r="C2" s="129" t="s">
        <v>3</v>
      </c>
      <c r="D2" s="129">
        <v>10</v>
      </c>
      <c r="E2" s="129">
        <v>11</v>
      </c>
      <c r="F2" s="129">
        <v>12</v>
      </c>
      <c r="G2" s="129">
        <v>1</v>
      </c>
      <c r="H2" s="129">
        <v>2</v>
      </c>
      <c r="I2" s="129">
        <v>3</v>
      </c>
      <c r="J2" s="129">
        <v>4</v>
      </c>
      <c r="K2" s="129">
        <v>5</v>
      </c>
      <c r="L2" s="129">
        <v>6</v>
      </c>
      <c r="M2" s="129">
        <v>7</v>
      </c>
      <c r="N2" s="129">
        <v>8</v>
      </c>
      <c r="O2" s="129">
        <v>9</v>
      </c>
      <c r="P2" s="127" t="s">
        <v>237</v>
      </c>
      <c r="Q2" s="121"/>
      <c r="R2" s="121"/>
    </row>
    <row r="3" spans="1:18" s="5" customFormat="1" ht="11" x14ac:dyDescent="0.2">
      <c r="C3" s="6" t="s">
        <v>238</v>
      </c>
      <c r="D3" s="353">
        <v>1331</v>
      </c>
      <c r="E3" s="353">
        <v>1145</v>
      </c>
      <c r="F3" s="353">
        <v>1277</v>
      </c>
      <c r="G3" s="353">
        <v>1182</v>
      </c>
      <c r="H3" s="353">
        <v>1227</v>
      </c>
      <c r="I3" s="353">
        <v>3282</v>
      </c>
      <c r="J3" s="353">
        <v>2908</v>
      </c>
      <c r="K3" s="353">
        <v>1386</v>
      </c>
      <c r="L3" s="353">
        <v>1134</v>
      </c>
      <c r="M3" s="353">
        <v>1606</v>
      </c>
      <c r="N3" s="353">
        <v>1123</v>
      </c>
      <c r="O3" s="353">
        <v>1274</v>
      </c>
      <c r="P3" s="24">
        <f>SUM(D3:O3)</f>
        <v>18875</v>
      </c>
      <c r="Q3" s="121"/>
      <c r="R3" s="121"/>
    </row>
    <row r="4" spans="1:18" ht="11" x14ac:dyDescent="0.2">
      <c r="C4" s="7" t="s">
        <v>239</v>
      </c>
      <c r="D4" s="353">
        <v>1100</v>
      </c>
      <c r="E4" s="353">
        <v>940</v>
      </c>
      <c r="F4" s="353">
        <v>1189</v>
      </c>
      <c r="G4" s="353">
        <v>1212</v>
      </c>
      <c r="H4" s="353">
        <v>1282</v>
      </c>
      <c r="I4" s="353">
        <v>5402</v>
      </c>
      <c r="J4" s="353">
        <v>1946</v>
      </c>
      <c r="K4" s="353">
        <v>1269</v>
      </c>
      <c r="L4" s="353">
        <v>1171</v>
      </c>
      <c r="M4" s="353">
        <v>1333</v>
      </c>
      <c r="N4" s="353">
        <v>1181</v>
      </c>
      <c r="O4" s="353">
        <v>1162</v>
      </c>
      <c r="P4" s="24">
        <f>SUM(D4:O4)</f>
        <v>19187</v>
      </c>
      <c r="Q4" s="121"/>
      <c r="R4" s="121"/>
    </row>
    <row r="5" spans="1:18" ht="10.9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1:18" ht="10.9" customHeight="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1:18" ht="11" x14ac:dyDescent="0.2">
      <c r="A7" s="121"/>
      <c r="B7" s="121"/>
      <c r="C7" s="105" t="s">
        <v>175</v>
      </c>
      <c r="D7" s="423">
        <v>1</v>
      </c>
      <c r="E7" s="423">
        <v>2</v>
      </c>
      <c r="F7" s="423">
        <v>3</v>
      </c>
      <c r="G7" s="423">
        <v>4</v>
      </c>
      <c r="H7" s="423">
        <v>5</v>
      </c>
      <c r="I7" s="423">
        <v>6</v>
      </c>
      <c r="J7" s="423">
        <v>7</v>
      </c>
      <c r="K7" s="423">
        <v>8</v>
      </c>
      <c r="L7" s="423">
        <v>9</v>
      </c>
      <c r="M7" s="423">
        <v>10</v>
      </c>
      <c r="N7" s="423">
        <v>11</v>
      </c>
      <c r="O7" s="423">
        <v>12</v>
      </c>
      <c r="P7" s="121"/>
      <c r="Q7" s="121"/>
      <c r="R7" s="121"/>
    </row>
    <row r="8" spans="1:18" ht="10.9" customHeight="1" x14ac:dyDescent="0.2">
      <c r="A8" s="121"/>
      <c r="B8" s="121"/>
      <c r="C8" s="129" t="s">
        <v>3</v>
      </c>
      <c r="D8" s="129">
        <v>3</v>
      </c>
      <c r="E8" s="129">
        <v>4</v>
      </c>
      <c r="F8" s="129">
        <v>7</v>
      </c>
      <c r="G8" s="129">
        <v>5</v>
      </c>
      <c r="H8" s="129">
        <v>10</v>
      </c>
      <c r="I8" s="129">
        <v>12</v>
      </c>
      <c r="J8" s="129">
        <v>9</v>
      </c>
      <c r="K8" s="129">
        <v>2</v>
      </c>
      <c r="L8" s="129">
        <v>1</v>
      </c>
      <c r="M8" s="129">
        <v>11</v>
      </c>
      <c r="N8" s="129">
        <v>6</v>
      </c>
      <c r="O8" s="129">
        <v>8</v>
      </c>
      <c r="P8" s="121"/>
      <c r="Q8" s="121"/>
      <c r="R8" s="121"/>
    </row>
    <row r="9" spans="1:18" ht="10.9" customHeight="1" x14ac:dyDescent="0.2">
      <c r="A9" s="121"/>
      <c r="B9" s="121"/>
      <c r="C9" s="6" t="s">
        <v>240</v>
      </c>
      <c r="D9" s="353">
        <v>3282</v>
      </c>
      <c r="E9" s="353">
        <v>2908</v>
      </c>
      <c r="F9" s="353">
        <v>1606</v>
      </c>
      <c r="G9" s="353">
        <v>1386</v>
      </c>
      <c r="H9" s="353">
        <v>1331</v>
      </c>
      <c r="I9" s="353">
        <v>1277</v>
      </c>
      <c r="J9" s="353">
        <v>1274</v>
      </c>
      <c r="K9" s="353">
        <v>1227</v>
      </c>
      <c r="L9" s="353">
        <v>1182</v>
      </c>
      <c r="M9" s="353">
        <v>1145</v>
      </c>
      <c r="N9" s="353">
        <v>1134</v>
      </c>
      <c r="O9" s="353">
        <v>1123</v>
      </c>
      <c r="P9" s="121"/>
      <c r="Q9" s="121"/>
      <c r="R9" s="121"/>
    </row>
    <row r="10" spans="1:18" ht="10.9" customHeight="1" x14ac:dyDescent="0.2">
      <c r="A10" s="121"/>
      <c r="B10" s="121"/>
      <c r="C10" s="129" t="s">
        <v>3</v>
      </c>
      <c r="D10" s="129">
        <v>3</v>
      </c>
      <c r="E10" s="129">
        <v>4</v>
      </c>
      <c r="F10" s="129">
        <v>7</v>
      </c>
      <c r="G10" s="129">
        <v>2</v>
      </c>
      <c r="H10" s="129">
        <v>5</v>
      </c>
      <c r="I10" s="129">
        <v>1</v>
      </c>
      <c r="J10" s="129">
        <v>12</v>
      </c>
      <c r="K10" s="129">
        <v>8</v>
      </c>
      <c r="L10" s="129">
        <v>6</v>
      </c>
      <c r="M10" s="129">
        <v>9</v>
      </c>
      <c r="N10" s="129">
        <v>10</v>
      </c>
      <c r="O10" s="129">
        <v>11</v>
      </c>
      <c r="P10" s="121"/>
      <c r="Q10" s="121"/>
      <c r="R10" s="121"/>
    </row>
    <row r="11" spans="1:18" ht="10.5" customHeight="1" x14ac:dyDescent="0.2">
      <c r="A11" s="121"/>
      <c r="B11" s="121"/>
      <c r="C11" s="7" t="s">
        <v>241</v>
      </c>
      <c r="D11" s="353">
        <v>5402</v>
      </c>
      <c r="E11" s="353">
        <v>1946</v>
      </c>
      <c r="F11" s="353">
        <v>1333</v>
      </c>
      <c r="G11" s="353">
        <v>1282</v>
      </c>
      <c r="H11" s="353">
        <v>1269</v>
      </c>
      <c r="I11" s="353">
        <v>1212</v>
      </c>
      <c r="J11" s="353">
        <v>1189</v>
      </c>
      <c r="K11" s="353">
        <v>1181</v>
      </c>
      <c r="L11" s="353">
        <v>1171</v>
      </c>
      <c r="M11" s="353">
        <v>1162</v>
      </c>
      <c r="N11" s="353">
        <v>1100</v>
      </c>
      <c r="O11" s="353">
        <v>940</v>
      </c>
      <c r="P11" s="121"/>
      <c r="Q11" s="121"/>
      <c r="R11" s="121"/>
    </row>
    <row r="12" spans="1:18" ht="10.9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xmlns:xlrd2="http://schemas.microsoft.com/office/spreadsheetml/2017/richdata2" columnSort="1" ref="C10:O11">
    <sortCondition descending="1" ref="C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  <pageSetUpPr fitToPage="1"/>
  </sheetPr>
  <dimension ref="A1:AE103"/>
  <sheetViews>
    <sheetView topLeftCell="C1" zoomScaleNormal="100" workbookViewId="0">
      <selection activeCell="AB8" sqref="AB8"/>
    </sheetView>
  </sheetViews>
  <sheetFormatPr defaultColWidth="9" defaultRowHeight="12" x14ac:dyDescent="0.2"/>
  <cols>
    <col min="1" max="1" width="6.08984375" style="80" customWidth="1"/>
    <col min="2" max="2" width="9.36328125" style="81" customWidth="1"/>
    <col min="3" max="3" width="9.36328125" style="79" bestFit="1" customWidth="1"/>
    <col min="4" max="4" width="10.90625" style="80" bestFit="1" customWidth="1"/>
    <col min="5" max="5" width="9.36328125" style="80" bestFit="1" customWidth="1"/>
    <col min="6" max="9" width="9.453125" style="79" bestFit="1" customWidth="1"/>
    <col min="10" max="10" width="5.90625" style="79" customWidth="1"/>
    <col min="11" max="11" width="5.453125" style="96" customWidth="1"/>
    <col min="12" max="12" width="8.90625" style="96" bestFit="1" customWidth="1"/>
    <col min="13" max="13" width="8.36328125" style="96" bestFit="1" customWidth="1"/>
    <col min="14" max="14" width="7.08984375" style="96" bestFit="1" customWidth="1"/>
    <col min="15" max="15" width="9.26953125" style="96" bestFit="1" customWidth="1"/>
    <col min="16" max="16" width="7.90625" style="96" customWidth="1"/>
    <col min="17" max="17" width="4.90625" style="96" bestFit="1" customWidth="1"/>
    <col min="18" max="18" width="9" style="96"/>
    <col min="19" max="19" width="6.08984375" style="96" bestFit="1" customWidth="1"/>
    <col min="20" max="20" width="4.90625" style="96" bestFit="1" customWidth="1"/>
    <col min="21" max="21" width="9" style="96"/>
    <col min="22" max="22" width="6.08984375" style="96" bestFit="1" customWidth="1"/>
    <col min="23" max="23" width="4.90625" style="96" bestFit="1" customWidth="1"/>
    <col min="24" max="24" width="9" style="96"/>
    <col min="25" max="25" width="6" style="96" bestFit="1" customWidth="1"/>
    <col min="26" max="26" width="4" style="96" bestFit="1" customWidth="1"/>
    <col min="27" max="27" width="9" style="96"/>
    <col min="28" max="28" width="6" style="96" bestFit="1" customWidth="1"/>
    <col min="29" max="29" width="3.7265625" style="96" bestFit="1" customWidth="1"/>
    <col min="30" max="30" width="9" style="96"/>
    <col min="31" max="31" width="6.6328125" style="96" bestFit="1" customWidth="1"/>
    <col min="32" max="16384" width="9" style="79"/>
  </cols>
  <sheetData>
    <row r="1" spans="1:31" x14ac:dyDescent="0.2">
      <c r="A1" s="87" t="s">
        <v>174</v>
      </c>
      <c r="B1" s="88"/>
      <c r="D1" s="87" t="s">
        <v>332</v>
      </c>
      <c r="E1" s="435" t="s">
        <v>336</v>
      </c>
      <c r="F1" s="87"/>
      <c r="G1" s="87"/>
      <c r="H1" s="87"/>
      <c r="I1" s="87"/>
      <c r="K1" s="94" t="s">
        <v>172</v>
      </c>
      <c r="L1" s="95"/>
      <c r="N1" s="97"/>
      <c r="O1" s="97"/>
      <c r="P1" s="98"/>
      <c r="Q1" s="99"/>
      <c r="R1" s="95"/>
    </row>
    <row r="2" spans="1:31" ht="13.5" customHeight="1" x14ac:dyDescent="0.2">
      <c r="A2" s="89" t="s">
        <v>171</v>
      </c>
      <c r="B2" s="90"/>
      <c r="C2" s="522" t="s">
        <v>154</v>
      </c>
      <c r="D2" s="522"/>
      <c r="E2" s="522"/>
      <c r="F2" s="522" t="s">
        <v>159</v>
      </c>
      <c r="G2" s="522"/>
      <c r="H2" s="522"/>
      <c r="I2" s="522" t="s">
        <v>158</v>
      </c>
      <c r="K2" s="518" t="s">
        <v>150</v>
      </c>
      <c r="L2" s="518"/>
      <c r="M2" s="518"/>
      <c r="N2" s="518" t="s">
        <v>150</v>
      </c>
      <c r="O2" s="518"/>
      <c r="P2" s="518"/>
      <c r="Q2" s="518" t="s">
        <v>150</v>
      </c>
      <c r="R2" s="518"/>
      <c r="S2" s="518"/>
      <c r="T2" s="518" t="s">
        <v>151</v>
      </c>
      <c r="U2" s="518"/>
      <c r="V2" s="518"/>
      <c r="W2" s="518" t="s">
        <v>151</v>
      </c>
      <c r="X2" s="518"/>
      <c r="Y2" s="518"/>
      <c r="Z2" s="518" t="s">
        <v>151</v>
      </c>
      <c r="AA2" s="518"/>
      <c r="AB2" s="518"/>
      <c r="AC2" s="519" t="s">
        <v>173</v>
      </c>
      <c r="AD2" s="519"/>
      <c r="AE2" s="519"/>
    </row>
    <row r="3" spans="1:31" ht="13.5" customHeight="1" x14ac:dyDescent="0.2">
      <c r="A3" s="87"/>
      <c r="B3" s="91"/>
      <c r="C3" s="163" t="s">
        <v>155</v>
      </c>
      <c r="D3" s="163" t="s">
        <v>156</v>
      </c>
      <c r="E3" s="163" t="s">
        <v>157</v>
      </c>
      <c r="F3" s="163" t="s">
        <v>155</v>
      </c>
      <c r="G3" s="163" t="s">
        <v>156</v>
      </c>
      <c r="H3" s="163" t="s">
        <v>157</v>
      </c>
      <c r="I3" s="523"/>
      <c r="K3" s="518" t="s">
        <v>42</v>
      </c>
      <c r="L3" s="518"/>
      <c r="M3" s="518"/>
      <c r="N3" s="518" t="s">
        <v>67</v>
      </c>
      <c r="O3" s="518"/>
      <c r="P3" s="518"/>
      <c r="Q3" s="518" t="s">
        <v>68</v>
      </c>
      <c r="R3" s="518"/>
      <c r="S3" s="518"/>
      <c r="T3" s="518" t="s">
        <v>42</v>
      </c>
      <c r="U3" s="518"/>
      <c r="V3" s="518"/>
      <c r="W3" s="518" t="s">
        <v>67</v>
      </c>
      <c r="X3" s="518"/>
      <c r="Y3" s="518"/>
      <c r="Z3" s="518" t="s">
        <v>68</v>
      </c>
      <c r="AA3" s="518"/>
      <c r="AB3" s="518"/>
      <c r="AC3" s="519"/>
      <c r="AD3" s="519"/>
      <c r="AE3" s="519"/>
    </row>
    <row r="4" spans="1:31" x14ac:dyDescent="0.2">
      <c r="A4" s="92">
        <v>1</v>
      </c>
      <c r="B4" s="161" t="s">
        <v>96</v>
      </c>
      <c r="C4" s="360">
        <v>35.872781065088802</v>
      </c>
      <c r="D4" s="361">
        <v>10.289766794291699</v>
      </c>
      <c r="E4" s="362">
        <v>25.583014270797101</v>
      </c>
      <c r="F4" s="360">
        <v>35.642185868430197</v>
      </c>
      <c r="G4" s="362">
        <v>9.6284371736860006</v>
      </c>
      <c r="H4" s="363">
        <v>26.013748694744201</v>
      </c>
      <c r="I4" s="364">
        <v>0.23059519665850001</v>
      </c>
      <c r="K4" s="100">
        <v>1</v>
      </c>
      <c r="L4" s="155" t="s">
        <v>164</v>
      </c>
      <c r="M4" s="365">
        <v>60.871399936702197</v>
      </c>
      <c r="N4" s="100">
        <v>1</v>
      </c>
      <c r="O4" s="155" t="s">
        <v>164</v>
      </c>
      <c r="P4" s="86">
        <v>35.868762527692802</v>
      </c>
      <c r="Q4" s="100">
        <v>1</v>
      </c>
      <c r="R4" s="155" t="s">
        <v>119</v>
      </c>
      <c r="S4" s="365">
        <v>42.924938172582003</v>
      </c>
      <c r="T4" s="100">
        <v>1</v>
      </c>
      <c r="U4" s="155" t="s">
        <v>162</v>
      </c>
      <c r="V4" s="156">
        <v>54.6277604453417</v>
      </c>
      <c r="W4" s="100">
        <v>1</v>
      </c>
      <c r="X4" s="154" t="s">
        <v>168</v>
      </c>
      <c r="Y4" s="156">
        <v>23.543074324324301</v>
      </c>
      <c r="Z4" s="100">
        <v>1</v>
      </c>
      <c r="AA4" s="155" t="s">
        <v>119</v>
      </c>
      <c r="AB4" s="156">
        <v>40.037430653031201</v>
      </c>
      <c r="AC4" s="100">
        <v>1</v>
      </c>
      <c r="AD4" s="155" t="s">
        <v>120</v>
      </c>
      <c r="AE4" s="366">
        <v>8.7358483174678003</v>
      </c>
    </row>
    <row r="5" spans="1:31" x14ac:dyDescent="0.2">
      <c r="A5" s="92">
        <v>2</v>
      </c>
      <c r="B5" s="161" t="s">
        <v>117</v>
      </c>
      <c r="C5" s="367">
        <v>24.2009698085159</v>
      </c>
      <c r="D5" s="368">
        <v>6.2028811099706003</v>
      </c>
      <c r="E5" s="158">
        <v>17.998088698545299</v>
      </c>
      <c r="F5" s="367">
        <v>26.793614837362401</v>
      </c>
      <c r="G5" s="158">
        <v>5.7692988355218997</v>
      </c>
      <c r="H5" s="369">
        <v>21.0243160018405</v>
      </c>
      <c r="I5" s="370">
        <v>-2.5926450288464999</v>
      </c>
      <c r="K5" s="100">
        <v>2</v>
      </c>
      <c r="L5" s="155" t="s">
        <v>162</v>
      </c>
      <c r="M5" s="365">
        <v>57.0135193001774</v>
      </c>
      <c r="N5" s="100">
        <v>2</v>
      </c>
      <c r="O5" s="155" t="s">
        <v>168</v>
      </c>
      <c r="P5" s="86">
        <v>27.238175675675699</v>
      </c>
      <c r="Q5" s="100">
        <v>2</v>
      </c>
      <c r="R5" s="155" t="s">
        <v>163</v>
      </c>
      <c r="S5" s="365">
        <v>37.9149646165353</v>
      </c>
      <c r="T5" s="100">
        <v>2</v>
      </c>
      <c r="U5" s="155" t="s">
        <v>164</v>
      </c>
      <c r="V5" s="156">
        <v>52.8536765481591</v>
      </c>
      <c r="W5" s="100">
        <v>2</v>
      </c>
      <c r="X5" s="155" t="s">
        <v>162</v>
      </c>
      <c r="Y5" s="156">
        <v>23.245855508656</v>
      </c>
      <c r="Z5" s="100">
        <v>2</v>
      </c>
      <c r="AA5" s="155" t="s">
        <v>163</v>
      </c>
      <c r="AB5" s="156">
        <v>33.254703411771501</v>
      </c>
      <c r="AC5" s="100">
        <v>2</v>
      </c>
      <c r="AD5" s="155" t="s">
        <v>164</v>
      </c>
      <c r="AE5" s="366">
        <v>8.0177233885431001</v>
      </c>
    </row>
    <row r="6" spans="1:31" x14ac:dyDescent="0.2">
      <c r="A6" s="92">
        <v>3</v>
      </c>
      <c r="B6" s="161" t="s">
        <v>119</v>
      </c>
      <c r="C6" s="367">
        <v>52.456386605173499</v>
      </c>
      <c r="D6" s="368">
        <v>9.5314484325914002</v>
      </c>
      <c r="E6" s="158">
        <v>42.924938172582003</v>
      </c>
      <c r="F6" s="367">
        <v>49.782768531515302</v>
      </c>
      <c r="G6" s="158">
        <v>9.7453378784841007</v>
      </c>
      <c r="H6" s="369">
        <v>40.037430653031201</v>
      </c>
      <c r="I6" s="370">
        <v>2.6736180736581998</v>
      </c>
      <c r="K6" s="100">
        <v>3</v>
      </c>
      <c r="L6" s="155" t="s">
        <v>119</v>
      </c>
      <c r="M6" s="365">
        <v>52.456386605173499</v>
      </c>
      <c r="N6" s="100">
        <v>3</v>
      </c>
      <c r="O6" s="155" t="s">
        <v>93</v>
      </c>
      <c r="P6" s="86">
        <v>22.783579152098898</v>
      </c>
      <c r="Q6" s="100">
        <v>3</v>
      </c>
      <c r="R6" s="155" t="s">
        <v>116</v>
      </c>
      <c r="S6" s="365">
        <v>35.483317117839</v>
      </c>
      <c r="T6" s="100">
        <v>3</v>
      </c>
      <c r="U6" s="155" t="s">
        <v>116</v>
      </c>
      <c r="V6" s="156">
        <v>52.595432953699998</v>
      </c>
      <c r="W6" s="100">
        <v>3</v>
      </c>
      <c r="X6" s="155" t="s">
        <v>164</v>
      </c>
      <c r="Y6" s="156">
        <v>22.681717480746901</v>
      </c>
      <c r="Z6" s="100">
        <v>3</v>
      </c>
      <c r="AA6" s="155" t="s">
        <v>162</v>
      </c>
      <c r="AB6" s="156">
        <v>31.381904936685601</v>
      </c>
      <c r="AC6" s="100">
        <v>3</v>
      </c>
      <c r="AD6" s="155" t="s">
        <v>168</v>
      </c>
      <c r="AE6" s="366">
        <v>6.3344594594594996</v>
      </c>
    </row>
    <row r="7" spans="1:31" x14ac:dyDescent="0.2">
      <c r="A7" s="92">
        <v>4</v>
      </c>
      <c r="B7" s="161" t="s">
        <v>116</v>
      </c>
      <c r="C7" s="367">
        <v>48.474789675499302</v>
      </c>
      <c r="D7" s="368">
        <v>12.9914725576604</v>
      </c>
      <c r="E7" s="158">
        <v>35.483317117839</v>
      </c>
      <c r="F7" s="367">
        <v>52.595432953699998</v>
      </c>
      <c r="G7" s="158">
        <v>22.377382246895198</v>
      </c>
      <c r="H7" s="369">
        <v>30.218050706804799</v>
      </c>
      <c r="I7" s="370">
        <v>-4.1206432782007001</v>
      </c>
      <c r="K7" s="100">
        <v>4</v>
      </c>
      <c r="L7" s="155" t="s">
        <v>116</v>
      </c>
      <c r="M7" s="365">
        <v>48.474789675499302</v>
      </c>
      <c r="N7" s="100">
        <v>4</v>
      </c>
      <c r="O7" s="155" t="s">
        <v>162</v>
      </c>
      <c r="P7" s="86">
        <v>22.328255949103799</v>
      </c>
      <c r="Q7" s="100">
        <v>4</v>
      </c>
      <c r="R7" s="155" t="s">
        <v>162</v>
      </c>
      <c r="S7" s="365">
        <v>34.685263351073601</v>
      </c>
      <c r="T7" s="100">
        <v>4</v>
      </c>
      <c r="U7" s="155" t="s">
        <v>119</v>
      </c>
      <c r="V7" s="156">
        <v>49.782768531515302</v>
      </c>
      <c r="W7" s="100">
        <v>4</v>
      </c>
      <c r="X7" s="155" t="s">
        <v>116</v>
      </c>
      <c r="Y7" s="156">
        <v>22.377382246895198</v>
      </c>
      <c r="Z7" s="100">
        <v>3</v>
      </c>
      <c r="AA7" s="155" t="s">
        <v>116</v>
      </c>
      <c r="AB7" s="156">
        <v>30.218050706804799</v>
      </c>
      <c r="AC7" s="100">
        <v>4</v>
      </c>
      <c r="AD7" s="155" t="s">
        <v>163</v>
      </c>
      <c r="AE7" s="366">
        <v>5.6383407168747004</v>
      </c>
    </row>
    <row r="8" spans="1:31" ht="12.5" thickBot="1" x14ac:dyDescent="0.25">
      <c r="A8" s="92">
        <v>5</v>
      </c>
      <c r="B8" s="161" t="s">
        <v>118</v>
      </c>
      <c r="C8" s="367">
        <v>33.283558629361799</v>
      </c>
      <c r="D8" s="368">
        <v>9.4702923608928007</v>
      </c>
      <c r="E8" s="158">
        <v>23.813266268469</v>
      </c>
      <c r="F8" s="367">
        <v>36.8005344231374</v>
      </c>
      <c r="G8" s="158">
        <v>11.6708582206853</v>
      </c>
      <c r="H8" s="369">
        <v>25.129676202452099</v>
      </c>
      <c r="I8" s="370">
        <v>-3.5169757937755</v>
      </c>
      <c r="K8" s="103">
        <v>5</v>
      </c>
      <c r="L8" s="371" t="s">
        <v>163</v>
      </c>
      <c r="M8" s="365">
        <v>47.753293826592298</v>
      </c>
      <c r="N8" s="103">
        <v>5</v>
      </c>
      <c r="O8" s="371" t="s">
        <v>161</v>
      </c>
      <c r="P8" s="372">
        <v>21.940145162894002</v>
      </c>
      <c r="Q8" s="100">
        <v>5</v>
      </c>
      <c r="R8" s="154" t="s">
        <v>96</v>
      </c>
      <c r="S8" s="373">
        <v>25.583014270797101</v>
      </c>
      <c r="T8" s="100">
        <v>5</v>
      </c>
      <c r="U8" s="371" t="s">
        <v>163</v>
      </c>
      <c r="V8" s="374">
        <v>42.114953109717497</v>
      </c>
      <c r="W8" s="100">
        <v>5</v>
      </c>
      <c r="X8" s="371" t="s">
        <v>161</v>
      </c>
      <c r="Y8" s="374">
        <v>21.012163192258001</v>
      </c>
      <c r="Z8" s="100">
        <v>5</v>
      </c>
      <c r="AA8" s="371" t="s">
        <v>164</v>
      </c>
      <c r="AB8" s="374">
        <v>30.1719590674122</v>
      </c>
      <c r="AC8" s="100">
        <v>5</v>
      </c>
      <c r="AD8" s="371" t="s">
        <v>119</v>
      </c>
      <c r="AE8" s="375">
        <v>2.6736180736581998</v>
      </c>
    </row>
    <row r="9" spans="1:31" x14ac:dyDescent="0.2">
      <c r="A9" s="92">
        <v>6</v>
      </c>
      <c r="B9" s="161" t="s">
        <v>115</v>
      </c>
      <c r="C9" s="367">
        <v>32.605214271987698</v>
      </c>
      <c r="D9" s="368">
        <v>14.43426643606</v>
      </c>
      <c r="E9" s="158">
        <v>18.170947835927699</v>
      </c>
      <c r="F9" s="367">
        <v>33.758247389661101</v>
      </c>
      <c r="G9" s="158">
        <v>15.5872995537335</v>
      </c>
      <c r="H9" s="369">
        <v>18.170947835927699</v>
      </c>
      <c r="I9" s="370">
        <v>-1.1530331176734001</v>
      </c>
      <c r="K9" s="101">
        <v>6</v>
      </c>
      <c r="L9" s="155" t="s">
        <v>168</v>
      </c>
      <c r="M9" s="376">
        <v>43.918918918918898</v>
      </c>
      <c r="N9" s="101">
        <v>6</v>
      </c>
      <c r="O9" s="155" t="s">
        <v>120</v>
      </c>
      <c r="P9" s="86">
        <v>17.902612919653698</v>
      </c>
      <c r="Q9" s="142">
        <v>6</v>
      </c>
      <c r="R9" s="377" t="s">
        <v>164</v>
      </c>
      <c r="S9" s="365">
        <v>25.002637409009399</v>
      </c>
      <c r="T9" s="142">
        <v>6</v>
      </c>
      <c r="U9" s="155" t="s">
        <v>161</v>
      </c>
      <c r="V9" s="156">
        <v>40.367215722666003</v>
      </c>
      <c r="W9" s="142">
        <v>6</v>
      </c>
      <c r="X9" s="155" t="s">
        <v>93</v>
      </c>
      <c r="Y9" s="156">
        <v>20.676561161406799</v>
      </c>
      <c r="Z9" s="142">
        <v>6</v>
      </c>
      <c r="AA9" s="155" t="s">
        <v>96</v>
      </c>
      <c r="AB9" s="156">
        <v>26.013748694744201</v>
      </c>
      <c r="AC9" s="142">
        <v>6</v>
      </c>
      <c r="AD9" s="155" t="s">
        <v>162</v>
      </c>
      <c r="AE9" s="366">
        <v>2.3857588548357</v>
      </c>
    </row>
    <row r="10" spans="1:31" x14ac:dyDescent="0.2">
      <c r="A10" s="92">
        <v>7</v>
      </c>
      <c r="B10" s="161" t="s">
        <v>97</v>
      </c>
      <c r="C10" s="367">
        <v>27.355396541443099</v>
      </c>
      <c r="D10" s="368">
        <v>13.118664281455001</v>
      </c>
      <c r="E10" s="158">
        <v>14.2367322599881</v>
      </c>
      <c r="F10" s="367">
        <v>30.821407274895599</v>
      </c>
      <c r="G10" s="158">
        <v>14.5348837209302</v>
      </c>
      <c r="H10" s="369">
        <v>16.286523553965399</v>
      </c>
      <c r="I10" s="370">
        <v>-3.4660107334525998</v>
      </c>
      <c r="K10" s="101">
        <v>7</v>
      </c>
      <c r="L10" s="155" t="s">
        <v>120</v>
      </c>
      <c r="M10" s="365">
        <v>41.367963332941599</v>
      </c>
      <c r="N10" s="101">
        <v>7</v>
      </c>
      <c r="O10" s="155" t="s">
        <v>167</v>
      </c>
      <c r="P10" s="86">
        <v>15.604249667994701</v>
      </c>
      <c r="Q10" s="101">
        <v>7</v>
      </c>
      <c r="R10" s="155" t="s">
        <v>118</v>
      </c>
      <c r="S10" s="365">
        <v>23.813266268469</v>
      </c>
      <c r="T10" s="101">
        <v>7</v>
      </c>
      <c r="U10" s="155" t="s">
        <v>168</v>
      </c>
      <c r="V10" s="156">
        <v>37.584459459459502</v>
      </c>
      <c r="W10" s="101">
        <v>7</v>
      </c>
      <c r="X10" s="155" t="s">
        <v>167</v>
      </c>
      <c r="Y10" s="156">
        <v>19.920318725099602</v>
      </c>
      <c r="Z10" s="101">
        <v>7</v>
      </c>
      <c r="AA10" s="155" t="s">
        <v>118</v>
      </c>
      <c r="AB10" s="156">
        <v>25.129676202452099</v>
      </c>
      <c r="AC10" s="101">
        <v>7</v>
      </c>
      <c r="AD10" s="155" t="s">
        <v>93</v>
      </c>
      <c r="AE10" s="366">
        <v>1.829169464447</v>
      </c>
    </row>
    <row r="11" spans="1:31" x14ac:dyDescent="0.2">
      <c r="A11" s="92">
        <v>8</v>
      </c>
      <c r="B11" s="161" t="s">
        <v>93</v>
      </c>
      <c r="C11" s="367">
        <v>38.389404709532499</v>
      </c>
      <c r="D11" s="368">
        <v>22.783579152098898</v>
      </c>
      <c r="E11" s="158">
        <v>15.605825557433599</v>
      </c>
      <c r="F11" s="367">
        <v>36.5602352450856</v>
      </c>
      <c r="G11" s="158">
        <v>20.676561161406799</v>
      </c>
      <c r="H11" s="369">
        <v>15.8836740836787</v>
      </c>
      <c r="I11" s="370">
        <v>1.829169464447</v>
      </c>
      <c r="K11" s="101">
        <v>8</v>
      </c>
      <c r="L11" s="155" t="s">
        <v>161</v>
      </c>
      <c r="M11" s="365">
        <v>39.107811619659998</v>
      </c>
      <c r="N11" s="101">
        <v>8</v>
      </c>
      <c r="O11" s="155" t="s">
        <v>115</v>
      </c>
      <c r="P11" s="86">
        <v>14.43426643606</v>
      </c>
      <c r="Q11" s="101">
        <v>8</v>
      </c>
      <c r="R11" s="155" t="s">
        <v>120</v>
      </c>
      <c r="S11" s="365">
        <v>23.465350413287901</v>
      </c>
      <c r="T11" s="101">
        <v>8</v>
      </c>
      <c r="U11" s="154" t="s">
        <v>118</v>
      </c>
      <c r="V11" s="156">
        <v>36.8005344231374</v>
      </c>
      <c r="W11" s="101">
        <v>8</v>
      </c>
      <c r="X11" s="155" t="s">
        <v>165</v>
      </c>
      <c r="Y11" s="156">
        <v>17.939814814814799</v>
      </c>
      <c r="Z11" s="101">
        <v>8</v>
      </c>
      <c r="AA11" s="155" t="s">
        <v>117</v>
      </c>
      <c r="AB11" s="156">
        <v>21.0243160018405</v>
      </c>
      <c r="AC11" s="101">
        <v>8</v>
      </c>
      <c r="AD11" s="155" t="s">
        <v>96</v>
      </c>
      <c r="AE11" s="366">
        <v>0.23059519665850001</v>
      </c>
    </row>
    <row r="12" spans="1:31" x14ac:dyDescent="0.2">
      <c r="A12" s="92">
        <v>9</v>
      </c>
      <c r="B12" s="161" t="s">
        <v>160</v>
      </c>
      <c r="C12" s="367">
        <v>30.730296456977602</v>
      </c>
      <c r="D12" s="368">
        <v>13.7382501807664</v>
      </c>
      <c r="E12" s="158">
        <v>16.992046276211099</v>
      </c>
      <c r="F12" s="367">
        <v>31.895235799791099</v>
      </c>
      <c r="G12" s="158">
        <v>13.4570579256046</v>
      </c>
      <c r="H12" s="369">
        <v>18.4381778741866</v>
      </c>
      <c r="I12" s="370">
        <v>-1.1649393428135</v>
      </c>
      <c r="K12" s="101">
        <v>9</v>
      </c>
      <c r="L12" s="155" t="s">
        <v>93</v>
      </c>
      <c r="M12" s="365">
        <v>38.389404709532499</v>
      </c>
      <c r="N12" s="101">
        <v>9</v>
      </c>
      <c r="O12" s="155" t="s">
        <v>160</v>
      </c>
      <c r="P12" s="86">
        <v>13.7382501807664</v>
      </c>
      <c r="Q12" s="101">
        <v>9</v>
      </c>
      <c r="R12" s="155" t="s">
        <v>115</v>
      </c>
      <c r="S12" s="365">
        <v>18.170947835927699</v>
      </c>
      <c r="T12" s="101">
        <v>9</v>
      </c>
      <c r="U12" s="155" t="s">
        <v>93</v>
      </c>
      <c r="V12" s="156">
        <v>36.5602352450856</v>
      </c>
      <c r="W12" s="101">
        <v>9</v>
      </c>
      <c r="X12" s="155" t="s">
        <v>169</v>
      </c>
      <c r="Y12" s="156">
        <v>17.796811801094499</v>
      </c>
      <c r="Z12" s="101">
        <v>9</v>
      </c>
      <c r="AA12" s="155" t="s">
        <v>120</v>
      </c>
      <c r="AB12" s="156">
        <v>20.370588004857598</v>
      </c>
      <c r="AC12" s="101">
        <v>9</v>
      </c>
      <c r="AD12" s="154" t="s">
        <v>115</v>
      </c>
      <c r="AE12" s="366">
        <v>-1.1530331176734001</v>
      </c>
    </row>
    <row r="13" spans="1:31" x14ac:dyDescent="0.2">
      <c r="A13" s="92">
        <v>10</v>
      </c>
      <c r="B13" s="161" t="s">
        <v>161</v>
      </c>
      <c r="C13" s="367">
        <v>39.107811619659998</v>
      </c>
      <c r="D13" s="368">
        <v>21.940145162894002</v>
      </c>
      <c r="E13" s="158">
        <v>17.167666456766</v>
      </c>
      <c r="F13" s="367">
        <v>40.367215722666003</v>
      </c>
      <c r="G13" s="158">
        <v>21.012163192258001</v>
      </c>
      <c r="H13" s="369">
        <v>19.355052530407999</v>
      </c>
      <c r="I13" s="370">
        <v>-1.2594041030059999</v>
      </c>
      <c r="K13" s="101">
        <v>10</v>
      </c>
      <c r="L13" s="155" t="s">
        <v>96</v>
      </c>
      <c r="M13" s="365">
        <v>35.872781065088802</v>
      </c>
      <c r="N13" s="101">
        <v>10</v>
      </c>
      <c r="O13" s="155" t="s">
        <v>169</v>
      </c>
      <c r="P13" s="86">
        <v>13.704496788008599</v>
      </c>
      <c r="Q13" s="101">
        <v>10</v>
      </c>
      <c r="R13" s="155" t="s">
        <v>117</v>
      </c>
      <c r="S13" s="365">
        <v>17.998088698545299</v>
      </c>
      <c r="T13" s="101">
        <v>10</v>
      </c>
      <c r="U13" s="155" t="s">
        <v>96</v>
      </c>
      <c r="V13" s="156">
        <v>35.642185868430197</v>
      </c>
      <c r="W13" s="101">
        <v>10</v>
      </c>
      <c r="X13" s="155" t="s">
        <v>115</v>
      </c>
      <c r="Y13" s="156">
        <v>15.5872995537335</v>
      </c>
      <c r="Z13" s="101">
        <v>10</v>
      </c>
      <c r="AA13" s="155" t="s">
        <v>166</v>
      </c>
      <c r="AB13" s="156">
        <v>19.6356496127414</v>
      </c>
      <c r="AC13" s="101">
        <v>10</v>
      </c>
      <c r="AD13" s="155" t="s">
        <v>160</v>
      </c>
      <c r="AE13" s="366">
        <v>-1.1649393428135</v>
      </c>
    </row>
    <row r="14" spans="1:31" ht="12" customHeight="1" x14ac:dyDescent="0.2">
      <c r="A14" s="92">
        <v>11</v>
      </c>
      <c r="B14" s="422" t="s">
        <v>162</v>
      </c>
      <c r="C14" s="367">
        <v>57.0135193001774</v>
      </c>
      <c r="D14" s="368">
        <v>22.328255949103799</v>
      </c>
      <c r="E14" s="158">
        <v>34.685263351073601</v>
      </c>
      <c r="F14" s="367">
        <v>54.6277604453417</v>
      </c>
      <c r="G14" s="158">
        <v>23.245855508656</v>
      </c>
      <c r="H14" s="369">
        <v>31.381904936685601</v>
      </c>
      <c r="I14" s="370">
        <v>2.3857588548357</v>
      </c>
      <c r="K14" s="101">
        <v>11</v>
      </c>
      <c r="L14" s="155" t="s">
        <v>118</v>
      </c>
      <c r="M14" s="365">
        <v>33.283558629361799</v>
      </c>
      <c r="N14" s="101">
        <v>11</v>
      </c>
      <c r="O14" s="155" t="s">
        <v>97</v>
      </c>
      <c r="P14" s="86">
        <v>13.118664281455001</v>
      </c>
      <c r="Q14" s="101">
        <v>11</v>
      </c>
      <c r="R14" s="155" t="s">
        <v>166</v>
      </c>
      <c r="S14" s="365">
        <v>17.7266281226137</v>
      </c>
      <c r="T14" s="101">
        <v>11</v>
      </c>
      <c r="U14" s="155" t="s">
        <v>165</v>
      </c>
      <c r="V14" s="156">
        <v>35.493827160493801</v>
      </c>
      <c r="W14" s="101">
        <v>11</v>
      </c>
      <c r="X14" s="155" t="s">
        <v>97</v>
      </c>
      <c r="Y14" s="156">
        <v>14.5348837209302</v>
      </c>
      <c r="Z14" s="101">
        <v>11</v>
      </c>
      <c r="AA14" s="155" t="s">
        <v>161</v>
      </c>
      <c r="AB14" s="156">
        <v>19.355052530407999</v>
      </c>
      <c r="AC14" s="101">
        <v>11</v>
      </c>
      <c r="AD14" s="155" t="s">
        <v>161</v>
      </c>
      <c r="AE14" s="366">
        <v>-1.2594041030059999</v>
      </c>
    </row>
    <row r="15" spans="1:31" x14ac:dyDescent="0.2">
      <c r="A15" s="92">
        <v>12</v>
      </c>
      <c r="B15" s="161" t="s">
        <v>163</v>
      </c>
      <c r="C15" s="367">
        <v>47.753293826592298</v>
      </c>
      <c r="D15" s="368">
        <v>9.8383292100569992</v>
      </c>
      <c r="E15" s="158">
        <v>37.9149646165353</v>
      </c>
      <c r="F15" s="367">
        <v>42.114953109717497</v>
      </c>
      <c r="G15" s="158">
        <v>8.8602496979459993</v>
      </c>
      <c r="H15" s="369">
        <v>33.254703411771501</v>
      </c>
      <c r="I15" s="370">
        <v>5.6383407168747004</v>
      </c>
      <c r="K15" s="101">
        <v>12</v>
      </c>
      <c r="L15" s="155" t="s">
        <v>115</v>
      </c>
      <c r="M15" s="365">
        <v>32.605214271987698</v>
      </c>
      <c r="N15" s="101">
        <v>12</v>
      </c>
      <c r="O15" s="155" t="s">
        <v>116</v>
      </c>
      <c r="P15" s="86">
        <v>12.9914725576604</v>
      </c>
      <c r="Q15" s="101">
        <v>12</v>
      </c>
      <c r="R15" s="155" t="s">
        <v>161</v>
      </c>
      <c r="S15" s="365">
        <v>17.167666456766</v>
      </c>
      <c r="T15" s="101">
        <v>12</v>
      </c>
      <c r="U15" s="155" t="s">
        <v>115</v>
      </c>
      <c r="V15" s="156">
        <v>33.758247389661101</v>
      </c>
      <c r="W15" s="101">
        <v>12</v>
      </c>
      <c r="X15" s="155" t="s">
        <v>170</v>
      </c>
      <c r="Y15" s="156">
        <v>14.2019543973941</v>
      </c>
      <c r="Z15" s="101">
        <v>12</v>
      </c>
      <c r="AA15" s="155" t="s">
        <v>160</v>
      </c>
      <c r="AB15" s="156">
        <v>18.4381778741866</v>
      </c>
      <c r="AC15" s="101">
        <v>12</v>
      </c>
      <c r="AD15" s="155" t="s">
        <v>117</v>
      </c>
      <c r="AE15" s="366">
        <v>-2.5926450288464999</v>
      </c>
    </row>
    <row r="16" spans="1:31" x14ac:dyDescent="0.2">
      <c r="A16" s="92">
        <v>13</v>
      </c>
      <c r="B16" s="161" t="s">
        <v>164</v>
      </c>
      <c r="C16" s="367">
        <v>60.871399936702197</v>
      </c>
      <c r="D16" s="368">
        <v>35.868762527692802</v>
      </c>
      <c r="E16" s="158">
        <v>25.002637409009399</v>
      </c>
      <c r="F16" s="367">
        <v>52.8536765481591</v>
      </c>
      <c r="G16" s="158">
        <v>22.681717480746901</v>
      </c>
      <c r="H16" s="369">
        <v>30.1719590674122</v>
      </c>
      <c r="I16" s="370">
        <v>8.0177233885431001</v>
      </c>
      <c r="K16" s="101">
        <v>13</v>
      </c>
      <c r="L16" s="154" t="s">
        <v>160</v>
      </c>
      <c r="M16" s="365">
        <v>30.730296456977602</v>
      </c>
      <c r="N16" s="101">
        <v>13</v>
      </c>
      <c r="O16" s="155" t="s">
        <v>96</v>
      </c>
      <c r="P16" s="86">
        <v>10.289766794291699</v>
      </c>
      <c r="Q16" s="101">
        <v>13</v>
      </c>
      <c r="R16" s="155" t="s">
        <v>160</v>
      </c>
      <c r="S16" s="365">
        <v>16.992046276211099</v>
      </c>
      <c r="T16" s="101">
        <v>13</v>
      </c>
      <c r="U16" s="155" t="s">
        <v>169</v>
      </c>
      <c r="V16" s="156">
        <v>33.071615512728997</v>
      </c>
      <c r="W16" s="101">
        <v>13</v>
      </c>
      <c r="X16" s="155" t="s">
        <v>160</v>
      </c>
      <c r="Y16" s="156">
        <v>13.4570579256046</v>
      </c>
      <c r="Z16" s="101">
        <v>13</v>
      </c>
      <c r="AA16" s="155" t="s">
        <v>170</v>
      </c>
      <c r="AB16" s="156">
        <v>18.241042345276899</v>
      </c>
      <c r="AC16" s="101">
        <v>13</v>
      </c>
      <c r="AD16" s="155" t="s">
        <v>97</v>
      </c>
      <c r="AE16" s="366">
        <v>-3.4660107334525998</v>
      </c>
    </row>
    <row r="17" spans="1:31" x14ac:dyDescent="0.2">
      <c r="A17" s="92">
        <v>14</v>
      </c>
      <c r="B17" s="161" t="s">
        <v>120</v>
      </c>
      <c r="C17" s="367">
        <v>41.367963332941599</v>
      </c>
      <c r="D17" s="368">
        <v>17.902612919653698</v>
      </c>
      <c r="E17" s="158">
        <v>23.465350413287901</v>
      </c>
      <c r="F17" s="367">
        <v>32.632115015473801</v>
      </c>
      <c r="G17" s="158">
        <v>12.2615270106162</v>
      </c>
      <c r="H17" s="369">
        <v>20.370588004857598</v>
      </c>
      <c r="I17" s="370">
        <v>8.7358483174678003</v>
      </c>
      <c r="K17" s="101">
        <v>14</v>
      </c>
      <c r="L17" s="155" t="s">
        <v>167</v>
      </c>
      <c r="M17" s="365">
        <v>28.220451527224402</v>
      </c>
      <c r="N17" s="101">
        <v>14</v>
      </c>
      <c r="O17" s="155" t="s">
        <v>163</v>
      </c>
      <c r="P17" s="86">
        <v>9.8383292100569992</v>
      </c>
      <c r="Q17" s="101">
        <v>14</v>
      </c>
      <c r="R17" s="155" t="s">
        <v>168</v>
      </c>
      <c r="S17" s="365">
        <v>16.680743243243199</v>
      </c>
      <c r="T17" s="101">
        <v>14</v>
      </c>
      <c r="U17" s="155" t="s">
        <v>120</v>
      </c>
      <c r="V17" s="156">
        <v>32.632115015473801</v>
      </c>
      <c r="W17" s="101">
        <v>14</v>
      </c>
      <c r="X17" s="155" t="s">
        <v>120</v>
      </c>
      <c r="Y17" s="156">
        <v>12.2615270106162</v>
      </c>
      <c r="Z17" s="101">
        <v>14</v>
      </c>
      <c r="AA17" s="155" t="s">
        <v>115</v>
      </c>
      <c r="AB17" s="156">
        <v>18.170947835927699</v>
      </c>
      <c r="AC17" s="101">
        <v>14</v>
      </c>
      <c r="AD17" s="155" t="s">
        <v>167</v>
      </c>
      <c r="AE17" s="366">
        <v>-3.4860557768924001</v>
      </c>
    </row>
    <row r="18" spans="1:31" ht="12.5" thickBot="1" x14ac:dyDescent="0.25">
      <c r="A18" s="92">
        <v>15</v>
      </c>
      <c r="B18" s="161" t="s">
        <v>165</v>
      </c>
      <c r="C18" s="367">
        <v>19.868827160493801</v>
      </c>
      <c r="D18" s="368">
        <v>8.8734567901235</v>
      </c>
      <c r="E18" s="158">
        <v>10.9953703703704</v>
      </c>
      <c r="F18" s="367">
        <v>35.493827160493801</v>
      </c>
      <c r="G18" s="158">
        <v>17.939814814814799</v>
      </c>
      <c r="H18" s="369">
        <v>17.554012345678998</v>
      </c>
      <c r="I18" s="370">
        <v>-15.625</v>
      </c>
      <c r="K18" s="102">
        <v>15</v>
      </c>
      <c r="L18" s="371" t="s">
        <v>165</v>
      </c>
      <c r="M18" s="365">
        <v>19.868827160493801</v>
      </c>
      <c r="N18" s="102">
        <v>15</v>
      </c>
      <c r="O18" s="371" t="s">
        <v>119</v>
      </c>
      <c r="P18" s="372">
        <v>9.5314484325914002</v>
      </c>
      <c r="Q18" s="101">
        <v>15</v>
      </c>
      <c r="R18" s="371" t="s">
        <v>93</v>
      </c>
      <c r="S18" s="373">
        <v>15.605825557433599</v>
      </c>
      <c r="T18" s="101">
        <v>15</v>
      </c>
      <c r="U18" s="371" t="s">
        <v>170</v>
      </c>
      <c r="V18" s="374">
        <v>32.442996742670999</v>
      </c>
      <c r="W18" s="101">
        <v>15</v>
      </c>
      <c r="X18" s="371" t="s">
        <v>118</v>
      </c>
      <c r="Y18" s="156">
        <v>11.6708582206853</v>
      </c>
      <c r="Z18" s="101">
        <v>15</v>
      </c>
      <c r="AA18" s="155" t="s">
        <v>165</v>
      </c>
      <c r="AB18" s="374">
        <v>17.554012345678998</v>
      </c>
      <c r="AC18" s="101">
        <v>15</v>
      </c>
      <c r="AD18" s="371" t="s">
        <v>118</v>
      </c>
      <c r="AE18" s="375">
        <v>-3.5169757937755</v>
      </c>
    </row>
    <row r="19" spans="1:31" x14ac:dyDescent="0.2">
      <c r="A19" s="92">
        <v>16</v>
      </c>
      <c r="B19" s="161" t="s">
        <v>166</v>
      </c>
      <c r="C19" s="367">
        <v>26.453583506054301</v>
      </c>
      <c r="D19" s="368">
        <v>8.7269553834406004</v>
      </c>
      <c r="E19" s="158">
        <v>17.7266281226137</v>
      </c>
      <c r="F19" s="367">
        <v>30.707974255481599</v>
      </c>
      <c r="G19" s="158">
        <v>11.0723246427403</v>
      </c>
      <c r="H19" s="369">
        <v>19.6356496127414</v>
      </c>
      <c r="I19" s="370">
        <v>-4.2543907494272997</v>
      </c>
      <c r="K19" s="100">
        <v>20</v>
      </c>
      <c r="L19" s="155" t="s">
        <v>170</v>
      </c>
      <c r="M19" s="376">
        <v>22.801302931596101</v>
      </c>
      <c r="N19" s="100">
        <v>20</v>
      </c>
      <c r="O19" s="155" t="s">
        <v>117</v>
      </c>
      <c r="P19" s="86">
        <v>6.2028811099706003</v>
      </c>
      <c r="Q19" s="143">
        <v>20</v>
      </c>
      <c r="R19" s="155" t="s">
        <v>165</v>
      </c>
      <c r="S19" s="365">
        <v>10.9953703703704</v>
      </c>
      <c r="T19" s="143">
        <v>20</v>
      </c>
      <c r="U19" s="155" t="s">
        <v>117</v>
      </c>
      <c r="V19" s="156">
        <v>26.793614837362401</v>
      </c>
      <c r="W19" s="143">
        <v>20</v>
      </c>
      <c r="X19" s="155" t="s">
        <v>117</v>
      </c>
      <c r="Y19" s="378">
        <v>5.7692988355218997</v>
      </c>
      <c r="Z19" s="143">
        <v>20</v>
      </c>
      <c r="AA19" s="377" t="s">
        <v>167</v>
      </c>
      <c r="AB19" s="156">
        <v>11.786188579017301</v>
      </c>
      <c r="AC19" s="143">
        <v>20</v>
      </c>
      <c r="AD19" s="155" t="s">
        <v>165</v>
      </c>
      <c r="AE19" s="366">
        <v>-15.625</v>
      </c>
    </row>
    <row r="20" spans="1:31" x14ac:dyDescent="0.2">
      <c r="A20" s="92">
        <v>17</v>
      </c>
      <c r="B20" s="161" t="s">
        <v>167</v>
      </c>
      <c r="C20" s="367">
        <v>28.220451527224402</v>
      </c>
      <c r="D20" s="368">
        <v>15.604249667994701</v>
      </c>
      <c r="E20" s="158">
        <v>12.616201859229699</v>
      </c>
      <c r="F20" s="367">
        <v>31.706507304116901</v>
      </c>
      <c r="G20" s="158">
        <v>19.920318725099602</v>
      </c>
      <c r="H20" s="369">
        <v>11.786188579017301</v>
      </c>
      <c r="I20" s="370">
        <v>-3.4860557768924001</v>
      </c>
      <c r="K20" s="100">
        <v>19</v>
      </c>
      <c r="L20" s="155" t="s">
        <v>117</v>
      </c>
      <c r="M20" s="365">
        <v>24.2009698085159</v>
      </c>
      <c r="N20" s="100">
        <v>19</v>
      </c>
      <c r="O20" s="155" t="s">
        <v>170</v>
      </c>
      <c r="P20" s="86">
        <v>8.0781758957655008</v>
      </c>
      <c r="Q20" s="100">
        <v>19</v>
      </c>
      <c r="R20" s="155" t="s">
        <v>167</v>
      </c>
      <c r="S20" s="365">
        <v>12.616201859229699</v>
      </c>
      <c r="T20" s="100">
        <v>19</v>
      </c>
      <c r="U20" s="155" t="s">
        <v>166</v>
      </c>
      <c r="V20" s="156">
        <v>30.707974255481599</v>
      </c>
      <c r="W20" s="100">
        <v>19</v>
      </c>
      <c r="X20" s="155" t="s">
        <v>163</v>
      </c>
      <c r="Y20" s="156">
        <v>8.8602496979459993</v>
      </c>
      <c r="Z20" s="100">
        <v>19</v>
      </c>
      <c r="AA20" s="155" t="s">
        <v>168</v>
      </c>
      <c r="AB20" s="156">
        <v>14.0413851351351</v>
      </c>
      <c r="AC20" s="100">
        <v>19</v>
      </c>
      <c r="AD20" s="155" t="s">
        <v>170</v>
      </c>
      <c r="AE20" s="366">
        <v>-9.6416938110748998</v>
      </c>
    </row>
    <row r="21" spans="1:31" x14ac:dyDescent="0.2">
      <c r="A21" s="92">
        <v>18</v>
      </c>
      <c r="B21" s="161" t="s">
        <v>168</v>
      </c>
      <c r="C21" s="367">
        <v>43.918918918918898</v>
      </c>
      <c r="D21" s="368">
        <v>27.238175675675699</v>
      </c>
      <c r="E21" s="158">
        <v>16.680743243243199</v>
      </c>
      <c r="F21" s="367">
        <v>37.584459459459502</v>
      </c>
      <c r="G21" s="158">
        <v>23.543074324324301</v>
      </c>
      <c r="H21" s="369">
        <v>14.0413851351351</v>
      </c>
      <c r="I21" s="370">
        <v>6.3344594594594996</v>
      </c>
      <c r="K21" s="100">
        <v>18</v>
      </c>
      <c r="L21" s="155" t="s">
        <v>166</v>
      </c>
      <c r="M21" s="365">
        <v>26.453583506054301</v>
      </c>
      <c r="N21" s="100">
        <v>18</v>
      </c>
      <c r="O21" s="155" t="s">
        <v>166</v>
      </c>
      <c r="P21" s="86">
        <v>8.7269553834406004</v>
      </c>
      <c r="Q21" s="100">
        <v>18</v>
      </c>
      <c r="R21" s="155" t="s">
        <v>169</v>
      </c>
      <c r="S21" s="365">
        <v>13.2762312633833</v>
      </c>
      <c r="T21" s="100">
        <v>18</v>
      </c>
      <c r="U21" s="155" t="s">
        <v>97</v>
      </c>
      <c r="V21" s="156">
        <v>30.821407274895599</v>
      </c>
      <c r="W21" s="100">
        <v>18</v>
      </c>
      <c r="X21" s="155" t="s">
        <v>96</v>
      </c>
      <c r="Y21" s="156">
        <v>9.6284371736860006</v>
      </c>
      <c r="Z21" s="100">
        <v>18</v>
      </c>
      <c r="AA21" s="155" t="s">
        <v>169</v>
      </c>
      <c r="AB21" s="156">
        <v>15.274803711634499</v>
      </c>
      <c r="AC21" s="100">
        <v>18</v>
      </c>
      <c r="AD21" s="155" t="s">
        <v>169</v>
      </c>
      <c r="AE21" s="366">
        <v>-6.0908874613370996</v>
      </c>
    </row>
    <row r="22" spans="1:31" x14ac:dyDescent="0.2">
      <c r="A22" s="92">
        <v>19</v>
      </c>
      <c r="B22" s="161" t="s">
        <v>169</v>
      </c>
      <c r="C22" s="367">
        <v>26.9807280513919</v>
      </c>
      <c r="D22" s="368">
        <v>13.704496788008599</v>
      </c>
      <c r="E22" s="158">
        <v>13.2762312633833</v>
      </c>
      <c r="F22" s="367">
        <v>33.071615512728997</v>
      </c>
      <c r="G22" s="158">
        <v>17.796811801094499</v>
      </c>
      <c r="H22" s="369">
        <v>15.274803711634499</v>
      </c>
      <c r="I22" s="370">
        <v>-6.0908874613370996</v>
      </c>
      <c r="K22" s="100">
        <v>17</v>
      </c>
      <c r="L22" s="155" t="s">
        <v>169</v>
      </c>
      <c r="M22" s="365">
        <v>26.9807280513919</v>
      </c>
      <c r="N22" s="100">
        <v>17</v>
      </c>
      <c r="O22" s="155" t="s">
        <v>165</v>
      </c>
      <c r="P22" s="86">
        <v>8.8734567901235</v>
      </c>
      <c r="Q22" s="100">
        <v>17</v>
      </c>
      <c r="R22" s="155" t="s">
        <v>97</v>
      </c>
      <c r="S22" s="365">
        <v>14.2367322599881</v>
      </c>
      <c r="T22" s="100">
        <v>17</v>
      </c>
      <c r="U22" s="155" t="s">
        <v>167</v>
      </c>
      <c r="V22" s="156">
        <v>31.706507304116901</v>
      </c>
      <c r="W22" s="100">
        <v>17</v>
      </c>
      <c r="X22" s="155" t="s">
        <v>119</v>
      </c>
      <c r="Y22" s="156">
        <v>9.7453378784841007</v>
      </c>
      <c r="Z22" s="100">
        <v>17</v>
      </c>
      <c r="AA22" s="155" t="s">
        <v>93</v>
      </c>
      <c r="AB22" s="156">
        <v>15.8836740836787</v>
      </c>
      <c r="AC22" s="100">
        <v>17</v>
      </c>
      <c r="AD22" s="155" t="s">
        <v>166</v>
      </c>
      <c r="AE22" s="366">
        <v>-4.2543907494272997</v>
      </c>
    </row>
    <row r="23" spans="1:31" x14ac:dyDescent="0.2">
      <c r="A23" s="92">
        <v>20</v>
      </c>
      <c r="B23" s="162" t="s">
        <v>170</v>
      </c>
      <c r="C23" s="379">
        <v>22.801302931596101</v>
      </c>
      <c r="D23" s="380">
        <v>8.0781758957655008</v>
      </c>
      <c r="E23" s="381">
        <v>14.723127035830601</v>
      </c>
      <c r="F23" s="379">
        <v>32.442996742670999</v>
      </c>
      <c r="G23" s="381">
        <v>14.2019543973941</v>
      </c>
      <c r="H23" s="382">
        <v>18.241042345276899</v>
      </c>
      <c r="I23" s="383">
        <v>-9.6416938110748998</v>
      </c>
      <c r="K23" s="100">
        <v>16</v>
      </c>
      <c r="L23" s="155" t="s">
        <v>97</v>
      </c>
      <c r="M23" s="365">
        <v>27.355396541443099</v>
      </c>
      <c r="N23" s="100">
        <v>16</v>
      </c>
      <c r="O23" s="154" t="s">
        <v>118</v>
      </c>
      <c r="P23" s="86">
        <v>9.4702923608928007</v>
      </c>
      <c r="Q23" s="100">
        <v>16</v>
      </c>
      <c r="R23" s="155" t="s">
        <v>170</v>
      </c>
      <c r="S23" s="365">
        <v>14.723127035830601</v>
      </c>
      <c r="T23" s="100">
        <v>16</v>
      </c>
      <c r="U23" s="155" t="s">
        <v>160</v>
      </c>
      <c r="V23" s="156">
        <v>31.895235799791099</v>
      </c>
      <c r="W23" s="100">
        <v>16</v>
      </c>
      <c r="X23" s="155" t="s">
        <v>166</v>
      </c>
      <c r="Y23" s="156">
        <v>11.0723246427403</v>
      </c>
      <c r="Z23" s="100">
        <v>16</v>
      </c>
      <c r="AA23" s="154" t="s">
        <v>97</v>
      </c>
      <c r="AB23" s="156">
        <v>16.286523553965399</v>
      </c>
      <c r="AC23" s="100">
        <v>16</v>
      </c>
      <c r="AD23" s="155" t="s">
        <v>116</v>
      </c>
      <c r="AE23" s="366">
        <v>-4.1206432782007001</v>
      </c>
    </row>
    <row r="24" spans="1:31" x14ac:dyDescent="0.2">
      <c r="A24" s="82"/>
      <c r="B24" s="83"/>
      <c r="C24" s="83"/>
      <c r="D24" s="82"/>
      <c r="E24" s="82"/>
      <c r="F24" s="83"/>
      <c r="G24" s="84"/>
      <c r="H24" s="84"/>
      <c r="I24" s="84"/>
      <c r="U24" s="95"/>
      <c r="V24" s="95"/>
    </row>
    <row r="25" spans="1:31" x14ac:dyDescent="0.2">
      <c r="D25" s="85"/>
      <c r="E25" s="85"/>
      <c r="F25" s="83"/>
      <c r="G25" s="86"/>
      <c r="H25" s="81"/>
      <c r="R25" s="95"/>
    </row>
    <row r="26" spans="1:31" s="81" customFormat="1" ht="21" customHeight="1" thickBot="1" x14ac:dyDescent="0.25">
      <c r="A26" s="93"/>
      <c r="D26" s="93"/>
      <c r="E26" s="93"/>
      <c r="H26" s="444" t="s">
        <v>345</v>
      </c>
      <c r="K26" s="95"/>
      <c r="L26" s="95"/>
      <c r="M26" s="95"/>
      <c r="N26" s="95"/>
      <c r="O26" s="95"/>
      <c r="P26" s="95"/>
      <c r="Q26" s="95"/>
      <c r="R26" s="95"/>
      <c r="S26" s="95"/>
      <c r="AC26" s="95"/>
      <c r="AD26" s="95"/>
      <c r="AE26" s="95"/>
    </row>
    <row r="27" spans="1:31" s="81" customFormat="1" ht="13.5" customHeight="1" x14ac:dyDescent="0.2">
      <c r="A27" s="167"/>
      <c r="B27" s="168"/>
      <c r="C27" s="524" t="s">
        <v>297</v>
      </c>
      <c r="D27" s="525"/>
      <c r="E27" s="526" t="s">
        <v>298</v>
      </c>
      <c r="F27" s="527"/>
      <c r="G27" s="524" t="s">
        <v>299</v>
      </c>
      <c r="H27" s="525"/>
      <c r="I27" s="526" t="s">
        <v>300</v>
      </c>
      <c r="J27" s="527"/>
      <c r="K27" s="526" t="s">
        <v>301</v>
      </c>
      <c r="L27" s="527"/>
      <c r="M27" s="528" t="s">
        <v>302</v>
      </c>
      <c r="N27" s="529"/>
      <c r="O27" s="528" t="s">
        <v>303</v>
      </c>
      <c r="P27" s="530"/>
      <c r="Q27" s="95"/>
    </row>
    <row r="28" spans="1:31" s="81" customFormat="1" ht="12" customHeight="1" x14ac:dyDescent="0.2">
      <c r="A28" s="169"/>
      <c r="B28" s="164"/>
      <c r="C28" s="172" t="s">
        <v>304</v>
      </c>
      <c r="D28" s="164" t="s">
        <v>305</v>
      </c>
      <c r="E28" s="164" t="s">
        <v>304</v>
      </c>
      <c r="F28" s="172" t="s">
        <v>305</v>
      </c>
      <c r="G28" s="172" t="s">
        <v>304</v>
      </c>
      <c r="H28" s="164" t="s">
        <v>305</v>
      </c>
      <c r="I28" s="164" t="s">
        <v>304</v>
      </c>
      <c r="J28" s="164" t="s">
        <v>305</v>
      </c>
      <c r="K28" s="164" t="s">
        <v>304</v>
      </c>
      <c r="L28" s="164" t="s">
        <v>305</v>
      </c>
      <c r="M28" s="166" t="s">
        <v>304</v>
      </c>
      <c r="N28" s="166" t="s">
        <v>305</v>
      </c>
      <c r="O28" s="166" t="s">
        <v>304</v>
      </c>
      <c r="P28" s="170" t="s">
        <v>305</v>
      </c>
      <c r="Q28" s="95"/>
    </row>
    <row r="29" spans="1:31" s="81" customFormat="1" x14ac:dyDescent="0.2">
      <c r="A29" s="169"/>
      <c r="B29" s="165"/>
      <c r="C29" s="164"/>
      <c r="D29" s="164"/>
      <c r="E29" s="164"/>
      <c r="F29" s="172"/>
      <c r="G29" s="172"/>
      <c r="H29" s="164"/>
      <c r="I29" s="164"/>
      <c r="J29" s="164"/>
      <c r="K29" s="164"/>
      <c r="L29" s="164"/>
      <c r="M29" s="166"/>
      <c r="N29" s="166"/>
      <c r="O29" s="166"/>
      <c r="P29" s="170"/>
      <c r="Q29" s="95"/>
    </row>
    <row r="30" spans="1:31" s="81" customFormat="1" ht="13" x14ac:dyDescent="0.2">
      <c r="A30" s="520" t="s">
        <v>306</v>
      </c>
      <c r="B30" s="521"/>
      <c r="C30" s="413">
        <v>28620</v>
      </c>
      <c r="D30" s="414">
        <v>36.027870616892301</v>
      </c>
      <c r="E30" s="413">
        <v>9745</v>
      </c>
      <c r="F30" s="415">
        <v>12.2673514731522</v>
      </c>
      <c r="G30" s="413">
        <v>18875</v>
      </c>
      <c r="H30" s="414">
        <v>23.760519143740101</v>
      </c>
      <c r="I30" s="413">
        <v>28932</v>
      </c>
      <c r="J30" s="414">
        <v>36.4206272777054</v>
      </c>
      <c r="K30" s="424">
        <v>9745</v>
      </c>
      <c r="L30" s="414">
        <v>12.2673514731522</v>
      </c>
      <c r="M30" s="413">
        <v>19187</v>
      </c>
      <c r="N30" s="414">
        <v>24.1532758045532</v>
      </c>
      <c r="O30" s="413">
        <v>-312</v>
      </c>
      <c r="P30" s="416">
        <v>-0.39275666081310001</v>
      </c>
      <c r="Q30" s="95"/>
    </row>
    <row r="31" spans="1:31" s="81" customFormat="1" ht="13" x14ac:dyDescent="0.2">
      <c r="A31" s="520" t="s">
        <v>307</v>
      </c>
      <c r="B31" s="521"/>
      <c r="C31" s="413">
        <v>23309</v>
      </c>
      <c r="D31" s="414">
        <v>35.426865689789601</v>
      </c>
      <c r="E31" s="413">
        <v>7504</v>
      </c>
      <c r="F31" s="415">
        <v>11.4051739729796</v>
      </c>
      <c r="G31" s="413">
        <v>15805</v>
      </c>
      <c r="H31" s="414">
        <v>24.02169171681</v>
      </c>
      <c r="I31" s="413">
        <v>23735</v>
      </c>
      <c r="J31" s="414">
        <v>36.0743342548868</v>
      </c>
      <c r="K31" s="413">
        <v>7561</v>
      </c>
      <c r="L31" s="414">
        <v>11.4918070908447</v>
      </c>
      <c r="M31" s="413">
        <v>16174</v>
      </c>
      <c r="N31" s="414">
        <v>24.582527164042101</v>
      </c>
      <c r="O31" s="413">
        <v>-426</v>
      </c>
      <c r="P31" s="416">
        <v>-0.64746856509719997</v>
      </c>
      <c r="Q31" s="95"/>
    </row>
    <row r="32" spans="1:31" s="81" customFormat="1" ht="13" x14ac:dyDescent="0.2">
      <c r="A32" s="520" t="s">
        <v>308</v>
      </c>
      <c r="B32" s="521"/>
      <c r="C32" s="413">
        <v>5311</v>
      </c>
      <c r="D32" s="414">
        <v>38.926105630396201</v>
      </c>
      <c r="E32" s="413">
        <v>2241</v>
      </c>
      <c r="F32" s="415">
        <v>16.425042876618001</v>
      </c>
      <c r="G32" s="413">
        <v>3070</v>
      </c>
      <c r="H32" s="414">
        <v>22.501062753778299</v>
      </c>
      <c r="I32" s="413">
        <v>5197</v>
      </c>
      <c r="J32" s="414">
        <v>38.090561280581703</v>
      </c>
      <c r="K32" s="413">
        <v>2184</v>
      </c>
      <c r="L32" s="414">
        <v>16.007270701710699</v>
      </c>
      <c r="M32" s="413">
        <v>3013</v>
      </c>
      <c r="N32" s="414">
        <v>22.083290578871001</v>
      </c>
      <c r="O32" s="413">
        <v>114</v>
      </c>
      <c r="P32" s="416">
        <v>0.83554434981460002</v>
      </c>
      <c r="Q32" s="95"/>
    </row>
    <row r="33" spans="1:28" s="81" customFormat="1" ht="13" x14ac:dyDescent="0.2">
      <c r="A33" s="384"/>
      <c r="B33" s="385"/>
      <c r="C33" s="413"/>
      <c r="D33" s="414"/>
      <c r="E33" s="413"/>
      <c r="F33" s="415"/>
      <c r="G33" s="413"/>
      <c r="H33" s="414"/>
      <c r="I33" s="413"/>
      <c r="J33" s="414"/>
      <c r="K33" s="413"/>
      <c r="L33" s="414"/>
      <c r="M33" s="413"/>
      <c r="N33" s="414"/>
      <c r="O33" s="413"/>
      <c r="P33" s="416"/>
      <c r="Q33" s="95"/>
    </row>
    <row r="34" spans="1:28" s="81" customFormat="1" ht="13" x14ac:dyDescent="0.2">
      <c r="A34" s="386"/>
      <c r="B34" s="387" t="s">
        <v>96</v>
      </c>
      <c r="C34" s="413">
        <v>8245</v>
      </c>
      <c r="D34" s="414">
        <v>35.872781065088802</v>
      </c>
      <c r="E34" s="413">
        <v>2365</v>
      </c>
      <c r="F34" s="415">
        <v>10.289766794291699</v>
      </c>
      <c r="G34" s="413">
        <v>5880</v>
      </c>
      <c r="H34" s="414">
        <v>25.583014270797101</v>
      </c>
      <c r="I34" s="413">
        <v>8192</v>
      </c>
      <c r="J34" s="414">
        <v>35.642185868430197</v>
      </c>
      <c r="K34" s="413">
        <v>2213</v>
      </c>
      <c r="L34" s="414">
        <v>9.6284371736860006</v>
      </c>
      <c r="M34" s="413">
        <v>5979</v>
      </c>
      <c r="N34" s="414">
        <v>26.013748694744201</v>
      </c>
      <c r="O34" s="413">
        <v>53</v>
      </c>
      <c r="P34" s="416">
        <v>0.23059519665850001</v>
      </c>
      <c r="Q34" s="95"/>
    </row>
    <row r="35" spans="1:28" s="81" customFormat="1" ht="13" x14ac:dyDescent="0.2">
      <c r="A35" s="386"/>
      <c r="B35" s="387" t="s">
        <v>117</v>
      </c>
      <c r="C35" s="413">
        <v>2735</v>
      </c>
      <c r="D35" s="414">
        <v>24.2009698085159</v>
      </c>
      <c r="E35" s="413">
        <v>701</v>
      </c>
      <c r="F35" s="415">
        <v>6.2028811099706003</v>
      </c>
      <c r="G35" s="413">
        <v>2034</v>
      </c>
      <c r="H35" s="414">
        <v>17.998088698545299</v>
      </c>
      <c r="I35" s="413">
        <v>3028</v>
      </c>
      <c r="J35" s="414">
        <v>26.793614837362401</v>
      </c>
      <c r="K35" s="413">
        <v>652</v>
      </c>
      <c r="L35" s="414">
        <v>5.7692988355218997</v>
      </c>
      <c r="M35" s="413">
        <v>2376</v>
      </c>
      <c r="N35" s="414">
        <v>21.0243160018405</v>
      </c>
      <c r="O35" s="413">
        <v>-293</v>
      </c>
      <c r="P35" s="416">
        <v>-2.5926450288464999</v>
      </c>
      <c r="Q35" s="95"/>
    </row>
    <row r="36" spans="1:28" s="81" customFormat="1" ht="13" x14ac:dyDescent="0.2">
      <c r="A36" s="386"/>
      <c r="B36" s="387" t="s">
        <v>119</v>
      </c>
      <c r="C36" s="413">
        <v>3924</v>
      </c>
      <c r="D36" s="414">
        <v>52.456386605173499</v>
      </c>
      <c r="E36" s="413">
        <v>713</v>
      </c>
      <c r="F36" s="415">
        <v>9.5314484325914002</v>
      </c>
      <c r="G36" s="413">
        <v>3211</v>
      </c>
      <c r="H36" s="414">
        <v>42.924938172582003</v>
      </c>
      <c r="I36" s="413">
        <v>3724</v>
      </c>
      <c r="J36" s="414">
        <v>49.782768531515302</v>
      </c>
      <c r="K36" s="413">
        <v>729</v>
      </c>
      <c r="L36" s="414">
        <v>9.7453378784841007</v>
      </c>
      <c r="M36" s="413">
        <v>2995</v>
      </c>
      <c r="N36" s="414">
        <v>40.037430653031201</v>
      </c>
      <c r="O36" s="413">
        <v>200</v>
      </c>
      <c r="P36" s="416">
        <v>2.6736180736581998</v>
      </c>
      <c r="Q36" s="95"/>
    </row>
    <row r="37" spans="1:28" s="81" customFormat="1" ht="13" x14ac:dyDescent="0.2">
      <c r="A37" s="386"/>
      <c r="B37" s="387" t="s">
        <v>116</v>
      </c>
      <c r="C37" s="413">
        <v>847</v>
      </c>
      <c r="D37" s="414">
        <v>48.474789675499302</v>
      </c>
      <c r="E37" s="413">
        <v>227</v>
      </c>
      <c r="F37" s="415">
        <v>12.9914725576604</v>
      </c>
      <c r="G37" s="413">
        <v>620</v>
      </c>
      <c r="H37" s="414">
        <v>35.483317117839</v>
      </c>
      <c r="I37" s="413">
        <v>919</v>
      </c>
      <c r="J37" s="414">
        <v>52.595432953699998</v>
      </c>
      <c r="K37" s="413">
        <v>391</v>
      </c>
      <c r="L37" s="414">
        <v>22.377382246895198</v>
      </c>
      <c r="M37" s="413">
        <v>528</v>
      </c>
      <c r="N37" s="414">
        <v>30.218050706804799</v>
      </c>
      <c r="O37" s="413">
        <v>-72</v>
      </c>
      <c r="P37" s="416">
        <v>-4.1206432782007001</v>
      </c>
      <c r="Q37" s="95"/>
    </row>
    <row r="38" spans="1:28" s="81" customFormat="1" ht="13" x14ac:dyDescent="0.2">
      <c r="A38" s="386"/>
      <c r="B38" s="387" t="s">
        <v>118</v>
      </c>
      <c r="C38" s="413">
        <v>1694</v>
      </c>
      <c r="D38" s="414">
        <v>33.283558629361799</v>
      </c>
      <c r="E38" s="413">
        <v>482</v>
      </c>
      <c r="F38" s="415">
        <v>9.4702923608928007</v>
      </c>
      <c r="G38" s="413">
        <v>1212</v>
      </c>
      <c r="H38" s="414">
        <v>23.813266268469</v>
      </c>
      <c r="I38" s="413">
        <v>1873</v>
      </c>
      <c r="J38" s="414">
        <v>36.8005344231374</v>
      </c>
      <c r="K38" s="413">
        <v>594</v>
      </c>
      <c r="L38" s="414">
        <v>11.6708582206853</v>
      </c>
      <c r="M38" s="413">
        <v>1279</v>
      </c>
      <c r="N38" s="414">
        <v>25.129676202452099</v>
      </c>
      <c r="O38" s="413">
        <v>-179</v>
      </c>
      <c r="P38" s="416">
        <v>-3.5169757937755</v>
      </c>
      <c r="Q38" s="95"/>
    </row>
    <row r="39" spans="1:28" s="81" customFormat="1" ht="13" x14ac:dyDescent="0.2">
      <c r="A39" s="386"/>
      <c r="B39" s="387" t="s">
        <v>115</v>
      </c>
      <c r="C39" s="413">
        <v>1527</v>
      </c>
      <c r="D39" s="414">
        <v>32.605214271987698</v>
      </c>
      <c r="E39" s="413">
        <v>676</v>
      </c>
      <c r="F39" s="415">
        <v>14.43426643606</v>
      </c>
      <c r="G39" s="413">
        <v>851</v>
      </c>
      <c r="H39" s="414">
        <v>18.170947835927699</v>
      </c>
      <c r="I39" s="413">
        <v>1581</v>
      </c>
      <c r="J39" s="414">
        <v>33.758247389661101</v>
      </c>
      <c r="K39" s="413">
        <v>730</v>
      </c>
      <c r="L39" s="414">
        <v>15.5872995537335</v>
      </c>
      <c r="M39" s="413">
        <v>851</v>
      </c>
      <c r="N39" s="414">
        <v>18.170947835927699</v>
      </c>
      <c r="O39" s="413">
        <v>-54</v>
      </c>
      <c r="P39" s="416">
        <v>-1.1530331176734001</v>
      </c>
      <c r="Q39" s="95"/>
    </row>
    <row r="40" spans="1:28" s="81" customFormat="1" ht="13" x14ac:dyDescent="0.2">
      <c r="A40" s="386"/>
      <c r="B40" s="387" t="s">
        <v>97</v>
      </c>
      <c r="C40" s="413">
        <v>734</v>
      </c>
      <c r="D40" s="414">
        <v>27.355396541443099</v>
      </c>
      <c r="E40" s="413">
        <v>352</v>
      </c>
      <c r="F40" s="415">
        <v>13.118664281455001</v>
      </c>
      <c r="G40" s="413">
        <v>382</v>
      </c>
      <c r="H40" s="414">
        <v>14.2367322599881</v>
      </c>
      <c r="I40" s="413">
        <v>827</v>
      </c>
      <c r="J40" s="414">
        <v>30.821407274895599</v>
      </c>
      <c r="K40" s="413">
        <v>390</v>
      </c>
      <c r="L40" s="414">
        <v>14.5348837209302</v>
      </c>
      <c r="M40" s="413">
        <v>437</v>
      </c>
      <c r="N40" s="414">
        <v>16.286523553965399</v>
      </c>
      <c r="O40" s="413">
        <v>-93</v>
      </c>
      <c r="P40" s="416">
        <v>-3.4660107334525998</v>
      </c>
      <c r="Q40" s="95"/>
    </row>
    <row r="41" spans="1:28" s="81" customFormat="1" ht="13" x14ac:dyDescent="0.2">
      <c r="A41" s="386"/>
      <c r="B41" s="387" t="s">
        <v>93</v>
      </c>
      <c r="C41" s="413">
        <v>1658</v>
      </c>
      <c r="D41" s="414">
        <v>38.389404709532499</v>
      </c>
      <c r="E41" s="413">
        <v>984</v>
      </c>
      <c r="F41" s="415">
        <v>22.783579152098898</v>
      </c>
      <c r="G41" s="413">
        <v>674</v>
      </c>
      <c r="H41" s="414">
        <v>15.605825557433599</v>
      </c>
      <c r="I41" s="413">
        <v>1579</v>
      </c>
      <c r="J41" s="414">
        <v>36.5602352450856</v>
      </c>
      <c r="K41" s="413">
        <v>893</v>
      </c>
      <c r="L41" s="414">
        <v>20.676561161406799</v>
      </c>
      <c r="M41" s="413">
        <v>686</v>
      </c>
      <c r="N41" s="414">
        <v>15.8836740836787</v>
      </c>
      <c r="O41" s="413">
        <v>79</v>
      </c>
      <c r="P41" s="416">
        <v>1.829169464447</v>
      </c>
      <c r="Q41" s="95"/>
    </row>
    <row r="42" spans="1:28" s="81" customFormat="1" ht="13" x14ac:dyDescent="0.2">
      <c r="A42" s="386"/>
      <c r="B42" s="387" t="s">
        <v>160</v>
      </c>
      <c r="C42" s="413">
        <v>765</v>
      </c>
      <c r="D42" s="414">
        <v>30.730296456977602</v>
      </c>
      <c r="E42" s="413">
        <v>342</v>
      </c>
      <c r="F42" s="415">
        <v>13.7382501807664</v>
      </c>
      <c r="G42" s="413">
        <v>423</v>
      </c>
      <c r="H42" s="414">
        <v>16.992046276211099</v>
      </c>
      <c r="I42" s="413">
        <v>794</v>
      </c>
      <c r="J42" s="414">
        <v>31.895235799791099</v>
      </c>
      <c r="K42" s="413">
        <v>335</v>
      </c>
      <c r="L42" s="414">
        <v>13.4570579256046</v>
      </c>
      <c r="M42" s="413">
        <v>459</v>
      </c>
      <c r="N42" s="414">
        <v>18.4381778741866</v>
      </c>
      <c r="O42" s="413">
        <v>-29</v>
      </c>
      <c r="P42" s="416">
        <v>-1.1649393428135</v>
      </c>
      <c r="Q42" s="95"/>
    </row>
    <row r="43" spans="1:28" s="81" customFormat="1" ht="13" x14ac:dyDescent="0.2">
      <c r="A43" s="386"/>
      <c r="B43" s="387" t="s">
        <v>161</v>
      </c>
      <c r="C43" s="413">
        <v>1180</v>
      </c>
      <c r="D43" s="414">
        <v>39.107811619659998</v>
      </c>
      <c r="E43" s="413">
        <v>662</v>
      </c>
      <c r="F43" s="415">
        <v>21.940145162894002</v>
      </c>
      <c r="G43" s="413">
        <v>518</v>
      </c>
      <c r="H43" s="414">
        <v>17.167666456766</v>
      </c>
      <c r="I43" s="413">
        <v>1218</v>
      </c>
      <c r="J43" s="414">
        <v>40.367215722666003</v>
      </c>
      <c r="K43" s="413">
        <v>634</v>
      </c>
      <c r="L43" s="414">
        <v>21.012163192258001</v>
      </c>
      <c r="M43" s="413">
        <v>584</v>
      </c>
      <c r="N43" s="414">
        <v>19.355052530407999</v>
      </c>
      <c r="O43" s="413">
        <v>-38</v>
      </c>
      <c r="P43" s="416">
        <v>-1.2594041030059999</v>
      </c>
      <c r="Q43" s="95"/>
    </row>
    <row r="44" spans="1:28" s="81" customFormat="1" ht="13" x14ac:dyDescent="0.2">
      <c r="A44" s="386"/>
      <c r="B44" s="425" t="s">
        <v>162</v>
      </c>
      <c r="C44" s="413">
        <v>932</v>
      </c>
      <c r="D44" s="414">
        <v>57.0135193001774</v>
      </c>
      <c r="E44" s="413">
        <v>365</v>
      </c>
      <c r="F44" s="415">
        <v>22.328255949103799</v>
      </c>
      <c r="G44" s="413">
        <v>567</v>
      </c>
      <c r="H44" s="414">
        <v>34.685263351073601</v>
      </c>
      <c r="I44" s="413">
        <v>893</v>
      </c>
      <c r="J44" s="414">
        <v>54.6277604453417</v>
      </c>
      <c r="K44" s="413">
        <v>380</v>
      </c>
      <c r="L44" s="414">
        <v>23.245855508656</v>
      </c>
      <c r="M44" s="413">
        <v>513</v>
      </c>
      <c r="N44" s="414">
        <v>31.381904936685601</v>
      </c>
      <c r="O44" s="413">
        <v>39</v>
      </c>
      <c r="P44" s="416">
        <v>2.3857588548357</v>
      </c>
      <c r="Q44" s="95"/>
    </row>
    <row r="45" spans="1:28" s="81" customFormat="1" ht="13" x14ac:dyDescent="0.2">
      <c r="A45" s="386"/>
      <c r="B45" s="387" t="s">
        <v>163</v>
      </c>
      <c r="C45" s="413">
        <v>830</v>
      </c>
      <c r="D45" s="414">
        <v>47.753293826592298</v>
      </c>
      <c r="E45" s="413">
        <v>171</v>
      </c>
      <c r="F45" s="415">
        <v>9.8383292100569992</v>
      </c>
      <c r="G45" s="413">
        <v>659</v>
      </c>
      <c r="H45" s="414">
        <v>37.9149646165353</v>
      </c>
      <c r="I45" s="413">
        <v>732</v>
      </c>
      <c r="J45" s="414">
        <v>42.114953109717497</v>
      </c>
      <c r="K45" s="413">
        <v>154</v>
      </c>
      <c r="L45" s="414">
        <v>8.8602496979459993</v>
      </c>
      <c r="M45" s="413">
        <v>578</v>
      </c>
      <c r="N45" s="414">
        <v>33.254703411771501</v>
      </c>
      <c r="O45" s="413">
        <v>98</v>
      </c>
      <c r="P45" s="416">
        <v>5.6383407168747004</v>
      </c>
      <c r="Q45" s="95"/>
      <c r="X45" s="95"/>
      <c r="Y45" s="95"/>
      <c r="Z45" s="95"/>
    </row>
    <row r="46" spans="1:28" s="81" customFormat="1" ht="13" x14ac:dyDescent="0.2">
      <c r="A46" s="386"/>
      <c r="B46" s="387" t="s">
        <v>164</v>
      </c>
      <c r="C46" s="413">
        <v>577</v>
      </c>
      <c r="D46" s="414">
        <v>60.871399936702197</v>
      </c>
      <c r="E46" s="413">
        <v>340</v>
      </c>
      <c r="F46" s="415">
        <v>35.868762527692802</v>
      </c>
      <c r="G46" s="413">
        <v>237</v>
      </c>
      <c r="H46" s="414">
        <v>25.002637409009399</v>
      </c>
      <c r="I46" s="413">
        <v>501</v>
      </c>
      <c r="J46" s="414">
        <v>52.8536765481591</v>
      </c>
      <c r="K46" s="413">
        <v>215</v>
      </c>
      <c r="L46" s="414">
        <v>22.681717480746901</v>
      </c>
      <c r="M46" s="413">
        <v>286</v>
      </c>
      <c r="N46" s="414">
        <v>30.1719590674122</v>
      </c>
      <c r="O46" s="413">
        <v>76</v>
      </c>
      <c r="P46" s="416">
        <v>8.0177233885431001</v>
      </c>
      <c r="Q46" s="95"/>
      <c r="X46" s="95"/>
      <c r="Y46" s="95"/>
      <c r="Z46" s="95"/>
    </row>
    <row r="47" spans="1:28" s="81" customFormat="1" ht="13" x14ac:dyDescent="0.2">
      <c r="A47" s="386"/>
      <c r="B47" s="387" t="s">
        <v>120</v>
      </c>
      <c r="C47" s="413">
        <v>1056</v>
      </c>
      <c r="D47" s="414">
        <v>41.367963332941599</v>
      </c>
      <c r="E47" s="413">
        <v>457</v>
      </c>
      <c r="F47" s="415">
        <v>17.902612919653698</v>
      </c>
      <c r="G47" s="413">
        <v>599</v>
      </c>
      <c r="H47" s="414">
        <v>23.465350413287901</v>
      </c>
      <c r="I47" s="413">
        <v>833</v>
      </c>
      <c r="J47" s="414">
        <v>32.632115015473801</v>
      </c>
      <c r="K47" s="413">
        <v>313</v>
      </c>
      <c r="L47" s="414">
        <v>12.2615270106162</v>
      </c>
      <c r="M47" s="413">
        <v>520</v>
      </c>
      <c r="N47" s="414">
        <v>20.370588004857598</v>
      </c>
      <c r="O47" s="413">
        <v>223</v>
      </c>
      <c r="P47" s="416">
        <v>8.7358483174678003</v>
      </c>
      <c r="Q47" s="95"/>
      <c r="T47" s="95"/>
      <c r="U47" s="95"/>
      <c r="V47" s="95"/>
      <c r="W47" s="95"/>
      <c r="X47" s="95"/>
      <c r="Y47" s="95"/>
      <c r="Z47" s="95"/>
      <c r="AA47" s="95"/>
    </row>
    <row r="48" spans="1:28" s="81" customFormat="1" ht="13" x14ac:dyDescent="0.2">
      <c r="A48" s="386"/>
      <c r="B48" s="387" t="s">
        <v>165</v>
      </c>
      <c r="C48" s="413">
        <v>103</v>
      </c>
      <c r="D48" s="414">
        <v>19.868827160493801</v>
      </c>
      <c r="E48" s="413">
        <v>46</v>
      </c>
      <c r="F48" s="415">
        <v>8.8734567901235</v>
      </c>
      <c r="G48" s="413">
        <v>57</v>
      </c>
      <c r="H48" s="414">
        <v>10.9953703703704</v>
      </c>
      <c r="I48" s="413">
        <v>184</v>
      </c>
      <c r="J48" s="414">
        <v>35.493827160493801</v>
      </c>
      <c r="K48" s="413">
        <v>93</v>
      </c>
      <c r="L48" s="414">
        <v>17.939814814814799</v>
      </c>
      <c r="M48" s="413">
        <v>91</v>
      </c>
      <c r="N48" s="414">
        <v>17.554012345678998</v>
      </c>
      <c r="O48" s="413">
        <v>-81</v>
      </c>
      <c r="P48" s="416">
        <v>-15.625</v>
      </c>
      <c r="Q48" s="95"/>
      <c r="T48" s="95"/>
      <c r="U48" s="95"/>
      <c r="V48" s="95"/>
      <c r="W48" s="95"/>
      <c r="X48" s="95"/>
      <c r="Y48" s="95"/>
      <c r="Z48" s="95"/>
      <c r="AA48" s="95"/>
      <c r="AB48" s="95"/>
    </row>
    <row r="49" spans="1:31" s="81" customFormat="1" ht="13" x14ac:dyDescent="0.2">
      <c r="A49" s="386"/>
      <c r="B49" s="387" t="s">
        <v>166</v>
      </c>
      <c r="C49" s="413">
        <v>485</v>
      </c>
      <c r="D49" s="414">
        <v>26.453583506054301</v>
      </c>
      <c r="E49" s="413">
        <v>160</v>
      </c>
      <c r="F49" s="415">
        <v>8.7269553834406004</v>
      </c>
      <c r="G49" s="413">
        <v>325</v>
      </c>
      <c r="H49" s="414">
        <v>17.7266281226137</v>
      </c>
      <c r="I49" s="413">
        <v>563</v>
      </c>
      <c r="J49" s="414">
        <v>30.707974255481599</v>
      </c>
      <c r="K49" s="413">
        <v>203</v>
      </c>
      <c r="L49" s="414">
        <v>11.0723246427403</v>
      </c>
      <c r="M49" s="413">
        <v>360</v>
      </c>
      <c r="N49" s="414">
        <v>19.6356496127414</v>
      </c>
      <c r="O49" s="413">
        <v>-78</v>
      </c>
      <c r="P49" s="416">
        <v>-4.2543907494272997</v>
      </c>
      <c r="Q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</row>
    <row r="50" spans="1:31" s="81" customFormat="1" ht="13" x14ac:dyDescent="0.2">
      <c r="A50" s="386"/>
      <c r="B50" s="387" t="s">
        <v>167</v>
      </c>
      <c r="C50" s="413">
        <v>170</v>
      </c>
      <c r="D50" s="414">
        <v>28.220451527224402</v>
      </c>
      <c r="E50" s="413">
        <v>94</v>
      </c>
      <c r="F50" s="415">
        <v>15.604249667994701</v>
      </c>
      <c r="G50" s="413">
        <v>76</v>
      </c>
      <c r="H50" s="414">
        <v>12.616201859229699</v>
      </c>
      <c r="I50" s="413">
        <v>191</v>
      </c>
      <c r="J50" s="414">
        <v>31.706507304116901</v>
      </c>
      <c r="K50" s="413">
        <v>120</v>
      </c>
      <c r="L50" s="414">
        <v>19.920318725099602</v>
      </c>
      <c r="M50" s="413">
        <v>71</v>
      </c>
      <c r="N50" s="414">
        <v>11.786188579017301</v>
      </c>
      <c r="O50" s="413">
        <v>-21</v>
      </c>
      <c r="P50" s="416">
        <v>-3.4860557768924001</v>
      </c>
      <c r="Q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</row>
    <row r="51" spans="1:31" s="81" customFormat="1" ht="13" x14ac:dyDescent="0.2">
      <c r="A51" s="386"/>
      <c r="B51" s="387" t="s">
        <v>168</v>
      </c>
      <c r="C51" s="413">
        <v>416</v>
      </c>
      <c r="D51" s="414">
        <v>43.918918918918898</v>
      </c>
      <c r="E51" s="413">
        <v>258</v>
      </c>
      <c r="F51" s="415">
        <v>27.238175675675699</v>
      </c>
      <c r="G51" s="413">
        <v>158</v>
      </c>
      <c r="H51" s="414">
        <v>16.680743243243199</v>
      </c>
      <c r="I51" s="413">
        <v>356</v>
      </c>
      <c r="J51" s="414">
        <v>37.584459459459502</v>
      </c>
      <c r="K51" s="413">
        <v>223</v>
      </c>
      <c r="L51" s="414">
        <v>23.543074324324301</v>
      </c>
      <c r="M51" s="413">
        <v>133</v>
      </c>
      <c r="N51" s="414">
        <v>14.0413851351351</v>
      </c>
      <c r="O51" s="413">
        <v>60</v>
      </c>
      <c r="P51" s="416">
        <v>6.3344594594594996</v>
      </c>
      <c r="Q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</row>
    <row r="52" spans="1:31" s="81" customFormat="1" ht="13" x14ac:dyDescent="0.2">
      <c r="A52" s="386"/>
      <c r="B52" s="387" t="s">
        <v>169</v>
      </c>
      <c r="C52" s="413">
        <v>567</v>
      </c>
      <c r="D52" s="414">
        <v>26.9807280513919</v>
      </c>
      <c r="E52" s="413">
        <v>288</v>
      </c>
      <c r="F52" s="415">
        <v>13.704496788008599</v>
      </c>
      <c r="G52" s="413">
        <v>279</v>
      </c>
      <c r="H52" s="414">
        <v>13.2762312633833</v>
      </c>
      <c r="I52" s="413">
        <v>695</v>
      </c>
      <c r="J52" s="414">
        <v>33.071615512728997</v>
      </c>
      <c r="K52" s="413">
        <v>374</v>
      </c>
      <c r="L52" s="414">
        <v>17.796811801094499</v>
      </c>
      <c r="M52" s="413">
        <v>321</v>
      </c>
      <c r="N52" s="414">
        <v>15.274803711634499</v>
      </c>
      <c r="O52" s="413">
        <v>-128</v>
      </c>
      <c r="P52" s="416">
        <v>-6.0908874613370996</v>
      </c>
      <c r="Q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</row>
    <row r="53" spans="1:31" s="81" customFormat="1" ht="13.5" thickBot="1" x14ac:dyDescent="0.25">
      <c r="A53" s="388"/>
      <c r="B53" s="389" t="s">
        <v>170</v>
      </c>
      <c r="C53" s="417">
        <v>175</v>
      </c>
      <c r="D53" s="418">
        <v>22.801302931596101</v>
      </c>
      <c r="E53" s="417">
        <v>62</v>
      </c>
      <c r="F53" s="419">
        <v>8.0781758957655008</v>
      </c>
      <c r="G53" s="417">
        <v>113</v>
      </c>
      <c r="H53" s="418">
        <v>14.723127035830601</v>
      </c>
      <c r="I53" s="417">
        <v>249</v>
      </c>
      <c r="J53" s="418">
        <v>32.442996742670999</v>
      </c>
      <c r="K53" s="417">
        <v>109</v>
      </c>
      <c r="L53" s="418">
        <v>14.2019543973941</v>
      </c>
      <c r="M53" s="417">
        <v>140</v>
      </c>
      <c r="N53" s="418">
        <v>18.241042345276899</v>
      </c>
      <c r="O53" s="417">
        <v>-74</v>
      </c>
      <c r="P53" s="420">
        <v>-9.6416938110748998</v>
      </c>
      <c r="Q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</row>
    <row r="54" spans="1:31" s="81" customFormat="1" x14ac:dyDescent="0.2">
      <c r="A54" s="93"/>
      <c r="D54" s="93"/>
      <c r="E54" s="93"/>
      <c r="K54" s="95"/>
      <c r="L54" s="95"/>
      <c r="M54" s="95"/>
      <c r="N54" s="95"/>
      <c r="O54" s="95"/>
      <c r="P54" s="95"/>
      <c r="Q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</row>
    <row r="55" spans="1:31" s="81" customFormat="1" x14ac:dyDescent="0.2">
      <c r="A55" s="93"/>
      <c r="C55" s="357"/>
      <c r="D55" s="93"/>
      <c r="E55" s="93"/>
      <c r="K55" s="95"/>
      <c r="L55" s="95"/>
      <c r="M55" s="95"/>
      <c r="N55" s="95"/>
      <c r="O55" s="95"/>
      <c r="P55" s="95"/>
      <c r="Q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</row>
    <row r="56" spans="1:31" s="81" customFormat="1" x14ac:dyDescent="0.2">
      <c r="A56" s="93"/>
      <c r="D56" s="93"/>
      <c r="E56" s="93"/>
      <c r="K56" s="95"/>
      <c r="L56" s="95"/>
      <c r="M56" s="95"/>
      <c r="N56" s="95"/>
      <c r="O56" s="95"/>
      <c r="P56" s="95"/>
      <c r="Q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</row>
    <row r="57" spans="1:31" s="81" customFormat="1" x14ac:dyDescent="0.2">
      <c r="A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31" s="81" customFormat="1" x14ac:dyDescent="0.2">
      <c r="A58" s="95"/>
    </row>
    <row r="59" spans="1:31" s="81" customFormat="1" x14ac:dyDescent="0.2">
      <c r="A59" s="95"/>
    </row>
    <row r="60" spans="1:31" s="81" customFormat="1" ht="17.25" customHeight="1" x14ac:dyDescent="0.2">
      <c r="A60" s="95"/>
    </row>
    <row r="61" spans="1:31" s="81" customFormat="1" x14ac:dyDescent="0.2">
      <c r="A61" s="95"/>
    </row>
    <row r="62" spans="1:31" s="81" customFormat="1" x14ac:dyDescent="0.2">
      <c r="A62" s="95"/>
    </row>
    <row r="63" spans="1:31" s="81" customFormat="1" x14ac:dyDescent="0.2">
      <c r="A63" s="95"/>
    </row>
    <row r="64" spans="1:31" s="81" customFormat="1" x14ac:dyDescent="0.2">
      <c r="A64" s="95"/>
    </row>
    <row r="65" spans="1:31" s="81" customFormat="1" x14ac:dyDescent="0.2">
      <c r="A65" s="95"/>
    </row>
    <row r="66" spans="1:31" s="81" customFormat="1" x14ac:dyDescent="0.2">
      <c r="A66" s="95"/>
    </row>
    <row r="67" spans="1:31" s="81" customFormat="1" ht="17.25" customHeight="1" x14ac:dyDescent="0.2">
      <c r="A67" s="95"/>
    </row>
    <row r="68" spans="1:31" s="81" customFormat="1" x14ac:dyDescent="0.2">
      <c r="A68" s="95"/>
    </row>
    <row r="69" spans="1:31" s="81" customFormat="1" x14ac:dyDescent="0.2">
      <c r="A69" s="95"/>
    </row>
    <row r="70" spans="1:31" s="81" customFormat="1" x14ac:dyDescent="0.2">
      <c r="A70" s="93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</row>
    <row r="71" spans="1:31" s="81" customFormat="1" x14ac:dyDescent="0.2">
      <c r="A71" s="93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</row>
    <row r="72" spans="1:31" s="81" customFormat="1" x14ac:dyDescent="0.2">
      <c r="A72" s="93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</row>
    <row r="73" spans="1:31" s="81" customFormat="1" x14ac:dyDescent="0.2">
      <c r="A73" s="93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</row>
    <row r="74" spans="1:31" s="81" customFormat="1" x14ac:dyDescent="0.2">
      <c r="A74" s="93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</row>
    <row r="75" spans="1:31" s="81" customFormat="1" x14ac:dyDescent="0.2">
      <c r="A75" s="93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</row>
    <row r="76" spans="1:31" s="81" customFormat="1" x14ac:dyDescent="0.2">
      <c r="A76" s="80"/>
      <c r="P76" s="96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</row>
    <row r="77" spans="1:31" s="81" customFormat="1" x14ac:dyDescent="0.2">
      <c r="A77" s="80"/>
      <c r="P77" s="96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</row>
    <row r="78" spans="1:31" s="81" customFormat="1" x14ac:dyDescent="0.2">
      <c r="A78" s="80"/>
      <c r="C78" s="79"/>
      <c r="D78" s="80"/>
      <c r="E78" s="80"/>
      <c r="F78" s="79"/>
      <c r="G78" s="79"/>
      <c r="H78" s="79"/>
      <c r="I78" s="79"/>
      <c r="J78" s="79"/>
      <c r="K78" s="96"/>
      <c r="L78" s="96"/>
      <c r="M78" s="96"/>
      <c r="N78" s="96"/>
      <c r="O78" s="96"/>
      <c r="P78" s="96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</row>
    <row r="79" spans="1:31" s="81" customFormat="1" x14ac:dyDescent="0.2">
      <c r="A79" s="80"/>
      <c r="C79" s="79"/>
      <c r="D79" s="80"/>
      <c r="E79" s="80"/>
      <c r="F79" s="79"/>
      <c r="G79" s="79"/>
      <c r="H79" s="79"/>
      <c r="I79" s="79"/>
      <c r="J79" s="79"/>
      <c r="K79" s="96"/>
      <c r="L79" s="96"/>
      <c r="M79" s="96"/>
      <c r="N79" s="96"/>
      <c r="O79" s="96"/>
      <c r="P79" s="96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</row>
    <row r="80" spans="1:31" s="81" customFormat="1" x14ac:dyDescent="0.2">
      <c r="A80" s="80"/>
      <c r="C80" s="79"/>
      <c r="D80" s="80"/>
      <c r="E80" s="80"/>
      <c r="F80" s="79"/>
      <c r="G80" s="79"/>
      <c r="H80" s="79"/>
      <c r="I80" s="79"/>
      <c r="J80" s="79"/>
      <c r="K80" s="96"/>
      <c r="L80" s="96"/>
      <c r="M80" s="96"/>
      <c r="N80" s="96"/>
      <c r="O80" s="96"/>
      <c r="P80" s="96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</row>
    <row r="81" spans="1:31" s="81" customFormat="1" x14ac:dyDescent="0.2">
      <c r="A81" s="80"/>
      <c r="C81" s="79"/>
      <c r="D81" s="80"/>
      <c r="E81" s="80"/>
      <c r="F81" s="79"/>
      <c r="G81" s="79"/>
      <c r="H81" s="79"/>
      <c r="I81" s="79"/>
      <c r="J81" s="79"/>
      <c r="K81" s="96"/>
      <c r="L81" s="96"/>
      <c r="M81" s="96"/>
      <c r="N81" s="96"/>
      <c r="O81" s="96"/>
      <c r="P81" s="96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</row>
    <row r="82" spans="1:31" s="81" customFormat="1" x14ac:dyDescent="0.2">
      <c r="A82" s="80"/>
      <c r="C82" s="79"/>
      <c r="D82" s="80"/>
      <c r="E82" s="80"/>
      <c r="F82" s="79"/>
      <c r="G82" s="79"/>
      <c r="H82" s="79"/>
      <c r="I82" s="79"/>
      <c r="J82" s="79"/>
      <c r="K82" s="96"/>
      <c r="L82" s="96"/>
      <c r="M82" s="96"/>
      <c r="N82" s="96"/>
      <c r="O82" s="96"/>
      <c r="P82" s="96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</row>
    <row r="83" spans="1:31" s="81" customFormat="1" x14ac:dyDescent="0.2">
      <c r="A83" s="80"/>
      <c r="C83" s="79"/>
      <c r="D83" s="80"/>
      <c r="E83" s="80"/>
      <c r="F83" s="79"/>
      <c r="G83" s="79"/>
      <c r="H83" s="79"/>
      <c r="I83" s="79"/>
      <c r="J83" s="79"/>
      <c r="K83" s="96"/>
      <c r="L83" s="96"/>
      <c r="M83" s="96"/>
      <c r="N83" s="96"/>
      <c r="O83" s="96"/>
      <c r="P83" s="96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</row>
    <row r="84" spans="1:31" s="81" customFormat="1" x14ac:dyDescent="0.2">
      <c r="A84" s="80"/>
      <c r="C84" s="79"/>
      <c r="D84" s="80"/>
      <c r="E84" s="80"/>
      <c r="F84" s="79"/>
      <c r="G84" s="79"/>
      <c r="H84" s="79"/>
      <c r="I84" s="79"/>
      <c r="J84" s="79"/>
      <c r="K84" s="96"/>
      <c r="L84" s="96"/>
      <c r="M84" s="96"/>
      <c r="N84" s="96"/>
      <c r="O84" s="96"/>
      <c r="P84" s="96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</row>
    <row r="85" spans="1:31" s="81" customFormat="1" x14ac:dyDescent="0.2">
      <c r="A85" s="80"/>
      <c r="C85" s="79"/>
      <c r="D85" s="80"/>
      <c r="E85" s="80"/>
      <c r="F85" s="79"/>
      <c r="G85" s="79"/>
      <c r="H85" s="79"/>
      <c r="I85" s="79"/>
      <c r="J85" s="79"/>
      <c r="K85" s="96"/>
      <c r="L85" s="96"/>
      <c r="M85" s="96"/>
      <c r="N85" s="96"/>
      <c r="O85" s="96"/>
      <c r="P85" s="96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</row>
    <row r="86" spans="1:31" s="81" customFormat="1" x14ac:dyDescent="0.2">
      <c r="A86" s="80"/>
      <c r="C86" s="79"/>
      <c r="D86" s="80"/>
      <c r="E86" s="80"/>
      <c r="F86" s="79"/>
      <c r="G86" s="79"/>
      <c r="H86" s="79"/>
      <c r="I86" s="79"/>
      <c r="J86" s="79"/>
      <c r="K86" s="96"/>
      <c r="L86" s="96"/>
      <c r="M86" s="96"/>
      <c r="N86" s="96"/>
      <c r="O86" s="96"/>
      <c r="P86" s="96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</row>
    <row r="87" spans="1:31" s="81" customFormat="1" x14ac:dyDescent="0.2">
      <c r="A87" s="80"/>
      <c r="C87" s="79"/>
      <c r="D87" s="80"/>
      <c r="E87" s="80"/>
      <c r="F87" s="79"/>
      <c r="G87" s="79"/>
      <c r="H87" s="79"/>
      <c r="I87" s="79"/>
      <c r="J87" s="79"/>
      <c r="K87" s="96"/>
      <c r="L87" s="96"/>
      <c r="M87" s="96"/>
      <c r="N87" s="96"/>
      <c r="O87" s="96"/>
      <c r="P87" s="96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</row>
    <row r="88" spans="1:31" s="81" customFormat="1" x14ac:dyDescent="0.2">
      <c r="A88" s="80"/>
      <c r="C88" s="79"/>
      <c r="D88" s="80"/>
      <c r="E88" s="80"/>
      <c r="F88" s="79"/>
      <c r="G88" s="79"/>
      <c r="H88" s="79"/>
      <c r="I88" s="79"/>
      <c r="J88" s="79"/>
      <c r="K88" s="96"/>
      <c r="L88" s="96"/>
      <c r="M88" s="96"/>
      <c r="N88" s="96"/>
      <c r="O88" s="96"/>
      <c r="P88" s="96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</row>
    <row r="89" spans="1:31" s="81" customFormat="1" x14ac:dyDescent="0.2">
      <c r="A89" s="80"/>
      <c r="C89" s="79"/>
      <c r="D89" s="80"/>
      <c r="E89" s="80"/>
      <c r="F89" s="79"/>
      <c r="G89" s="79"/>
      <c r="H89" s="79"/>
      <c r="I89" s="79"/>
      <c r="J89" s="79"/>
      <c r="K89" s="96"/>
      <c r="L89" s="96"/>
      <c r="M89" s="96"/>
      <c r="N89" s="96"/>
      <c r="O89" s="96"/>
      <c r="P89" s="96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</row>
    <row r="90" spans="1:31" s="81" customFormat="1" x14ac:dyDescent="0.2">
      <c r="A90" s="80"/>
      <c r="C90" s="79"/>
      <c r="D90" s="80"/>
      <c r="E90" s="80"/>
      <c r="F90" s="79"/>
      <c r="G90" s="79"/>
      <c r="H90" s="79"/>
      <c r="I90" s="79"/>
      <c r="J90" s="79"/>
      <c r="K90" s="96"/>
      <c r="L90" s="96"/>
      <c r="M90" s="96"/>
      <c r="N90" s="96"/>
      <c r="O90" s="96"/>
      <c r="P90" s="96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</row>
    <row r="91" spans="1:31" s="81" customFormat="1" x14ac:dyDescent="0.2">
      <c r="A91" s="80"/>
      <c r="C91" s="79"/>
      <c r="D91" s="80"/>
      <c r="E91" s="80"/>
      <c r="F91" s="79"/>
      <c r="G91" s="79"/>
      <c r="H91" s="79"/>
      <c r="I91" s="79"/>
      <c r="J91" s="79"/>
      <c r="K91" s="96"/>
      <c r="L91" s="96"/>
      <c r="M91" s="96"/>
      <c r="N91" s="96"/>
      <c r="O91" s="96"/>
      <c r="P91" s="96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</row>
    <row r="92" spans="1:31" s="81" customFormat="1" x14ac:dyDescent="0.2">
      <c r="A92" s="80"/>
      <c r="C92" s="79"/>
      <c r="D92" s="80"/>
      <c r="E92" s="80"/>
      <c r="F92" s="79"/>
      <c r="G92" s="79"/>
      <c r="H92" s="79"/>
      <c r="I92" s="79"/>
      <c r="J92" s="79"/>
      <c r="K92" s="96"/>
      <c r="L92" s="96"/>
      <c r="M92" s="96"/>
      <c r="N92" s="96"/>
      <c r="O92" s="96"/>
      <c r="P92" s="96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</row>
    <row r="93" spans="1:31" s="81" customFormat="1" x14ac:dyDescent="0.2">
      <c r="A93" s="80"/>
      <c r="C93" s="79"/>
      <c r="D93" s="80"/>
      <c r="E93" s="80"/>
      <c r="F93" s="79"/>
      <c r="G93" s="79"/>
      <c r="H93" s="79"/>
      <c r="I93" s="79"/>
      <c r="J93" s="79"/>
      <c r="K93" s="96"/>
      <c r="L93" s="96"/>
      <c r="M93" s="96"/>
      <c r="N93" s="96"/>
      <c r="O93" s="96"/>
      <c r="P93" s="96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</row>
    <row r="94" spans="1:31" s="81" customFormat="1" x14ac:dyDescent="0.2">
      <c r="A94" s="80"/>
      <c r="C94" s="79"/>
      <c r="D94" s="80"/>
      <c r="E94" s="80"/>
      <c r="F94" s="79"/>
      <c r="G94" s="79"/>
      <c r="H94" s="79"/>
      <c r="I94" s="79"/>
      <c r="J94" s="79"/>
      <c r="K94" s="96"/>
      <c r="L94" s="96"/>
      <c r="M94" s="96"/>
      <c r="N94" s="96"/>
      <c r="O94" s="96"/>
      <c r="P94" s="96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</row>
    <row r="95" spans="1:31" s="81" customFormat="1" x14ac:dyDescent="0.2">
      <c r="A95" s="80"/>
      <c r="C95" s="79"/>
      <c r="D95" s="80"/>
      <c r="E95" s="80"/>
      <c r="F95" s="79"/>
      <c r="G95" s="79"/>
      <c r="H95" s="79"/>
      <c r="I95" s="79"/>
      <c r="J95" s="79"/>
      <c r="K95" s="96"/>
      <c r="L95" s="96"/>
      <c r="M95" s="96"/>
      <c r="N95" s="96"/>
      <c r="O95" s="96"/>
      <c r="P95" s="96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</row>
    <row r="96" spans="1:31" s="81" customFormat="1" x14ac:dyDescent="0.2">
      <c r="A96" s="80"/>
      <c r="C96" s="79"/>
      <c r="D96" s="80"/>
      <c r="E96" s="80"/>
      <c r="F96" s="79"/>
      <c r="G96" s="79"/>
      <c r="H96" s="79"/>
      <c r="I96" s="79"/>
      <c r="J96" s="79"/>
      <c r="K96" s="96"/>
      <c r="L96" s="96"/>
      <c r="M96" s="96"/>
      <c r="N96" s="96"/>
      <c r="O96" s="96"/>
      <c r="P96" s="96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</row>
    <row r="97" spans="1:31" s="81" customFormat="1" x14ac:dyDescent="0.2">
      <c r="A97" s="80"/>
      <c r="C97" s="79"/>
      <c r="D97" s="80"/>
      <c r="E97" s="80"/>
      <c r="F97" s="79"/>
      <c r="G97" s="79"/>
      <c r="H97" s="79"/>
      <c r="I97" s="79"/>
      <c r="J97" s="79"/>
      <c r="K97" s="96"/>
      <c r="L97" s="96"/>
      <c r="M97" s="96"/>
      <c r="N97" s="96"/>
      <c r="O97" s="96"/>
      <c r="P97" s="96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</row>
    <row r="98" spans="1:31" s="81" customFormat="1" x14ac:dyDescent="0.2">
      <c r="A98" s="80"/>
      <c r="C98" s="79"/>
      <c r="D98" s="80"/>
      <c r="E98" s="80"/>
      <c r="F98" s="79"/>
      <c r="G98" s="79"/>
      <c r="H98" s="79"/>
      <c r="I98" s="79"/>
      <c r="J98" s="79"/>
      <c r="K98" s="96"/>
      <c r="L98" s="96"/>
      <c r="M98" s="96"/>
      <c r="N98" s="96"/>
      <c r="O98" s="96"/>
      <c r="P98" s="96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</row>
    <row r="99" spans="1:31" s="81" customFormat="1" x14ac:dyDescent="0.2">
      <c r="A99" s="80"/>
      <c r="C99" s="79"/>
      <c r="D99" s="80"/>
      <c r="E99" s="80"/>
      <c r="F99" s="79"/>
      <c r="G99" s="79"/>
      <c r="H99" s="79"/>
      <c r="I99" s="79"/>
      <c r="J99" s="79"/>
      <c r="K99" s="96"/>
      <c r="L99" s="96"/>
      <c r="M99" s="96"/>
      <c r="N99" s="96"/>
      <c r="O99" s="96"/>
      <c r="P99" s="96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</row>
    <row r="100" spans="1:31" s="81" customFormat="1" x14ac:dyDescent="0.2">
      <c r="A100" s="80"/>
      <c r="C100" s="79"/>
      <c r="D100" s="80"/>
      <c r="E100" s="80"/>
      <c r="F100" s="79"/>
      <c r="G100" s="79"/>
      <c r="H100" s="79"/>
      <c r="I100" s="79"/>
      <c r="J100" s="79"/>
      <c r="K100" s="96"/>
      <c r="L100" s="96"/>
      <c r="M100" s="96"/>
      <c r="N100" s="96"/>
      <c r="O100" s="96"/>
      <c r="P100" s="96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</row>
    <row r="101" spans="1:31" s="81" customFormat="1" x14ac:dyDescent="0.2">
      <c r="A101" s="80"/>
      <c r="C101" s="79"/>
      <c r="D101" s="80"/>
      <c r="E101" s="80"/>
      <c r="F101" s="79"/>
      <c r="G101" s="79"/>
      <c r="H101" s="79"/>
      <c r="I101" s="79"/>
      <c r="J101" s="79"/>
      <c r="K101" s="96"/>
      <c r="L101" s="96"/>
      <c r="M101" s="96"/>
      <c r="N101" s="96"/>
      <c r="O101" s="96"/>
      <c r="P101" s="96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</row>
    <row r="102" spans="1:31" s="81" customFormat="1" x14ac:dyDescent="0.2">
      <c r="A102" s="80"/>
      <c r="C102" s="79"/>
      <c r="D102" s="80"/>
      <c r="E102" s="80"/>
      <c r="F102" s="79"/>
      <c r="G102" s="79"/>
      <c r="H102" s="79"/>
      <c r="I102" s="79"/>
      <c r="J102" s="79"/>
      <c r="K102" s="96"/>
      <c r="L102" s="96"/>
      <c r="M102" s="96"/>
      <c r="N102" s="96"/>
      <c r="O102" s="96"/>
      <c r="P102" s="96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</row>
    <row r="103" spans="1:31" s="81" customFormat="1" x14ac:dyDescent="0.2">
      <c r="A103" s="80"/>
      <c r="C103" s="79"/>
      <c r="D103" s="80"/>
      <c r="E103" s="80"/>
      <c r="F103" s="79"/>
      <c r="G103" s="79"/>
      <c r="H103" s="79"/>
      <c r="I103" s="79"/>
      <c r="J103" s="79"/>
      <c r="K103" s="96"/>
      <c r="L103" s="96"/>
      <c r="M103" s="96"/>
      <c r="N103" s="96"/>
      <c r="O103" s="96"/>
      <c r="P103" s="96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</row>
  </sheetData>
  <sortState xmlns:xlrd2="http://schemas.microsoft.com/office/spreadsheetml/2017/richdata2" ref="AD19:AE23">
    <sortCondition ref="AE19:AE23"/>
  </sortState>
  <mergeCells count="26"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rgb="FF92D050"/>
    <pageSetUpPr fitToPage="1"/>
  </sheetPr>
  <dimension ref="A1:AH97"/>
  <sheetViews>
    <sheetView showGridLines="0" zoomScaleNormal="100" workbookViewId="0">
      <selection activeCell="V5" sqref="V5"/>
    </sheetView>
  </sheetViews>
  <sheetFormatPr defaultColWidth="9" defaultRowHeight="12" x14ac:dyDescent="0.2"/>
  <cols>
    <col min="1" max="1" width="5.6328125" style="80" customWidth="1"/>
    <col min="2" max="2" width="5.6328125" style="81" customWidth="1"/>
    <col min="3" max="3" width="10.6328125" style="79" customWidth="1"/>
    <col min="4" max="4" width="7.6328125" style="80" customWidth="1"/>
    <col min="5" max="5" width="10.6328125" style="80" customWidth="1"/>
    <col min="6" max="6" width="7.6328125" style="79" customWidth="1"/>
    <col min="7" max="7" width="10.6328125" style="79" customWidth="1"/>
    <col min="8" max="8" width="7.6328125" style="79" customWidth="1"/>
    <col min="9" max="9" width="2.6328125" style="79" customWidth="1"/>
    <col min="10" max="10" width="10.6328125" style="79" customWidth="1"/>
    <col min="11" max="11" width="7.6328125" style="79" customWidth="1"/>
    <col min="12" max="12" width="10.6328125" style="96" customWidth="1"/>
    <col min="13" max="13" width="7.6328125" style="96" customWidth="1"/>
    <col min="14" max="14" width="10.6328125" style="96" customWidth="1"/>
    <col min="15" max="15" width="7.6328125" style="96" customWidth="1"/>
    <col min="16" max="16" width="2.26953125" style="96" customWidth="1"/>
    <col min="17" max="17" width="10.6328125" style="96" customWidth="1"/>
    <col min="18" max="18" width="9.26953125" style="96" customWidth="1"/>
    <col min="19" max="19" width="4.90625" style="96" bestFit="1" customWidth="1"/>
    <col min="20" max="20" width="9" style="96"/>
    <col min="21" max="21" width="6.08984375" style="96" bestFit="1" customWidth="1"/>
    <col min="22" max="22" width="4.90625" style="96" bestFit="1" customWidth="1"/>
    <col min="23" max="23" width="9" style="96"/>
    <col min="24" max="24" width="6.08984375" style="96" bestFit="1" customWidth="1"/>
    <col min="25" max="25" width="4.90625" style="96" bestFit="1" customWidth="1"/>
    <col min="26" max="26" width="9" style="96"/>
    <col min="27" max="27" width="6" style="96" bestFit="1" customWidth="1"/>
    <col min="28" max="28" width="4" style="96" bestFit="1" customWidth="1"/>
    <col min="29" max="29" width="9" style="96"/>
    <col min="30" max="30" width="6" style="96" bestFit="1" customWidth="1"/>
    <col min="31" max="31" width="3.7265625" style="96" bestFit="1" customWidth="1"/>
    <col min="32" max="32" width="9" style="96"/>
    <col min="33" max="33" width="5.26953125" style="96" bestFit="1" customWidth="1"/>
    <col min="34" max="16384" width="9" style="79"/>
  </cols>
  <sheetData>
    <row r="1" spans="1:34" ht="17" thickBot="1" x14ac:dyDescent="0.3">
      <c r="A1" s="460" t="s">
        <v>309</v>
      </c>
      <c r="B1" s="461"/>
      <c r="C1" s="461"/>
      <c r="D1" s="456"/>
      <c r="E1" s="461"/>
      <c r="F1" s="456"/>
      <c r="G1" s="461"/>
      <c r="H1" s="456"/>
      <c r="I1" s="456"/>
      <c r="J1" s="461"/>
      <c r="K1" s="456"/>
      <c r="L1" s="461"/>
      <c r="M1" s="456"/>
      <c r="N1" s="461"/>
      <c r="O1" s="456"/>
      <c r="P1" s="456"/>
      <c r="Q1" s="461"/>
      <c r="R1" s="462" t="s">
        <v>320</v>
      </c>
      <c r="S1" s="99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81"/>
    </row>
    <row r="2" spans="1:34" ht="17.25" customHeight="1" thickTop="1" x14ac:dyDescent="0.2">
      <c r="A2" s="532" t="s">
        <v>310</v>
      </c>
      <c r="B2" s="542"/>
      <c r="C2" s="537" t="s">
        <v>311</v>
      </c>
      <c r="D2" s="533"/>
      <c r="E2" s="533"/>
      <c r="F2" s="533"/>
      <c r="G2" s="533"/>
      <c r="H2" s="533"/>
      <c r="I2" s="453"/>
      <c r="J2" s="537" t="s">
        <v>312</v>
      </c>
      <c r="K2" s="533"/>
      <c r="L2" s="533"/>
      <c r="M2" s="533"/>
      <c r="N2" s="533"/>
      <c r="O2" s="533"/>
      <c r="P2" s="459"/>
      <c r="Q2" s="532" t="s">
        <v>313</v>
      </c>
      <c r="R2" s="532"/>
      <c r="S2" s="99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531"/>
      <c r="AH2" s="81"/>
    </row>
    <row r="3" spans="1:34" ht="17.25" customHeight="1" x14ac:dyDescent="0.2">
      <c r="A3" s="533"/>
      <c r="B3" s="543"/>
      <c r="C3" s="534" t="s">
        <v>314</v>
      </c>
      <c r="D3" s="535"/>
      <c r="E3" s="534" t="s">
        <v>315</v>
      </c>
      <c r="F3" s="535"/>
      <c r="G3" s="534" t="s">
        <v>316</v>
      </c>
      <c r="H3" s="536"/>
      <c r="I3" s="426"/>
      <c r="J3" s="534" t="s">
        <v>314</v>
      </c>
      <c r="K3" s="535"/>
      <c r="L3" s="534" t="s">
        <v>315</v>
      </c>
      <c r="M3" s="535"/>
      <c r="N3" s="534" t="s">
        <v>316</v>
      </c>
      <c r="O3" s="536"/>
      <c r="P3" s="426"/>
      <c r="Q3" s="533"/>
      <c r="R3" s="533"/>
      <c r="S3" s="99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531"/>
      <c r="AH3" s="81"/>
    </row>
    <row r="4" spans="1:34" ht="17.25" customHeight="1" x14ac:dyDescent="0.25">
      <c r="A4" s="538" t="s">
        <v>317</v>
      </c>
      <c r="B4" s="214"/>
      <c r="C4" s="215"/>
      <c r="D4" s="216"/>
      <c r="E4" s="216"/>
      <c r="F4" s="216"/>
      <c r="G4" s="216"/>
      <c r="H4" s="216"/>
      <c r="I4" s="427"/>
      <c r="J4" s="216"/>
      <c r="K4" s="216"/>
      <c r="L4" s="216"/>
      <c r="M4" s="216"/>
      <c r="N4" s="216"/>
      <c r="O4" s="216"/>
      <c r="P4" s="427"/>
      <c r="Q4" s="216"/>
      <c r="R4" s="216"/>
      <c r="S4" s="100"/>
      <c r="T4" s="155"/>
      <c r="U4" s="81"/>
      <c r="V4" s="100"/>
      <c r="W4" s="155"/>
      <c r="X4" s="156"/>
      <c r="Y4" s="100"/>
      <c r="Z4" s="155"/>
      <c r="AA4" s="156"/>
      <c r="AB4" s="100"/>
      <c r="AC4" s="155"/>
      <c r="AD4" s="158"/>
      <c r="AE4" s="100"/>
      <c r="AF4" s="155"/>
      <c r="AG4" s="160"/>
      <c r="AH4" s="81"/>
    </row>
    <row r="5" spans="1:34" ht="16.5" x14ac:dyDescent="0.25">
      <c r="A5" s="539"/>
      <c r="B5" s="217">
        <v>1</v>
      </c>
      <c r="C5" s="218" t="s">
        <v>164</v>
      </c>
      <c r="D5" s="220">
        <v>60.871399936702197</v>
      </c>
      <c r="E5" s="219" t="s">
        <v>164</v>
      </c>
      <c r="F5" s="220">
        <v>35.868762527692802</v>
      </c>
      <c r="G5" s="219" t="s">
        <v>119</v>
      </c>
      <c r="H5" s="220">
        <v>42.924938172582003</v>
      </c>
      <c r="I5" s="428"/>
      <c r="J5" s="219" t="s">
        <v>162</v>
      </c>
      <c r="K5" s="220">
        <v>54.6277604453417</v>
      </c>
      <c r="L5" s="219" t="s">
        <v>168</v>
      </c>
      <c r="M5" s="220">
        <v>23.543074324324301</v>
      </c>
      <c r="N5" s="219" t="s">
        <v>119</v>
      </c>
      <c r="O5" s="220">
        <v>40.037430653031201</v>
      </c>
      <c r="P5" s="428"/>
      <c r="Q5" s="219" t="s">
        <v>120</v>
      </c>
      <c r="R5" s="220">
        <v>8.7358483174678003</v>
      </c>
      <c r="S5" s="100"/>
      <c r="T5" s="154"/>
      <c r="U5" s="81"/>
      <c r="V5" s="100"/>
      <c r="W5" s="154"/>
      <c r="X5" s="156"/>
      <c r="Y5" s="100"/>
      <c r="Z5" s="155"/>
      <c r="AA5" s="156"/>
      <c r="AB5" s="100"/>
      <c r="AC5" s="155"/>
      <c r="AD5" s="158"/>
      <c r="AE5" s="100"/>
      <c r="AF5" s="154"/>
      <c r="AG5" s="160"/>
      <c r="AH5" s="81"/>
    </row>
    <row r="6" spans="1:34" ht="16.5" x14ac:dyDescent="0.25">
      <c r="A6" s="539"/>
      <c r="B6" s="217">
        <v>2</v>
      </c>
      <c r="C6" s="218" t="s">
        <v>162</v>
      </c>
      <c r="D6" s="220">
        <v>57.0135193001774</v>
      </c>
      <c r="E6" s="219" t="s">
        <v>168</v>
      </c>
      <c r="F6" s="220">
        <v>27.238175675675699</v>
      </c>
      <c r="G6" s="219" t="s">
        <v>163</v>
      </c>
      <c r="H6" s="220">
        <v>37.9149646165353</v>
      </c>
      <c r="I6" s="428"/>
      <c r="J6" s="219" t="s">
        <v>164</v>
      </c>
      <c r="K6" s="220">
        <v>52.8536765481591</v>
      </c>
      <c r="L6" s="219" t="s">
        <v>162</v>
      </c>
      <c r="M6" s="220">
        <v>23.245855508656</v>
      </c>
      <c r="N6" s="219" t="s">
        <v>163</v>
      </c>
      <c r="O6" s="220">
        <v>33.254703411771501</v>
      </c>
      <c r="P6" s="428"/>
      <c r="Q6" s="219" t="s">
        <v>164</v>
      </c>
      <c r="R6" s="220">
        <v>8.0177233885431001</v>
      </c>
      <c r="S6" s="100"/>
      <c r="T6" s="155"/>
      <c r="U6" s="81"/>
      <c r="V6" s="100"/>
      <c r="W6" s="155"/>
      <c r="X6" s="156"/>
      <c r="Y6" s="100"/>
      <c r="Z6" s="154"/>
      <c r="AA6" s="156"/>
      <c r="AB6" s="100"/>
      <c r="AC6" s="154"/>
      <c r="AD6" s="158"/>
      <c r="AE6" s="100"/>
      <c r="AF6" s="155"/>
      <c r="AG6" s="160"/>
      <c r="AH6" s="81"/>
    </row>
    <row r="7" spans="1:34" ht="16.5" x14ac:dyDescent="0.25">
      <c r="A7" s="539"/>
      <c r="B7" s="217">
        <v>3</v>
      </c>
      <c r="C7" s="218" t="s">
        <v>119</v>
      </c>
      <c r="D7" s="220">
        <v>52.456386605173499</v>
      </c>
      <c r="E7" s="219" t="s">
        <v>93</v>
      </c>
      <c r="F7" s="220">
        <v>22.783579152098898</v>
      </c>
      <c r="G7" s="219" t="s">
        <v>116</v>
      </c>
      <c r="H7" s="220">
        <v>35.483317117839</v>
      </c>
      <c r="I7" s="428"/>
      <c r="J7" s="219" t="s">
        <v>116</v>
      </c>
      <c r="K7" s="220">
        <v>52.595432953699998</v>
      </c>
      <c r="L7" s="219" t="s">
        <v>164</v>
      </c>
      <c r="M7" s="220">
        <v>22.681717480746901</v>
      </c>
      <c r="N7" s="219" t="s">
        <v>162</v>
      </c>
      <c r="O7" s="220">
        <v>31.381904936685601</v>
      </c>
      <c r="P7" s="428"/>
      <c r="Q7" s="219" t="s">
        <v>168</v>
      </c>
      <c r="R7" s="220">
        <v>6.3344594594594996</v>
      </c>
      <c r="S7" s="100"/>
      <c r="T7" s="155"/>
      <c r="U7" s="81"/>
      <c r="V7" s="100"/>
      <c r="W7" s="155"/>
      <c r="X7" s="156"/>
      <c r="Y7" s="100"/>
      <c r="Z7" s="155"/>
      <c r="AA7" s="156"/>
      <c r="AB7" s="100"/>
      <c r="AC7" s="155"/>
      <c r="AD7" s="158"/>
      <c r="AE7" s="100"/>
      <c r="AF7" s="155"/>
      <c r="AG7" s="160"/>
      <c r="AH7" s="81"/>
    </row>
    <row r="8" spans="1:34" ht="16.5" x14ac:dyDescent="0.25">
      <c r="A8" s="539"/>
      <c r="B8" s="217">
        <v>4</v>
      </c>
      <c r="C8" s="218" t="s">
        <v>116</v>
      </c>
      <c r="D8" s="220">
        <v>48.474789675499302</v>
      </c>
      <c r="E8" s="219" t="s">
        <v>162</v>
      </c>
      <c r="F8" s="220">
        <v>22.328255949103799</v>
      </c>
      <c r="G8" s="219" t="s">
        <v>162</v>
      </c>
      <c r="H8" s="220">
        <v>34.685263351073601</v>
      </c>
      <c r="I8" s="428"/>
      <c r="J8" s="219" t="s">
        <v>119</v>
      </c>
      <c r="K8" s="220">
        <v>49.782768531515302</v>
      </c>
      <c r="L8" s="219" t="s">
        <v>116</v>
      </c>
      <c r="M8" s="220">
        <v>22.377382246895198</v>
      </c>
      <c r="N8" s="219" t="s">
        <v>116</v>
      </c>
      <c r="O8" s="220">
        <v>30.218050706804799</v>
      </c>
      <c r="P8" s="428"/>
      <c r="Q8" s="219" t="s">
        <v>163</v>
      </c>
      <c r="R8" s="220">
        <v>5.6383407168747004</v>
      </c>
      <c r="S8" s="100"/>
      <c r="T8" s="155"/>
      <c r="U8" s="81"/>
      <c r="V8" s="100"/>
      <c r="W8" s="155"/>
      <c r="X8" s="156"/>
      <c r="Y8" s="100"/>
      <c r="Z8" s="155"/>
      <c r="AA8" s="156"/>
      <c r="AB8" s="100"/>
      <c r="AC8" s="155"/>
      <c r="AD8" s="158"/>
      <c r="AE8" s="100"/>
      <c r="AF8" s="155"/>
      <c r="AG8" s="160"/>
      <c r="AH8" s="81"/>
    </row>
    <row r="9" spans="1:34" ht="16.5" x14ac:dyDescent="0.25">
      <c r="A9" s="539"/>
      <c r="B9" s="217">
        <v>5</v>
      </c>
      <c r="C9" s="218" t="s">
        <v>163</v>
      </c>
      <c r="D9" s="220">
        <v>47.753293826592298</v>
      </c>
      <c r="E9" s="219" t="s">
        <v>161</v>
      </c>
      <c r="F9" s="220">
        <v>21.940145162894002</v>
      </c>
      <c r="G9" s="219" t="s">
        <v>96</v>
      </c>
      <c r="H9" s="220">
        <v>25.583014270797101</v>
      </c>
      <c r="I9" s="428"/>
      <c r="J9" s="219" t="s">
        <v>163</v>
      </c>
      <c r="K9" s="220">
        <v>42.114953109717497</v>
      </c>
      <c r="L9" s="219" t="s">
        <v>161</v>
      </c>
      <c r="M9" s="220">
        <v>21.012163192258001</v>
      </c>
      <c r="N9" s="219" t="s">
        <v>164</v>
      </c>
      <c r="O9" s="220">
        <v>30.1719590674122</v>
      </c>
      <c r="P9" s="428"/>
      <c r="Q9" s="219" t="s">
        <v>119</v>
      </c>
      <c r="R9" s="220">
        <v>2.6736180736581998</v>
      </c>
      <c r="S9" s="101"/>
      <c r="T9" s="155"/>
      <c r="U9" s="81"/>
      <c r="V9" s="101"/>
      <c r="W9" s="155"/>
      <c r="X9" s="156"/>
      <c r="Y9" s="101"/>
      <c r="Z9" s="155"/>
      <c r="AA9" s="156"/>
      <c r="AB9" s="101"/>
      <c r="AC9" s="155"/>
      <c r="AD9" s="158"/>
      <c r="AE9" s="101"/>
      <c r="AF9" s="155"/>
      <c r="AG9" s="160"/>
      <c r="AH9" s="81"/>
    </row>
    <row r="10" spans="1:34" ht="16.5" x14ac:dyDescent="0.25">
      <c r="A10" s="540"/>
      <c r="B10" s="221"/>
      <c r="C10" s="222"/>
      <c r="D10" s="225"/>
      <c r="E10" s="224"/>
      <c r="F10" s="225"/>
      <c r="G10" s="224"/>
      <c r="H10" s="223"/>
      <c r="I10" s="429"/>
      <c r="J10" s="224"/>
      <c r="K10" s="223"/>
      <c r="L10" s="224"/>
      <c r="M10" s="223"/>
      <c r="N10" s="224"/>
      <c r="O10" s="223"/>
      <c r="P10" s="429"/>
      <c r="Q10" s="224"/>
      <c r="R10" s="225"/>
      <c r="S10" s="101"/>
      <c r="T10" s="155"/>
      <c r="U10" s="81"/>
      <c r="V10" s="101"/>
      <c r="W10" s="155"/>
      <c r="X10" s="156"/>
      <c r="Y10" s="101"/>
      <c r="Z10" s="155"/>
      <c r="AA10" s="156"/>
      <c r="AB10" s="101"/>
      <c r="AC10" s="155"/>
      <c r="AD10" s="158"/>
      <c r="AE10" s="101"/>
      <c r="AF10" s="155"/>
      <c r="AG10" s="160"/>
      <c r="AH10" s="81"/>
    </row>
    <row r="11" spans="1:34" ht="17.25" customHeight="1" x14ac:dyDescent="0.25">
      <c r="A11" s="538" t="s">
        <v>318</v>
      </c>
      <c r="B11" s="226" t="s">
        <v>319</v>
      </c>
      <c r="C11" s="227"/>
      <c r="D11" s="230"/>
      <c r="E11" s="229"/>
      <c r="F11" s="230"/>
      <c r="G11" s="229"/>
      <c r="H11" s="228"/>
      <c r="I11" s="430"/>
      <c r="J11" s="229"/>
      <c r="K11" s="228"/>
      <c r="L11" s="229"/>
      <c r="M11" s="228"/>
      <c r="N11" s="229"/>
      <c r="O11" s="228"/>
      <c r="P11" s="430"/>
      <c r="Q11" s="229"/>
      <c r="R11" s="230"/>
      <c r="S11" s="101"/>
      <c r="T11" s="155"/>
      <c r="U11" s="159"/>
      <c r="V11" s="101"/>
      <c r="W11" s="155"/>
      <c r="X11" s="156"/>
      <c r="Y11" s="101"/>
      <c r="Z11" s="155"/>
      <c r="AA11" s="156"/>
      <c r="AB11" s="101"/>
      <c r="AC11" s="155"/>
      <c r="AD11" s="158"/>
      <c r="AE11" s="101"/>
      <c r="AF11" s="155"/>
      <c r="AG11" s="160"/>
      <c r="AH11" s="81"/>
    </row>
    <row r="12" spans="1:34" ht="16.5" x14ac:dyDescent="0.25">
      <c r="A12" s="539"/>
      <c r="B12" s="217">
        <v>1</v>
      </c>
      <c r="C12" s="218" t="s">
        <v>170</v>
      </c>
      <c r="D12" s="220">
        <v>22.801302931596101</v>
      </c>
      <c r="E12" s="219" t="s">
        <v>117</v>
      </c>
      <c r="F12" s="220">
        <v>6.2028811099706003</v>
      </c>
      <c r="G12" s="219" t="s">
        <v>165</v>
      </c>
      <c r="H12" s="220">
        <v>10.9953703703704</v>
      </c>
      <c r="I12" s="428"/>
      <c r="J12" s="219" t="s">
        <v>117</v>
      </c>
      <c r="K12" s="220">
        <v>26.793614837362401</v>
      </c>
      <c r="L12" s="219" t="s">
        <v>117</v>
      </c>
      <c r="M12" s="220">
        <v>5.7692988355218997</v>
      </c>
      <c r="N12" s="219" t="s">
        <v>167</v>
      </c>
      <c r="O12" s="220">
        <v>11.786188579017301</v>
      </c>
      <c r="P12" s="428"/>
      <c r="Q12" s="219" t="s">
        <v>165</v>
      </c>
      <c r="R12" s="220">
        <v>-15.625</v>
      </c>
      <c r="S12" s="101"/>
      <c r="T12" s="155"/>
      <c r="U12" s="81"/>
      <c r="V12" s="101"/>
      <c r="W12" s="155"/>
      <c r="X12" s="156"/>
      <c r="Y12" s="101"/>
      <c r="Z12" s="155"/>
      <c r="AA12" s="156"/>
      <c r="AB12" s="101"/>
      <c r="AC12" s="155"/>
      <c r="AD12" s="158"/>
      <c r="AE12" s="101"/>
      <c r="AF12" s="155"/>
      <c r="AG12" s="160"/>
      <c r="AH12" s="81"/>
    </row>
    <row r="13" spans="1:34" ht="16.5" x14ac:dyDescent="0.25">
      <c r="A13" s="539"/>
      <c r="B13" s="217">
        <v>2</v>
      </c>
      <c r="C13" s="218" t="s">
        <v>117</v>
      </c>
      <c r="D13" s="220">
        <v>24.2009698085159</v>
      </c>
      <c r="E13" s="219" t="s">
        <v>170</v>
      </c>
      <c r="F13" s="220">
        <v>8.0781758957655008</v>
      </c>
      <c r="G13" s="219" t="s">
        <v>167</v>
      </c>
      <c r="H13" s="220">
        <v>12.616201859229699</v>
      </c>
      <c r="I13" s="428"/>
      <c r="J13" s="219" t="s">
        <v>166</v>
      </c>
      <c r="K13" s="220">
        <v>30.707974255481599</v>
      </c>
      <c r="L13" s="219" t="s">
        <v>163</v>
      </c>
      <c r="M13" s="220">
        <v>8.8602496979459993</v>
      </c>
      <c r="N13" s="219" t="s">
        <v>168</v>
      </c>
      <c r="O13" s="220">
        <v>14.0413851351351</v>
      </c>
      <c r="P13" s="428"/>
      <c r="Q13" s="219" t="s">
        <v>170</v>
      </c>
      <c r="R13" s="220">
        <v>-9.6416938110748998</v>
      </c>
      <c r="S13" s="101"/>
      <c r="T13" s="155"/>
      <c r="U13" s="81"/>
      <c r="V13" s="101"/>
      <c r="W13" s="155"/>
      <c r="X13" s="156"/>
      <c r="Y13" s="101"/>
      <c r="Z13" s="155"/>
      <c r="AA13" s="156"/>
      <c r="AB13" s="101"/>
      <c r="AC13" s="155"/>
      <c r="AD13" s="158"/>
      <c r="AE13" s="101"/>
      <c r="AF13" s="155"/>
      <c r="AG13" s="160"/>
      <c r="AH13" s="81"/>
    </row>
    <row r="14" spans="1:34" ht="16.5" x14ac:dyDescent="0.25">
      <c r="A14" s="539"/>
      <c r="B14" s="217">
        <v>3</v>
      </c>
      <c r="C14" s="218" t="s">
        <v>166</v>
      </c>
      <c r="D14" s="220">
        <v>26.453583506054301</v>
      </c>
      <c r="E14" s="219" t="s">
        <v>166</v>
      </c>
      <c r="F14" s="220">
        <v>8.7269553834406004</v>
      </c>
      <c r="G14" s="219" t="s">
        <v>169</v>
      </c>
      <c r="H14" s="220">
        <v>13.2762312633833</v>
      </c>
      <c r="I14" s="428"/>
      <c r="J14" s="219" t="s">
        <v>97</v>
      </c>
      <c r="K14" s="220">
        <v>30.821407274895599</v>
      </c>
      <c r="L14" s="219" t="s">
        <v>96</v>
      </c>
      <c r="M14" s="220">
        <v>9.6284371736860006</v>
      </c>
      <c r="N14" s="219" t="s">
        <v>169</v>
      </c>
      <c r="O14" s="220">
        <v>15.274803711634499</v>
      </c>
      <c r="P14" s="428"/>
      <c r="Q14" s="219" t="s">
        <v>169</v>
      </c>
      <c r="R14" s="220">
        <v>-6.0908874613370996</v>
      </c>
      <c r="S14" s="101"/>
      <c r="T14" s="155"/>
      <c r="U14" s="81"/>
      <c r="V14" s="101"/>
      <c r="W14" s="155"/>
      <c r="X14" s="156"/>
      <c r="Y14" s="101"/>
      <c r="Z14" s="155"/>
      <c r="AA14" s="156"/>
      <c r="AB14" s="101"/>
      <c r="AC14" s="155"/>
      <c r="AD14" s="158"/>
      <c r="AE14" s="101"/>
      <c r="AF14" s="155"/>
      <c r="AG14" s="160"/>
      <c r="AH14" s="81"/>
    </row>
    <row r="15" spans="1:34" ht="16.5" x14ac:dyDescent="0.25">
      <c r="A15" s="539"/>
      <c r="B15" s="217">
        <v>4</v>
      </c>
      <c r="C15" s="218" t="s">
        <v>169</v>
      </c>
      <c r="D15" s="220">
        <v>26.9807280513919</v>
      </c>
      <c r="E15" s="219" t="s">
        <v>165</v>
      </c>
      <c r="F15" s="220">
        <v>8.8734567901235</v>
      </c>
      <c r="G15" s="219" t="s">
        <v>97</v>
      </c>
      <c r="H15" s="220">
        <v>14.2367322599881</v>
      </c>
      <c r="I15" s="428"/>
      <c r="J15" s="219" t="s">
        <v>167</v>
      </c>
      <c r="K15" s="220">
        <v>31.706507304116901</v>
      </c>
      <c r="L15" s="219" t="s">
        <v>119</v>
      </c>
      <c r="M15" s="220">
        <v>9.7453378784841007</v>
      </c>
      <c r="N15" s="219" t="s">
        <v>93</v>
      </c>
      <c r="O15" s="220">
        <v>15.8836740836787</v>
      </c>
      <c r="P15" s="428"/>
      <c r="Q15" s="219" t="s">
        <v>166</v>
      </c>
      <c r="R15" s="220">
        <v>-4.2543907494272997</v>
      </c>
      <c r="S15" s="101"/>
      <c r="T15" s="155"/>
      <c r="U15" s="81"/>
      <c r="V15" s="101"/>
      <c r="W15" s="155"/>
      <c r="X15" s="156"/>
      <c r="Y15" s="101"/>
      <c r="Z15" s="155"/>
      <c r="AA15" s="156"/>
      <c r="AB15" s="101"/>
      <c r="AC15" s="155"/>
      <c r="AD15" s="158"/>
      <c r="AE15" s="101"/>
      <c r="AF15" s="155"/>
      <c r="AG15" s="160"/>
      <c r="AH15" s="81"/>
    </row>
    <row r="16" spans="1:34" ht="16.5" x14ac:dyDescent="0.25">
      <c r="A16" s="539"/>
      <c r="B16" s="217">
        <v>5</v>
      </c>
      <c r="C16" s="218" t="s">
        <v>97</v>
      </c>
      <c r="D16" s="220">
        <v>27.355396541443099</v>
      </c>
      <c r="E16" s="219" t="s">
        <v>118</v>
      </c>
      <c r="F16" s="220">
        <v>9.4702923608928007</v>
      </c>
      <c r="G16" s="219" t="s">
        <v>170</v>
      </c>
      <c r="H16" s="220">
        <v>14.723127035830601</v>
      </c>
      <c r="I16" s="428"/>
      <c r="J16" s="219" t="s">
        <v>160</v>
      </c>
      <c r="K16" s="220">
        <v>31.895235799791099</v>
      </c>
      <c r="L16" s="219" t="s">
        <v>166</v>
      </c>
      <c r="M16" s="220">
        <v>11.0723246427403</v>
      </c>
      <c r="N16" s="219" t="s">
        <v>97</v>
      </c>
      <c r="O16" s="220">
        <v>16.286523553965399</v>
      </c>
      <c r="P16" s="428"/>
      <c r="Q16" s="219" t="s">
        <v>116</v>
      </c>
      <c r="R16" s="220">
        <v>-4.1206432782007001</v>
      </c>
      <c r="S16" s="101"/>
      <c r="T16" s="155"/>
      <c r="U16" s="81"/>
      <c r="V16" s="101"/>
      <c r="W16" s="155"/>
      <c r="X16" s="156"/>
      <c r="Y16" s="101"/>
      <c r="Z16" s="155"/>
      <c r="AA16" s="156"/>
      <c r="AB16" s="101"/>
      <c r="AC16" s="155"/>
      <c r="AD16" s="158"/>
      <c r="AE16" s="101"/>
      <c r="AF16" s="155"/>
      <c r="AG16" s="160"/>
      <c r="AH16" s="81"/>
    </row>
    <row r="17" spans="1:34" ht="17.25" customHeight="1" thickBot="1" x14ac:dyDescent="0.3">
      <c r="A17" s="541"/>
      <c r="B17" s="454"/>
      <c r="C17" s="455"/>
      <c r="D17" s="456"/>
      <c r="E17" s="456"/>
      <c r="F17" s="456"/>
      <c r="G17" s="456"/>
      <c r="H17" s="456"/>
      <c r="I17" s="457"/>
      <c r="J17" s="456"/>
      <c r="K17" s="456"/>
      <c r="L17" s="456"/>
      <c r="M17" s="456"/>
      <c r="N17" s="456"/>
      <c r="O17" s="456"/>
      <c r="P17" s="457"/>
      <c r="Q17" s="456"/>
      <c r="R17" s="458"/>
      <c r="S17" s="101"/>
      <c r="T17" s="155"/>
      <c r="U17" s="81"/>
      <c r="V17" s="101"/>
      <c r="W17" s="155"/>
      <c r="X17" s="156"/>
      <c r="Y17" s="101"/>
      <c r="Z17" s="155"/>
      <c r="AA17" s="156"/>
      <c r="AB17" s="101"/>
      <c r="AC17" s="155"/>
      <c r="AD17" s="158"/>
      <c r="AE17" s="101"/>
      <c r="AF17" s="155"/>
      <c r="AG17" s="160"/>
      <c r="AH17" s="81"/>
    </row>
    <row r="18" spans="1:34" ht="8" customHeight="1" thickTop="1" x14ac:dyDescent="0.2">
      <c r="A18" s="171"/>
      <c r="B18" s="155"/>
      <c r="C18" s="156"/>
      <c r="D18" s="157"/>
      <c r="E18" s="156"/>
      <c r="F18" s="156"/>
      <c r="G18" s="156"/>
      <c r="H18" s="158"/>
      <c r="I18" s="158"/>
      <c r="J18" s="160"/>
      <c r="K18" s="81"/>
      <c r="L18" s="100"/>
      <c r="M18" s="155"/>
      <c r="N18" s="81"/>
      <c r="O18" s="100"/>
      <c r="P18" s="100"/>
      <c r="Q18" s="155"/>
      <c r="R18" s="86"/>
      <c r="S18" s="100"/>
      <c r="T18" s="155"/>
      <c r="U18" s="81"/>
      <c r="V18" s="100"/>
      <c r="W18" s="155"/>
      <c r="X18" s="156"/>
      <c r="Y18" s="100"/>
      <c r="Z18" s="155"/>
      <c r="AA18" s="156"/>
      <c r="AB18" s="100"/>
      <c r="AC18" s="155"/>
      <c r="AD18" s="158"/>
      <c r="AE18" s="100"/>
      <c r="AF18" s="155"/>
      <c r="AG18" s="160"/>
      <c r="AH18" s="81"/>
    </row>
    <row r="19" spans="1:34" x14ac:dyDescent="0.2">
      <c r="A19" s="171"/>
      <c r="B19" s="155"/>
      <c r="C19" s="156"/>
      <c r="D19" s="157"/>
      <c r="E19" s="156"/>
      <c r="F19" s="156"/>
      <c r="G19" s="156"/>
      <c r="H19" s="158"/>
      <c r="I19" s="158"/>
      <c r="J19" s="160"/>
      <c r="K19" s="81"/>
      <c r="L19" s="100"/>
      <c r="M19" s="155"/>
      <c r="N19" s="81"/>
      <c r="O19" s="100"/>
      <c r="P19" s="100"/>
      <c r="Q19" s="155"/>
      <c r="R19" s="86"/>
      <c r="S19" s="100"/>
      <c r="T19" s="155"/>
      <c r="U19" s="81"/>
      <c r="V19" s="100"/>
      <c r="W19" s="155"/>
      <c r="X19" s="156"/>
      <c r="Y19" s="100"/>
      <c r="Z19" s="155"/>
      <c r="AA19" s="156"/>
      <c r="AB19" s="100"/>
      <c r="AC19" s="155"/>
      <c r="AD19" s="158"/>
      <c r="AE19" s="100"/>
      <c r="AF19" s="155"/>
      <c r="AG19" s="160"/>
      <c r="AH19" s="81"/>
    </row>
    <row r="20" spans="1:34" s="81" customFormat="1" ht="13" x14ac:dyDescent="0.2">
      <c r="A20" s="231"/>
      <c r="B20" s="232"/>
      <c r="C20" s="234"/>
      <c r="F20" s="93"/>
      <c r="G20" s="153"/>
      <c r="N20" s="95"/>
      <c r="O20" s="95"/>
      <c r="P20" s="95"/>
      <c r="Q20" s="95"/>
      <c r="R20" s="95"/>
      <c r="S20" s="95"/>
    </row>
    <row r="21" spans="1:34" s="81" customFormat="1" ht="13" x14ac:dyDescent="0.2">
      <c r="A21" s="231"/>
      <c r="B21" s="232"/>
      <c r="C21" s="234"/>
      <c r="F21" s="93"/>
      <c r="G21" s="153"/>
      <c r="N21" s="95"/>
      <c r="O21" s="95"/>
      <c r="P21" s="95"/>
      <c r="Q21" s="95"/>
      <c r="R21" s="95"/>
      <c r="S21" s="95"/>
    </row>
    <row r="22" spans="1:34" s="81" customFormat="1" ht="13" x14ac:dyDescent="0.2">
      <c r="A22" s="231"/>
      <c r="B22" s="232"/>
      <c r="C22" s="234"/>
      <c r="F22" s="93"/>
      <c r="G22" s="153"/>
      <c r="N22" s="95"/>
      <c r="O22" s="95"/>
      <c r="P22" s="95"/>
      <c r="Q22" s="95"/>
      <c r="R22" s="95"/>
      <c r="S22" s="95"/>
    </row>
    <row r="23" spans="1:34" s="81" customFormat="1" ht="13" x14ac:dyDescent="0.2">
      <c r="A23" s="231"/>
      <c r="B23" s="232"/>
      <c r="C23" s="234"/>
      <c r="F23" s="93"/>
      <c r="G23" s="153"/>
      <c r="N23" s="95"/>
      <c r="O23" s="95"/>
      <c r="P23" s="95"/>
      <c r="Q23" s="95"/>
      <c r="R23" s="95"/>
      <c r="S23" s="95"/>
    </row>
    <row r="24" spans="1:34" s="81" customFormat="1" ht="13" x14ac:dyDescent="0.2">
      <c r="A24" s="231"/>
      <c r="B24" s="232"/>
      <c r="C24" s="234"/>
      <c r="F24" s="93"/>
      <c r="G24" s="153"/>
      <c r="N24" s="95"/>
      <c r="O24" s="95"/>
      <c r="P24" s="95"/>
      <c r="Q24" s="95"/>
      <c r="R24" s="95"/>
      <c r="S24" s="95"/>
    </row>
    <row r="25" spans="1:34" s="81" customFormat="1" ht="13" x14ac:dyDescent="0.2">
      <c r="A25" s="231"/>
      <c r="B25" s="232"/>
      <c r="C25" s="234"/>
      <c r="F25" s="93"/>
      <c r="G25" s="153"/>
      <c r="N25" s="95"/>
      <c r="O25" s="95"/>
      <c r="P25" s="95"/>
      <c r="Q25" s="95"/>
      <c r="R25" s="95"/>
      <c r="S25" s="95"/>
    </row>
    <row r="26" spans="1:34" s="81" customFormat="1" ht="13" x14ac:dyDescent="0.2">
      <c r="A26" s="231"/>
      <c r="B26" s="235"/>
      <c r="C26" s="234"/>
      <c r="F26" s="93"/>
      <c r="G26" s="153"/>
      <c r="N26" s="95"/>
      <c r="O26" s="95"/>
      <c r="P26" s="95"/>
      <c r="Q26" s="95"/>
      <c r="R26" s="95"/>
      <c r="S26" s="95"/>
    </row>
    <row r="27" spans="1:34" s="81" customFormat="1" ht="13" x14ac:dyDescent="0.2">
      <c r="A27" s="231"/>
      <c r="B27" s="232"/>
      <c r="C27" s="234"/>
      <c r="F27" s="93"/>
      <c r="G27" s="153"/>
      <c r="N27" s="95"/>
      <c r="O27" s="95"/>
      <c r="P27" s="95"/>
      <c r="Q27" s="95"/>
      <c r="R27" s="95"/>
      <c r="S27" s="95"/>
      <c r="AB27" s="95"/>
      <c r="AC27" s="95"/>
      <c r="AD27" s="95"/>
      <c r="AE27" s="95"/>
    </row>
    <row r="28" spans="1:34" s="81" customFormat="1" ht="13" x14ac:dyDescent="0.2">
      <c r="A28" s="231"/>
      <c r="B28" s="232"/>
      <c r="C28" s="234"/>
      <c r="F28" s="93"/>
      <c r="G28" s="153"/>
      <c r="N28" s="95"/>
      <c r="O28" s="95"/>
      <c r="P28" s="95"/>
      <c r="Q28" s="95"/>
      <c r="R28" s="95"/>
      <c r="S28" s="95"/>
      <c r="AB28" s="95"/>
      <c r="AC28" s="95"/>
      <c r="AD28" s="95"/>
      <c r="AE28" s="95"/>
    </row>
    <row r="29" spans="1:34" s="81" customFormat="1" ht="13" x14ac:dyDescent="0.2">
      <c r="A29" s="231"/>
      <c r="B29" s="232"/>
      <c r="C29" s="234"/>
      <c r="F29" s="93"/>
      <c r="G29" s="153"/>
      <c r="N29" s="95"/>
      <c r="O29" s="95"/>
      <c r="P29" s="95"/>
      <c r="Q29" s="95"/>
      <c r="R29" s="95"/>
      <c r="S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</row>
    <row r="30" spans="1:34" s="81" customFormat="1" ht="13" x14ac:dyDescent="0.2">
      <c r="A30" s="231"/>
      <c r="B30" s="232"/>
      <c r="C30" s="234"/>
      <c r="F30" s="93"/>
      <c r="G30" s="153"/>
      <c r="N30" s="95"/>
      <c r="O30" s="95"/>
      <c r="P30" s="95"/>
      <c r="Q30" s="95"/>
      <c r="R30" s="95"/>
      <c r="S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</row>
    <row r="31" spans="1:34" s="81" customFormat="1" ht="13.5" thickTop="1" x14ac:dyDescent="0.2">
      <c r="A31" s="231"/>
      <c r="B31" s="232"/>
      <c r="C31" s="234"/>
      <c r="F31" s="93"/>
      <c r="G31" s="153"/>
      <c r="N31" s="95"/>
      <c r="O31" s="95"/>
      <c r="P31" s="95"/>
      <c r="Q31" s="95"/>
      <c r="R31" s="95"/>
      <c r="S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</row>
    <row r="32" spans="1:34" s="81" customFormat="1" ht="13" x14ac:dyDescent="0.2">
      <c r="A32" s="231"/>
      <c r="B32" s="232"/>
      <c r="C32" s="234"/>
      <c r="F32" s="93"/>
      <c r="G32" s="153"/>
      <c r="N32" s="95"/>
      <c r="O32" s="95"/>
      <c r="P32" s="95"/>
      <c r="Q32" s="95"/>
      <c r="R32" s="95"/>
      <c r="S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</row>
    <row r="33" spans="1:33" s="81" customFormat="1" ht="13" x14ac:dyDescent="0.2">
      <c r="A33" s="231"/>
      <c r="B33" s="232"/>
      <c r="C33" s="234"/>
      <c r="F33" s="93"/>
      <c r="G33" s="153"/>
      <c r="N33" s="95"/>
      <c r="O33" s="95"/>
      <c r="P33" s="95"/>
      <c r="Q33" s="95"/>
      <c r="R33" s="95"/>
      <c r="S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</row>
    <row r="34" spans="1:33" s="81" customFormat="1" ht="13" x14ac:dyDescent="0.2">
      <c r="A34" s="231"/>
      <c r="B34" s="232"/>
      <c r="C34" s="234"/>
      <c r="F34" s="93"/>
      <c r="G34" s="153"/>
      <c r="N34" s="95"/>
      <c r="O34" s="95"/>
      <c r="P34" s="95"/>
      <c r="Q34" s="95"/>
      <c r="R34" s="95"/>
      <c r="S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</row>
    <row r="35" spans="1:33" s="81" customFormat="1" ht="13" x14ac:dyDescent="0.2">
      <c r="A35" s="231"/>
      <c r="B35" s="232"/>
      <c r="C35" s="234"/>
      <c r="F35" s="93"/>
      <c r="G35" s="153"/>
      <c r="N35" s="95"/>
      <c r="O35" s="95"/>
      <c r="P35" s="95"/>
      <c r="Q35" s="95"/>
      <c r="R35" s="95"/>
      <c r="S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</row>
    <row r="36" spans="1:33" s="81" customFormat="1" x14ac:dyDescent="0.2">
      <c r="A36" s="93"/>
      <c r="D36" s="93"/>
      <c r="E36" s="93"/>
      <c r="L36" s="95"/>
      <c r="M36" s="95"/>
      <c r="N36" s="95"/>
      <c r="O36" s="95"/>
      <c r="P36" s="95"/>
      <c r="Q36" s="95"/>
      <c r="R36" s="95"/>
      <c r="S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</row>
    <row r="37" spans="1:33" s="81" customFormat="1" x14ac:dyDescent="0.2">
      <c r="A37" s="93"/>
      <c r="D37" s="93"/>
      <c r="E37" s="93"/>
      <c r="L37" s="95"/>
      <c r="M37" s="95"/>
      <c r="N37" s="95"/>
      <c r="O37" s="95"/>
      <c r="P37" s="95"/>
      <c r="Q37" s="95"/>
      <c r="R37" s="95"/>
      <c r="S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</row>
    <row r="38" spans="1:33" s="81" customFormat="1" x14ac:dyDescent="0.2">
      <c r="A38" s="93"/>
      <c r="D38" s="93"/>
      <c r="E38" s="93"/>
      <c r="L38" s="95"/>
      <c r="M38" s="95"/>
      <c r="N38" s="95"/>
      <c r="O38" s="95"/>
      <c r="P38" s="95"/>
      <c r="Q38" s="95"/>
      <c r="R38" s="95"/>
      <c r="S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</row>
    <row r="39" spans="1:33" s="81" customFormat="1" x14ac:dyDescent="0.2">
      <c r="S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</row>
    <row r="40" spans="1:33" s="81" customFormat="1" x14ac:dyDescent="0.2">
      <c r="S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</row>
    <row r="41" spans="1:33" s="81" customFormat="1" x14ac:dyDescent="0.2">
      <c r="S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</row>
    <row r="42" spans="1:33" s="81" customFormat="1" x14ac:dyDescent="0.2">
      <c r="S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</row>
    <row r="43" spans="1:33" s="81" customFormat="1" x14ac:dyDescent="0.2">
      <c r="S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</row>
    <row r="44" spans="1:33" s="81" customFormat="1" x14ac:dyDescent="0.2">
      <c r="S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1:33" s="81" customFormat="1" x14ac:dyDescent="0.2">
      <c r="S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</row>
    <row r="46" spans="1:33" s="81" customFormat="1" x14ac:dyDescent="0.2">
      <c r="S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</row>
    <row r="47" spans="1:33" s="81" customFormat="1" x14ac:dyDescent="0.2">
      <c r="S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</row>
    <row r="48" spans="1:33" s="81" customFormat="1" x14ac:dyDescent="0.2">
      <c r="S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</row>
    <row r="49" spans="1:33" s="81" customFormat="1" x14ac:dyDescent="0.2"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</row>
    <row r="50" spans="1:33" s="81" customFormat="1" x14ac:dyDescent="0.2"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</row>
    <row r="51" spans="1:33" s="81" customFormat="1" x14ac:dyDescent="0.2"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</row>
    <row r="52" spans="1:33" s="81" customFormat="1" x14ac:dyDescent="0.2"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</row>
    <row r="53" spans="1:33" s="81" customFormat="1" x14ac:dyDescent="0.2"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</row>
    <row r="54" spans="1:33" s="81" customFormat="1" x14ac:dyDescent="0.2"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</row>
    <row r="55" spans="1:33" s="81" customFormat="1" x14ac:dyDescent="0.2"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</row>
    <row r="56" spans="1:33" s="81" customFormat="1" x14ac:dyDescent="0.2"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</row>
    <row r="57" spans="1:33" s="81" customFormat="1" x14ac:dyDescent="0.2">
      <c r="A57" s="93"/>
      <c r="D57" s="93"/>
      <c r="E57" s="93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</row>
    <row r="58" spans="1:33" s="81" customFormat="1" x14ac:dyDescent="0.2">
      <c r="A58" s="93"/>
      <c r="D58" s="93"/>
      <c r="E58" s="93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</row>
    <row r="59" spans="1:33" s="81" customFormat="1" x14ac:dyDescent="0.2">
      <c r="A59" s="93"/>
      <c r="D59" s="93"/>
      <c r="E59" s="93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</row>
    <row r="60" spans="1:33" s="81" customFormat="1" x14ac:dyDescent="0.2">
      <c r="A60" s="93"/>
      <c r="D60" s="93"/>
      <c r="E60" s="93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</row>
    <row r="61" spans="1:33" s="81" customFormat="1" x14ac:dyDescent="0.2">
      <c r="A61" s="93"/>
      <c r="D61" s="93"/>
      <c r="E61" s="93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</row>
    <row r="62" spans="1:33" s="81" customFormat="1" x14ac:dyDescent="0.2">
      <c r="A62" s="93"/>
      <c r="D62" s="93"/>
      <c r="E62" s="93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</row>
    <row r="63" spans="1:33" s="81" customFormat="1" x14ac:dyDescent="0.2">
      <c r="A63" s="93"/>
      <c r="D63" s="93"/>
      <c r="E63" s="93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</row>
    <row r="64" spans="1:33" s="81" customFormat="1" x14ac:dyDescent="0.2">
      <c r="A64" s="93"/>
      <c r="D64" s="93"/>
      <c r="E64" s="93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</row>
    <row r="65" spans="1:33" s="81" customFormat="1" x14ac:dyDescent="0.2">
      <c r="A65" s="93"/>
      <c r="D65" s="93"/>
      <c r="E65" s="93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</row>
    <row r="66" spans="1:33" s="81" customFormat="1" x14ac:dyDescent="0.2">
      <c r="A66" s="93"/>
      <c r="D66" s="93"/>
      <c r="E66" s="93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</row>
    <row r="67" spans="1:33" s="81" customFormat="1" x14ac:dyDescent="0.2">
      <c r="A67" s="93"/>
      <c r="D67" s="93"/>
      <c r="E67" s="93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</row>
    <row r="68" spans="1:33" s="81" customFormat="1" x14ac:dyDescent="0.2">
      <c r="A68" s="93"/>
      <c r="D68" s="93"/>
      <c r="E68" s="93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</row>
    <row r="69" spans="1:33" s="81" customFormat="1" x14ac:dyDescent="0.2">
      <c r="A69" s="93"/>
      <c r="D69" s="93"/>
      <c r="E69" s="93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</row>
    <row r="70" spans="1:33" s="81" customFormat="1" x14ac:dyDescent="0.2">
      <c r="A70" s="93"/>
      <c r="D70" s="93"/>
      <c r="E70" s="93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</row>
    <row r="71" spans="1:33" s="81" customFormat="1" x14ac:dyDescent="0.2">
      <c r="A71" s="93"/>
      <c r="D71" s="93"/>
      <c r="E71" s="93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</row>
    <row r="72" spans="1:33" s="81" customFormat="1" x14ac:dyDescent="0.2">
      <c r="A72" s="93"/>
      <c r="D72" s="93"/>
      <c r="E72" s="93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</row>
    <row r="73" spans="1:33" s="81" customFormat="1" x14ac:dyDescent="0.2">
      <c r="A73" s="93"/>
      <c r="D73" s="93"/>
      <c r="E73" s="93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</row>
    <row r="74" spans="1:33" s="81" customFormat="1" x14ac:dyDescent="0.2">
      <c r="A74" s="93"/>
      <c r="D74" s="93"/>
      <c r="E74" s="93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</row>
    <row r="75" spans="1:33" s="81" customFormat="1" x14ac:dyDescent="0.2">
      <c r="A75" s="93"/>
      <c r="D75" s="93"/>
      <c r="E75" s="93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</row>
    <row r="76" spans="1:33" s="81" customFormat="1" x14ac:dyDescent="0.2">
      <c r="A76" s="93"/>
      <c r="D76" s="93"/>
      <c r="E76" s="93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</row>
    <row r="77" spans="1:33" s="81" customFormat="1" x14ac:dyDescent="0.2">
      <c r="A77" s="93"/>
      <c r="D77" s="93"/>
      <c r="E77" s="93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</row>
    <row r="78" spans="1:33" s="81" customFormat="1" x14ac:dyDescent="0.2">
      <c r="A78" s="93"/>
      <c r="D78" s="93"/>
      <c r="E78" s="93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</row>
    <row r="79" spans="1:33" s="81" customFormat="1" x14ac:dyDescent="0.2">
      <c r="A79" s="93"/>
      <c r="D79" s="93"/>
      <c r="E79" s="93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</row>
    <row r="80" spans="1:33" s="81" customFormat="1" x14ac:dyDescent="0.2">
      <c r="A80" s="93"/>
      <c r="D80" s="93"/>
      <c r="E80" s="93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</row>
    <row r="81" spans="1:33" s="81" customFormat="1" x14ac:dyDescent="0.2">
      <c r="A81" s="93"/>
      <c r="D81" s="93"/>
      <c r="E81" s="93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</row>
    <row r="82" spans="1:33" s="81" customFormat="1" x14ac:dyDescent="0.2">
      <c r="A82" s="93"/>
      <c r="D82" s="93"/>
      <c r="E82" s="93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</row>
    <row r="83" spans="1:33" s="81" customFormat="1" x14ac:dyDescent="0.2">
      <c r="A83" s="93"/>
      <c r="D83" s="93"/>
      <c r="E83" s="93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</row>
    <row r="84" spans="1:33" s="81" customFormat="1" x14ac:dyDescent="0.2">
      <c r="A84" s="93"/>
      <c r="D84" s="93"/>
      <c r="E84" s="93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</row>
    <row r="85" spans="1:33" s="81" customFormat="1" x14ac:dyDescent="0.2">
      <c r="A85" s="93"/>
      <c r="D85" s="93"/>
      <c r="E85" s="93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</row>
    <row r="86" spans="1:33" s="81" customFormat="1" x14ac:dyDescent="0.2">
      <c r="A86" s="80"/>
      <c r="C86" s="79"/>
      <c r="D86" s="80"/>
      <c r="E86" s="80"/>
      <c r="F86" s="79"/>
      <c r="G86" s="79"/>
      <c r="H86" s="79"/>
      <c r="I86" s="79"/>
      <c r="J86" s="79"/>
      <c r="K86" s="79"/>
      <c r="L86" s="96"/>
      <c r="M86" s="96"/>
      <c r="N86" s="96"/>
      <c r="O86" s="96"/>
      <c r="P86" s="96"/>
      <c r="Q86" s="96"/>
      <c r="R86" s="96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</row>
    <row r="87" spans="1:33" s="81" customFormat="1" x14ac:dyDescent="0.2">
      <c r="A87" s="80"/>
      <c r="C87" s="79"/>
      <c r="D87" s="80"/>
      <c r="E87" s="80"/>
      <c r="F87" s="79"/>
      <c r="G87" s="79"/>
      <c r="H87" s="79"/>
      <c r="I87" s="79"/>
      <c r="J87" s="79"/>
      <c r="K87" s="79"/>
      <c r="L87" s="96"/>
      <c r="M87" s="96"/>
      <c r="N87" s="96"/>
      <c r="O87" s="96"/>
      <c r="P87" s="96"/>
      <c r="Q87" s="96"/>
      <c r="R87" s="96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</row>
    <row r="88" spans="1:33" s="81" customFormat="1" x14ac:dyDescent="0.2">
      <c r="A88" s="80"/>
      <c r="C88" s="79"/>
      <c r="D88" s="80"/>
      <c r="E88" s="80"/>
      <c r="F88" s="79"/>
      <c r="G88" s="79"/>
      <c r="H88" s="79"/>
      <c r="I88" s="79"/>
      <c r="J88" s="79"/>
      <c r="K88" s="79"/>
      <c r="L88" s="96"/>
      <c r="M88" s="96"/>
      <c r="N88" s="96"/>
      <c r="O88" s="96"/>
      <c r="P88" s="96"/>
      <c r="Q88" s="96"/>
      <c r="R88" s="96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</row>
    <row r="89" spans="1:33" s="81" customFormat="1" x14ac:dyDescent="0.2">
      <c r="A89" s="80"/>
      <c r="C89" s="79"/>
      <c r="D89" s="80"/>
      <c r="E89" s="80"/>
      <c r="F89" s="79"/>
      <c r="G89" s="79"/>
      <c r="H89" s="79"/>
      <c r="I89" s="79"/>
      <c r="J89" s="79"/>
      <c r="K89" s="79"/>
      <c r="L89" s="96"/>
      <c r="M89" s="96"/>
      <c r="N89" s="96"/>
      <c r="O89" s="96"/>
      <c r="P89" s="96"/>
      <c r="Q89" s="96"/>
      <c r="R89" s="96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</row>
    <row r="90" spans="1:33" s="81" customFormat="1" x14ac:dyDescent="0.2">
      <c r="A90" s="80"/>
      <c r="C90" s="79"/>
      <c r="D90" s="80"/>
      <c r="E90" s="80"/>
      <c r="F90" s="79"/>
      <c r="G90" s="79"/>
      <c r="H90" s="79"/>
      <c r="I90" s="79"/>
      <c r="J90" s="79"/>
      <c r="K90" s="79"/>
      <c r="L90" s="96"/>
      <c r="M90" s="96"/>
      <c r="N90" s="96"/>
      <c r="O90" s="96"/>
      <c r="P90" s="96"/>
      <c r="Q90" s="96"/>
      <c r="R90" s="96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</row>
    <row r="91" spans="1:33" s="81" customFormat="1" x14ac:dyDescent="0.2">
      <c r="A91" s="80"/>
      <c r="C91" s="79"/>
      <c r="D91" s="80"/>
      <c r="E91" s="80"/>
      <c r="F91" s="79"/>
      <c r="G91" s="79"/>
      <c r="H91" s="79"/>
      <c r="I91" s="79"/>
      <c r="J91" s="79"/>
      <c r="K91" s="79"/>
      <c r="L91" s="96"/>
      <c r="M91" s="96"/>
      <c r="N91" s="96"/>
      <c r="O91" s="96"/>
      <c r="P91" s="96"/>
      <c r="Q91" s="96"/>
      <c r="R91" s="96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</row>
    <row r="92" spans="1:33" s="81" customFormat="1" x14ac:dyDescent="0.2">
      <c r="A92" s="80"/>
      <c r="C92" s="79"/>
      <c r="D92" s="80"/>
      <c r="E92" s="80"/>
      <c r="F92" s="79"/>
      <c r="G92" s="79"/>
      <c r="H92" s="79"/>
      <c r="I92" s="79"/>
      <c r="J92" s="79"/>
      <c r="K92" s="79"/>
      <c r="L92" s="96"/>
      <c r="M92" s="96"/>
      <c r="N92" s="96"/>
      <c r="O92" s="96"/>
      <c r="P92" s="96"/>
      <c r="Q92" s="96"/>
      <c r="R92" s="96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</row>
    <row r="93" spans="1:33" s="81" customFormat="1" x14ac:dyDescent="0.2">
      <c r="A93" s="80"/>
      <c r="C93" s="79"/>
      <c r="D93" s="80"/>
      <c r="E93" s="80"/>
      <c r="F93" s="79"/>
      <c r="G93" s="79"/>
      <c r="H93" s="79"/>
      <c r="I93" s="79"/>
      <c r="J93" s="79"/>
      <c r="K93" s="79"/>
      <c r="L93" s="96"/>
      <c r="M93" s="96"/>
      <c r="N93" s="96"/>
      <c r="O93" s="96"/>
      <c r="P93" s="96"/>
      <c r="Q93" s="96"/>
      <c r="R93" s="96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</row>
    <row r="94" spans="1:33" s="81" customFormat="1" x14ac:dyDescent="0.2">
      <c r="A94" s="80"/>
      <c r="C94" s="79"/>
      <c r="D94" s="80"/>
      <c r="E94" s="80"/>
      <c r="F94" s="79"/>
      <c r="G94" s="79"/>
      <c r="H94" s="79"/>
      <c r="I94" s="79"/>
      <c r="J94" s="79"/>
      <c r="K94" s="79"/>
      <c r="L94" s="96"/>
      <c r="M94" s="96"/>
      <c r="N94" s="96"/>
      <c r="O94" s="96"/>
      <c r="P94" s="96"/>
      <c r="Q94" s="96"/>
      <c r="R94" s="96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</row>
    <row r="95" spans="1:33" s="81" customFormat="1" x14ac:dyDescent="0.2">
      <c r="A95" s="80"/>
      <c r="C95" s="79"/>
      <c r="D95" s="80"/>
      <c r="E95" s="80"/>
      <c r="F95" s="79"/>
      <c r="G95" s="79"/>
      <c r="H95" s="79"/>
      <c r="I95" s="79"/>
      <c r="J95" s="79"/>
      <c r="K95" s="79"/>
      <c r="L95" s="96"/>
      <c r="M95" s="96"/>
      <c r="N95" s="96"/>
      <c r="O95" s="96"/>
      <c r="P95" s="96"/>
      <c r="Q95" s="96"/>
      <c r="R95" s="96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</row>
    <row r="96" spans="1:33" s="81" customFormat="1" x14ac:dyDescent="0.2">
      <c r="A96" s="80"/>
      <c r="C96" s="79"/>
      <c r="D96" s="80"/>
      <c r="E96" s="80"/>
      <c r="F96" s="79"/>
      <c r="G96" s="79"/>
      <c r="H96" s="79"/>
      <c r="I96" s="79"/>
      <c r="J96" s="79"/>
      <c r="K96" s="79"/>
      <c r="L96" s="96"/>
      <c r="M96" s="96"/>
      <c r="N96" s="96"/>
      <c r="O96" s="96"/>
      <c r="P96" s="96"/>
      <c r="Q96" s="96"/>
      <c r="R96" s="96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</row>
    <row r="97" spans="1:33" s="81" customFormat="1" x14ac:dyDescent="0.2">
      <c r="A97" s="80"/>
      <c r="C97" s="79"/>
      <c r="D97" s="80"/>
      <c r="E97" s="80"/>
      <c r="F97" s="79"/>
      <c r="G97" s="79"/>
      <c r="H97" s="79"/>
      <c r="I97" s="79"/>
      <c r="J97" s="79"/>
      <c r="K97" s="79"/>
      <c r="L97" s="96"/>
      <c r="M97" s="96"/>
      <c r="N97" s="96"/>
      <c r="O97" s="96"/>
      <c r="P97" s="96"/>
      <c r="Q97" s="96"/>
      <c r="R97" s="96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</row>
  </sheetData>
  <mergeCells count="13">
    <mergeCell ref="A4:A10"/>
    <mergeCell ref="A11:A17"/>
    <mergeCell ref="L3:M3"/>
    <mergeCell ref="N3:O3"/>
    <mergeCell ref="A2:B3"/>
    <mergeCell ref="AG2:AG3"/>
    <mergeCell ref="Q2:R3"/>
    <mergeCell ref="C3:D3"/>
    <mergeCell ref="E3:F3"/>
    <mergeCell ref="G3:H3"/>
    <mergeCell ref="J3:K3"/>
    <mergeCell ref="C2:H2"/>
    <mergeCell ref="J2:O2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Y133"/>
  <sheetViews>
    <sheetView zoomScale="80" zoomScaleNormal="80" workbookViewId="0">
      <selection activeCell="V28" sqref="V28"/>
    </sheetView>
  </sheetViews>
  <sheetFormatPr defaultColWidth="9" defaultRowHeight="14" x14ac:dyDescent="0.2"/>
  <cols>
    <col min="1" max="1" width="2.7265625" style="256" customWidth="1"/>
    <col min="2" max="2" width="2.6328125" style="256" customWidth="1"/>
    <col min="3" max="3" width="4.6328125" style="256" customWidth="1"/>
    <col min="4" max="5" width="9.6328125" style="256" customWidth="1"/>
    <col min="6" max="6" width="10.08984375" style="256" customWidth="1"/>
    <col min="7" max="9" width="9.08984375" style="256" customWidth="1"/>
    <col min="10" max="11" width="9.6328125" style="256" customWidth="1"/>
    <col min="12" max="12" width="10.08984375" style="256" customWidth="1"/>
    <col min="13" max="15" width="9.08984375" style="256" customWidth="1"/>
    <col min="16" max="16" width="9" style="256"/>
    <col min="17" max="17" width="6" style="256" bestFit="1" customWidth="1"/>
    <col min="18" max="18" width="2.90625" style="256" customWidth="1"/>
    <col min="19" max="19" width="6" style="256" bestFit="1" customWidth="1"/>
    <col min="20" max="20" width="7" style="256" bestFit="1" customWidth="1"/>
    <col min="21" max="22" width="6" style="256" bestFit="1" customWidth="1"/>
    <col min="23" max="23" width="7" style="256" bestFit="1" customWidth="1"/>
    <col min="24" max="24" width="6.7265625" style="256" customWidth="1"/>
    <col min="25" max="25" width="6" style="256" bestFit="1" customWidth="1"/>
    <col min="26" max="31" width="7" style="256" bestFit="1" customWidth="1"/>
    <col min="32" max="16384" width="9" style="256"/>
  </cols>
  <sheetData>
    <row r="1" spans="1:22" s="243" customFormat="1" ht="33" customHeight="1" x14ac:dyDescent="0.3">
      <c r="B1" s="244" t="s">
        <v>256</v>
      </c>
      <c r="C1" s="245"/>
      <c r="D1" s="245" t="s">
        <v>98</v>
      </c>
      <c r="E1" s="245"/>
      <c r="F1" s="245"/>
      <c r="G1" s="246"/>
      <c r="H1" s="246"/>
      <c r="I1" s="246"/>
      <c r="J1" s="246"/>
      <c r="K1" s="246"/>
      <c r="L1" s="246"/>
      <c r="M1" s="246"/>
      <c r="N1" s="246"/>
      <c r="O1" s="246"/>
      <c r="Q1" s="247"/>
      <c r="R1" s="248"/>
      <c r="S1" s="249"/>
      <c r="T1" s="250"/>
      <c r="U1" s="250"/>
      <c r="V1" s="250"/>
    </row>
    <row r="2" spans="1:22" s="243" customFormat="1" ht="27" customHeight="1" x14ac:dyDescent="0.3">
      <c r="B2" s="246"/>
      <c r="C2" s="251"/>
      <c r="D2" s="251" t="s">
        <v>411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Q2" s="247"/>
      <c r="R2" s="248"/>
      <c r="S2" s="249"/>
      <c r="T2" s="250"/>
      <c r="U2" s="250"/>
      <c r="V2" s="250"/>
    </row>
    <row r="3" spans="1:22" s="252" customFormat="1" ht="27" customHeight="1" x14ac:dyDescent="0.3">
      <c r="B3" s="246"/>
      <c r="D3" s="251" t="s">
        <v>412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Q3" s="247"/>
      <c r="R3" s="248"/>
      <c r="S3" s="249"/>
      <c r="T3" s="253"/>
      <c r="U3" s="253"/>
      <c r="V3" s="253"/>
    </row>
    <row r="4" spans="1:22" s="252" customFormat="1" ht="27" customHeight="1" x14ac:dyDescent="0.3">
      <c r="B4" s="246"/>
      <c r="D4" s="251" t="s">
        <v>413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Q4" s="247"/>
      <c r="R4" s="248"/>
      <c r="S4" s="249"/>
      <c r="T4" s="253"/>
      <c r="U4" s="253"/>
      <c r="V4" s="253"/>
    </row>
    <row r="5" spans="1:22" s="252" customFormat="1" ht="27" customHeight="1" x14ac:dyDescent="0.3">
      <c r="B5" s="246"/>
      <c r="D5" s="251" t="s">
        <v>414</v>
      </c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Q5" s="247"/>
      <c r="R5" s="248"/>
      <c r="S5" s="249"/>
      <c r="T5" s="253"/>
      <c r="U5" s="253"/>
      <c r="V5" s="253"/>
    </row>
    <row r="6" spans="1:22" s="243" customFormat="1" ht="12" customHeight="1" x14ac:dyDescent="0.3">
      <c r="Q6" s="247"/>
      <c r="R6" s="248"/>
      <c r="S6" s="249"/>
      <c r="T6" s="250"/>
      <c r="U6" s="250"/>
      <c r="V6" s="250"/>
    </row>
    <row r="7" spans="1:22" ht="24" customHeight="1" thickBot="1" x14ac:dyDescent="0.3">
      <c r="A7" s="254" t="s">
        <v>419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Q7" s="247"/>
      <c r="R7" s="248"/>
      <c r="S7" s="249"/>
      <c r="T7" s="257"/>
      <c r="U7" s="257"/>
      <c r="V7" s="257"/>
    </row>
    <row r="8" spans="1:22" ht="27" customHeight="1" x14ac:dyDescent="0.2">
      <c r="A8" s="547" t="s">
        <v>257</v>
      </c>
      <c r="B8" s="547"/>
      <c r="C8" s="548"/>
      <c r="D8" s="517" t="s">
        <v>258</v>
      </c>
      <c r="E8" s="545"/>
      <c r="F8" s="545"/>
      <c r="G8" s="545"/>
      <c r="H8" s="545"/>
      <c r="I8" s="546"/>
      <c r="J8" s="517" t="s">
        <v>259</v>
      </c>
      <c r="K8" s="545"/>
      <c r="L8" s="545"/>
      <c r="M8" s="545"/>
      <c r="N8" s="545"/>
      <c r="O8" s="545"/>
      <c r="Q8" s="247"/>
      <c r="R8" s="248"/>
      <c r="S8" s="249"/>
      <c r="T8" s="257"/>
      <c r="U8" s="257"/>
      <c r="V8" s="257"/>
    </row>
    <row r="9" spans="1:22" ht="39" customHeight="1" x14ac:dyDescent="0.25">
      <c r="A9" s="545"/>
      <c r="B9" s="545"/>
      <c r="C9" s="546"/>
      <c r="D9" s="258" t="s">
        <v>260</v>
      </c>
      <c r="E9" s="259" t="s">
        <v>54</v>
      </c>
      <c r="F9" s="260" t="s">
        <v>292</v>
      </c>
      <c r="G9" s="259" t="s">
        <v>261</v>
      </c>
      <c r="H9" s="259" t="s">
        <v>55</v>
      </c>
      <c r="I9" s="260" t="s">
        <v>293</v>
      </c>
      <c r="J9" s="261" t="s">
        <v>262</v>
      </c>
      <c r="K9" s="260" t="s">
        <v>141</v>
      </c>
      <c r="L9" s="260" t="s">
        <v>263</v>
      </c>
      <c r="M9" s="260" t="s">
        <v>142</v>
      </c>
      <c r="N9" s="260" t="s">
        <v>264</v>
      </c>
      <c r="O9" s="260" t="s">
        <v>143</v>
      </c>
      <c r="Q9" s="247"/>
      <c r="R9" s="248"/>
      <c r="S9" s="249"/>
      <c r="T9" s="257"/>
      <c r="U9" s="257"/>
      <c r="V9" s="257"/>
    </row>
    <row r="10" spans="1:22" ht="15" customHeight="1" x14ac:dyDescent="0.2">
      <c r="D10" s="262" t="s">
        <v>2</v>
      </c>
      <c r="E10" s="263" t="s">
        <v>2</v>
      </c>
      <c r="F10" s="263" t="s">
        <v>2</v>
      </c>
      <c r="G10" s="263" t="s">
        <v>43</v>
      </c>
      <c r="H10" s="263" t="s">
        <v>43</v>
      </c>
      <c r="I10" s="263" t="s">
        <v>43</v>
      </c>
      <c r="J10" s="264" t="s">
        <v>2</v>
      </c>
      <c r="K10" s="264" t="s">
        <v>2</v>
      </c>
      <c r="L10" s="264" t="s">
        <v>2</v>
      </c>
      <c r="M10" s="264" t="s">
        <v>43</v>
      </c>
      <c r="N10" s="264" t="s">
        <v>43</v>
      </c>
      <c r="O10" s="264" t="s">
        <v>43</v>
      </c>
      <c r="Q10" s="247"/>
      <c r="R10" s="248"/>
      <c r="S10" s="249"/>
      <c r="T10" s="257"/>
      <c r="U10" s="257"/>
      <c r="V10" s="257"/>
    </row>
    <row r="11" spans="1:22" ht="24.75" customHeight="1" x14ac:dyDescent="0.2">
      <c r="A11" s="256" t="s">
        <v>265</v>
      </c>
      <c r="C11" s="265" t="s">
        <v>384</v>
      </c>
      <c r="D11" s="266">
        <v>8623</v>
      </c>
      <c r="E11" s="267">
        <v>7862</v>
      </c>
      <c r="F11" s="267">
        <v>761</v>
      </c>
      <c r="G11" s="268">
        <v>9.76</v>
      </c>
      <c r="H11" s="268">
        <v>8.9</v>
      </c>
      <c r="I11" s="268">
        <v>0.86</v>
      </c>
      <c r="J11" s="269">
        <v>21134</v>
      </c>
      <c r="K11" s="269">
        <v>22546</v>
      </c>
      <c r="L11" s="270">
        <v>-1412</v>
      </c>
      <c r="M11" s="271">
        <v>23.93</v>
      </c>
      <c r="N11" s="271">
        <v>25.52</v>
      </c>
      <c r="O11" s="271">
        <v>-1.6</v>
      </c>
      <c r="Q11" s="247"/>
      <c r="R11" s="248"/>
      <c r="S11" s="249"/>
      <c r="T11" s="257"/>
      <c r="U11" s="257"/>
      <c r="V11" s="257"/>
    </row>
    <row r="12" spans="1:22" ht="24.75" customHeight="1" x14ac:dyDescent="0.2">
      <c r="C12" s="265" t="s">
        <v>69</v>
      </c>
      <c r="D12" s="266">
        <v>8731</v>
      </c>
      <c r="E12" s="267">
        <v>7707</v>
      </c>
      <c r="F12" s="267">
        <v>1024</v>
      </c>
      <c r="G12" s="268">
        <v>9.9600000000000009</v>
      </c>
      <c r="H12" s="268">
        <v>8.7899999999999991</v>
      </c>
      <c r="I12" s="268">
        <v>1.17</v>
      </c>
      <c r="J12" s="269">
        <v>21080</v>
      </c>
      <c r="K12" s="269">
        <v>23069</v>
      </c>
      <c r="L12" s="270">
        <v>-1989</v>
      </c>
      <c r="M12" s="271">
        <v>24.05</v>
      </c>
      <c r="N12" s="271">
        <v>26.31</v>
      </c>
      <c r="O12" s="271">
        <v>-2.27</v>
      </c>
      <c r="Q12" s="247"/>
      <c r="R12" s="248"/>
      <c r="S12" s="249"/>
      <c r="T12" s="257"/>
      <c r="U12" s="257"/>
      <c r="V12" s="257"/>
    </row>
    <row r="13" spans="1:22" ht="24.75" customHeight="1" x14ac:dyDescent="0.2">
      <c r="C13" s="265" t="s">
        <v>325</v>
      </c>
      <c r="D13" s="266">
        <v>8287</v>
      </c>
      <c r="E13" s="267">
        <v>7735</v>
      </c>
      <c r="F13" s="267">
        <v>552</v>
      </c>
      <c r="G13" s="268">
        <v>9.4600000000000009</v>
      </c>
      <c r="H13" s="268">
        <v>8.83</v>
      </c>
      <c r="I13" s="268">
        <v>0.63</v>
      </c>
      <c r="J13" s="269">
        <v>20344</v>
      </c>
      <c r="K13" s="269">
        <v>22700</v>
      </c>
      <c r="L13" s="270">
        <v>-2356</v>
      </c>
      <c r="M13" s="271">
        <v>23.23</v>
      </c>
      <c r="N13" s="271">
        <v>25.92</v>
      </c>
      <c r="O13" s="271">
        <v>-2.69</v>
      </c>
      <c r="Q13" s="247"/>
      <c r="R13" s="248"/>
      <c r="S13" s="249"/>
      <c r="T13" s="257"/>
      <c r="U13" s="257"/>
      <c r="V13" s="257"/>
    </row>
    <row r="14" spans="1:22" ht="24.75" customHeight="1" x14ac:dyDescent="0.2">
      <c r="C14" s="265" t="s">
        <v>326</v>
      </c>
      <c r="D14" s="266">
        <v>8017</v>
      </c>
      <c r="E14" s="267">
        <v>8281</v>
      </c>
      <c r="F14" s="275">
        <v>-264</v>
      </c>
      <c r="G14" s="268">
        <v>9.1739759808212753</v>
      </c>
      <c r="H14" s="268">
        <v>9.48</v>
      </c>
      <c r="I14" s="268">
        <v>-0.3</v>
      </c>
      <c r="J14" s="269">
        <v>20639</v>
      </c>
      <c r="K14" s="269">
        <v>22376</v>
      </c>
      <c r="L14" s="270">
        <v>-1737</v>
      </c>
      <c r="M14" s="271">
        <v>23.62</v>
      </c>
      <c r="N14" s="271">
        <v>25.61</v>
      </c>
      <c r="O14" s="271">
        <v>-1.99</v>
      </c>
      <c r="Q14" s="247"/>
      <c r="R14" s="248"/>
      <c r="S14" s="249"/>
      <c r="T14" s="257"/>
      <c r="U14" s="257"/>
      <c r="V14" s="257"/>
    </row>
    <row r="15" spans="1:22" ht="24.75" customHeight="1" x14ac:dyDescent="0.2">
      <c r="C15" s="265" t="s">
        <v>95</v>
      </c>
      <c r="D15" s="266">
        <v>7983</v>
      </c>
      <c r="E15" s="267">
        <v>8098</v>
      </c>
      <c r="F15" s="275">
        <v>-115</v>
      </c>
      <c r="G15" s="268">
        <v>9.16</v>
      </c>
      <c r="H15" s="268">
        <v>9.2899999999999991</v>
      </c>
      <c r="I15" s="268">
        <v>-0.13</v>
      </c>
      <c r="J15" s="269">
        <v>20325</v>
      </c>
      <c r="K15" s="269">
        <v>22218</v>
      </c>
      <c r="L15" s="270">
        <v>-1893</v>
      </c>
      <c r="M15" s="271">
        <v>23.31</v>
      </c>
      <c r="N15" s="271">
        <v>25.48</v>
      </c>
      <c r="O15" s="271">
        <v>-2.17</v>
      </c>
      <c r="Q15" s="247"/>
      <c r="R15" s="248"/>
      <c r="S15" s="249"/>
      <c r="T15" s="257"/>
      <c r="U15" s="257"/>
      <c r="V15" s="257"/>
    </row>
    <row r="16" spans="1:22" ht="24.75" customHeight="1" x14ac:dyDescent="0.2">
      <c r="C16" s="265" t="s">
        <v>94</v>
      </c>
      <c r="D16" s="266">
        <v>7642</v>
      </c>
      <c r="E16" s="267">
        <v>8528</v>
      </c>
      <c r="F16" s="275">
        <v>-886</v>
      </c>
      <c r="G16" s="268">
        <v>8.7899999999999991</v>
      </c>
      <c r="H16" s="268">
        <v>9.8000000000000007</v>
      </c>
      <c r="I16" s="268">
        <v>-1.02</v>
      </c>
      <c r="J16" s="269">
        <v>19532</v>
      </c>
      <c r="K16" s="269">
        <v>21687</v>
      </c>
      <c r="L16" s="270">
        <v>-2155</v>
      </c>
      <c r="M16" s="271">
        <v>22.45</v>
      </c>
      <c r="N16" s="271">
        <v>24.93</v>
      </c>
      <c r="O16" s="271">
        <v>-2.48</v>
      </c>
      <c r="Q16" s="257"/>
      <c r="R16" s="257"/>
      <c r="S16" s="257"/>
      <c r="T16" s="257"/>
      <c r="U16" s="257"/>
      <c r="V16" s="257"/>
    </row>
    <row r="17" spans="1:22" ht="24.75" customHeight="1" x14ac:dyDescent="0.2">
      <c r="C17" s="265" t="s">
        <v>140</v>
      </c>
      <c r="D17" s="266">
        <v>7530</v>
      </c>
      <c r="E17" s="267">
        <v>8525</v>
      </c>
      <c r="F17" s="275">
        <v>-995</v>
      </c>
      <c r="G17" s="268">
        <v>8.69</v>
      </c>
      <c r="H17" s="268">
        <v>9.84</v>
      </c>
      <c r="I17" s="268">
        <v>-1.1499999999999999</v>
      </c>
      <c r="J17" s="269">
        <v>19554</v>
      </c>
      <c r="K17" s="269">
        <v>22381</v>
      </c>
      <c r="L17" s="270">
        <v>-2827</v>
      </c>
      <c r="M17" s="271">
        <v>22.57</v>
      </c>
      <c r="N17" s="271">
        <v>25.83</v>
      </c>
      <c r="O17" s="271">
        <v>-3.26</v>
      </c>
      <c r="Q17" s="257"/>
      <c r="R17" s="257"/>
      <c r="S17" s="257"/>
      <c r="T17" s="257"/>
      <c r="U17" s="257"/>
      <c r="V17" s="257"/>
    </row>
    <row r="18" spans="1:22" ht="24.75" customHeight="1" x14ac:dyDescent="0.2">
      <c r="C18" s="265" t="s">
        <v>290</v>
      </c>
      <c r="D18" s="266">
        <v>7732</v>
      </c>
      <c r="E18" s="267">
        <v>8512</v>
      </c>
      <c r="F18" s="275">
        <v>-780</v>
      </c>
      <c r="G18" s="268">
        <v>8.9600000000000009</v>
      </c>
      <c r="H18" s="268">
        <v>9.8699999999999992</v>
      </c>
      <c r="I18" s="268">
        <v>-0.9</v>
      </c>
      <c r="J18" s="269">
        <v>19721</v>
      </c>
      <c r="K18" s="269">
        <v>22283</v>
      </c>
      <c r="L18" s="270">
        <v>-2562</v>
      </c>
      <c r="M18" s="271">
        <v>22.86</v>
      </c>
      <c r="N18" s="271">
        <v>25.83</v>
      </c>
      <c r="O18" s="271">
        <v>-2.97</v>
      </c>
      <c r="Q18" s="257"/>
      <c r="R18" s="257"/>
      <c r="S18" s="257"/>
      <c r="T18" s="257"/>
      <c r="U18" s="257"/>
      <c r="V18" s="257"/>
    </row>
    <row r="19" spans="1:22" ht="24.75" customHeight="1" x14ac:dyDescent="0.2">
      <c r="C19" s="265" t="s">
        <v>327</v>
      </c>
      <c r="D19" s="266">
        <v>7916</v>
      </c>
      <c r="E19" s="267">
        <v>9105</v>
      </c>
      <c r="F19" s="275">
        <v>-1189</v>
      </c>
      <c r="G19" s="268">
        <v>9.2100000000000009</v>
      </c>
      <c r="H19" s="268">
        <v>10.6</v>
      </c>
      <c r="I19" s="268">
        <v>-1.38</v>
      </c>
      <c r="J19" s="269">
        <v>19583</v>
      </c>
      <c r="K19" s="269">
        <v>21923</v>
      </c>
      <c r="L19" s="270">
        <v>-2340</v>
      </c>
      <c r="M19" s="271">
        <v>22.79</v>
      </c>
      <c r="N19" s="271">
        <v>25.52</v>
      </c>
      <c r="O19" s="271">
        <v>-2.72</v>
      </c>
      <c r="Q19" s="257"/>
      <c r="R19" s="257"/>
      <c r="S19" s="257"/>
      <c r="T19" s="257"/>
      <c r="U19" s="257"/>
      <c r="V19" s="257"/>
    </row>
    <row r="20" spans="1:22" ht="24.75" customHeight="1" x14ac:dyDescent="0.2">
      <c r="C20" s="265" t="s">
        <v>362</v>
      </c>
      <c r="D20" s="266">
        <v>7533</v>
      </c>
      <c r="E20" s="267">
        <v>8819</v>
      </c>
      <c r="F20" s="275">
        <v>-1286</v>
      </c>
      <c r="G20" s="268">
        <v>8.8000000000000007</v>
      </c>
      <c r="H20" s="268">
        <v>10.31</v>
      </c>
      <c r="I20" s="268">
        <v>-1.5</v>
      </c>
      <c r="J20" s="269">
        <v>19480</v>
      </c>
      <c r="K20" s="269">
        <v>21045</v>
      </c>
      <c r="L20" s="270">
        <v>-1565</v>
      </c>
      <c r="M20" s="271">
        <v>22.77</v>
      </c>
      <c r="N20" s="271">
        <v>24.59</v>
      </c>
      <c r="O20" s="271">
        <v>-1.83</v>
      </c>
      <c r="Q20" s="257"/>
      <c r="R20" s="257"/>
      <c r="S20" s="257"/>
      <c r="T20" s="257"/>
      <c r="U20" s="257"/>
      <c r="V20" s="257"/>
    </row>
    <row r="21" spans="1:22" ht="24.75" customHeight="1" x14ac:dyDescent="0.2">
      <c r="C21" s="265" t="s">
        <v>363</v>
      </c>
      <c r="D21" s="266">
        <v>7606</v>
      </c>
      <c r="E21" s="267">
        <v>9096</v>
      </c>
      <c r="F21" s="275">
        <v>-1490</v>
      </c>
      <c r="G21" s="268">
        <v>8.92</v>
      </c>
      <c r="H21" s="268">
        <v>10.67</v>
      </c>
      <c r="I21" s="268">
        <v>-1.75</v>
      </c>
      <c r="J21" s="269">
        <v>17868</v>
      </c>
      <c r="K21" s="269">
        <v>19223</v>
      </c>
      <c r="L21" s="270">
        <v>-1355</v>
      </c>
      <c r="M21" s="271">
        <v>20.95</v>
      </c>
      <c r="N21" s="271">
        <v>22.54</v>
      </c>
      <c r="O21" s="271">
        <v>-1.59</v>
      </c>
      <c r="Q21" s="272"/>
      <c r="R21" s="272"/>
      <c r="S21" s="272"/>
      <c r="T21" s="273"/>
      <c r="U21" s="272"/>
      <c r="V21" s="272"/>
    </row>
    <row r="22" spans="1:22" ht="24.75" customHeight="1" x14ac:dyDescent="0.2">
      <c r="C22" s="265" t="s">
        <v>364</v>
      </c>
      <c r="D22" s="266">
        <v>7771</v>
      </c>
      <c r="E22" s="267">
        <v>9513</v>
      </c>
      <c r="F22" s="275">
        <v>-1742</v>
      </c>
      <c r="G22" s="268">
        <v>9.14</v>
      </c>
      <c r="H22" s="268">
        <v>11.19</v>
      </c>
      <c r="I22" s="268">
        <v>-2.0499999999999998</v>
      </c>
      <c r="J22" s="267">
        <v>18311</v>
      </c>
      <c r="K22" s="267">
        <v>19435</v>
      </c>
      <c r="L22" s="275">
        <v>-1124</v>
      </c>
      <c r="M22" s="268">
        <v>21.55</v>
      </c>
      <c r="N22" s="268">
        <v>22.87</v>
      </c>
      <c r="O22" s="268">
        <v>-1.32</v>
      </c>
      <c r="Q22" s="272"/>
      <c r="R22" s="272"/>
      <c r="S22" s="272"/>
      <c r="T22" s="272"/>
      <c r="U22" s="272"/>
      <c r="V22" s="272"/>
    </row>
    <row r="23" spans="1:22" ht="24.75" customHeight="1" x14ac:dyDescent="0.2">
      <c r="B23" s="257"/>
      <c r="C23" s="265" t="s">
        <v>365</v>
      </c>
      <c r="D23" s="266">
        <v>7424</v>
      </c>
      <c r="E23" s="267">
        <v>9485</v>
      </c>
      <c r="F23" s="275">
        <v>-2061</v>
      </c>
      <c r="G23" s="268">
        <v>8.765860374391</v>
      </c>
      <c r="H23" s="268">
        <v>11.199378455158801</v>
      </c>
      <c r="I23" s="268">
        <v>-2.4335180807677999</v>
      </c>
      <c r="J23" s="267">
        <v>17628</v>
      </c>
      <c r="K23" s="267">
        <v>18984</v>
      </c>
      <c r="L23" s="275">
        <v>-1356</v>
      </c>
      <c r="M23" s="268">
        <v>20.81</v>
      </c>
      <c r="N23" s="268">
        <v>22.42</v>
      </c>
      <c r="O23" s="268">
        <v>-1.6</v>
      </c>
      <c r="Q23" s="272"/>
      <c r="R23" s="273"/>
      <c r="S23" s="272"/>
      <c r="T23" s="272"/>
      <c r="U23" s="273"/>
      <c r="V23" s="272"/>
    </row>
    <row r="24" spans="1:22" ht="24.75" customHeight="1" x14ac:dyDescent="0.2">
      <c r="B24" s="257"/>
      <c r="C24" s="265" t="s">
        <v>366</v>
      </c>
      <c r="D24" s="266">
        <v>7304</v>
      </c>
      <c r="E24" s="267">
        <v>9710</v>
      </c>
      <c r="F24" s="275">
        <v>-2406</v>
      </c>
      <c r="G24" s="268">
        <v>8.6591069406819994</v>
      </c>
      <c r="H24" s="268">
        <v>11.511490743979</v>
      </c>
      <c r="I24" s="268">
        <v>-2.8523838032970001</v>
      </c>
      <c r="J24" s="267">
        <v>18107</v>
      </c>
      <c r="K24" s="267">
        <v>19591</v>
      </c>
      <c r="L24" s="275">
        <v>-1484</v>
      </c>
      <c r="M24" s="268">
        <v>21.466381349251002</v>
      </c>
      <c r="N24" s="268">
        <v>23.225707020112502</v>
      </c>
      <c r="O24" s="268">
        <v>-1.7593256708614999</v>
      </c>
      <c r="Q24" s="272"/>
      <c r="R24" s="276"/>
      <c r="S24" s="272"/>
      <c r="T24" s="272"/>
      <c r="U24" s="276"/>
      <c r="V24" s="272"/>
    </row>
    <row r="25" spans="1:22" ht="24.75" customHeight="1" x14ac:dyDescent="0.2">
      <c r="A25" s="257"/>
      <c r="B25" s="257"/>
      <c r="C25" s="265" t="s">
        <v>367</v>
      </c>
      <c r="D25" s="266">
        <v>7289</v>
      </c>
      <c r="E25" s="267">
        <v>9699</v>
      </c>
      <c r="F25" s="275">
        <v>-2410</v>
      </c>
      <c r="G25" s="268">
        <v>8.6813599090059004</v>
      </c>
      <c r="H25" s="268">
        <v>11.551723111187901</v>
      </c>
      <c r="I25" s="268">
        <v>-2.8703632021819998</v>
      </c>
      <c r="J25" s="267">
        <v>17399</v>
      </c>
      <c r="K25" s="267">
        <v>19588</v>
      </c>
      <c r="L25" s="275">
        <v>-2189</v>
      </c>
      <c r="M25" s="268">
        <v>20.722593093263001</v>
      </c>
      <c r="N25" s="268">
        <v>23.329740416738598</v>
      </c>
      <c r="O25" s="268">
        <v>-2.6071473234756</v>
      </c>
      <c r="Q25" s="272"/>
      <c r="R25" s="272"/>
      <c r="S25" s="272"/>
      <c r="T25" s="272"/>
      <c r="U25" s="272"/>
      <c r="V25" s="272"/>
    </row>
    <row r="26" spans="1:22" ht="24.75" customHeight="1" x14ac:dyDescent="0.2">
      <c r="A26" s="257"/>
      <c r="B26" s="257"/>
      <c r="C26" s="277" t="s">
        <v>368</v>
      </c>
      <c r="D26" s="267">
        <v>7117</v>
      </c>
      <c r="E26" s="267">
        <v>9833</v>
      </c>
      <c r="F26" s="275">
        <v>-2716</v>
      </c>
      <c r="G26" s="268">
        <v>8.5231899748029001</v>
      </c>
      <c r="H26" s="268">
        <v>11.7758222596932</v>
      </c>
      <c r="I26" s="268">
        <v>-3.2526322848903</v>
      </c>
      <c r="J26" s="267">
        <v>17778</v>
      </c>
      <c r="K26" s="267">
        <v>20270</v>
      </c>
      <c r="L26" s="275">
        <v>-2492</v>
      </c>
      <c r="M26" s="268">
        <v>21.290610000287401</v>
      </c>
      <c r="N26" s="268">
        <v>24.2749839524033</v>
      </c>
      <c r="O26" s="268">
        <v>-2.9843739521159001</v>
      </c>
      <c r="Q26" s="272"/>
      <c r="R26" s="272"/>
      <c r="S26" s="272"/>
      <c r="T26" s="272"/>
      <c r="U26" s="272"/>
      <c r="V26" s="272"/>
    </row>
    <row r="27" spans="1:22" ht="24.75" customHeight="1" x14ac:dyDescent="0.2">
      <c r="A27" s="257"/>
      <c r="B27" s="257"/>
      <c r="C27" s="265" t="s">
        <v>369</v>
      </c>
      <c r="D27" s="266">
        <v>6975</v>
      </c>
      <c r="E27" s="267">
        <v>9595</v>
      </c>
      <c r="F27" s="275">
        <v>-2620</v>
      </c>
      <c r="G27" s="268">
        <v>8.3750384231152992</v>
      </c>
      <c r="H27" s="268">
        <v>11.5209309920848</v>
      </c>
      <c r="I27" s="268">
        <v>-3.1458925689694999</v>
      </c>
      <c r="J27" s="267">
        <v>17511</v>
      </c>
      <c r="K27" s="267">
        <v>19335</v>
      </c>
      <c r="L27" s="275">
        <v>-1824</v>
      </c>
      <c r="M27" s="268">
        <v>21.025849150849201</v>
      </c>
      <c r="N27" s="268">
        <v>23.215966725582099</v>
      </c>
      <c r="O27" s="268">
        <v>-2.1901175747330002</v>
      </c>
      <c r="Q27" s="272"/>
      <c r="R27" s="273"/>
      <c r="S27" s="272"/>
      <c r="T27" s="272"/>
      <c r="U27" s="273"/>
      <c r="V27" s="272"/>
    </row>
    <row r="28" spans="1:22" ht="24.75" customHeight="1" x14ac:dyDescent="0.2">
      <c r="A28" s="257"/>
      <c r="B28" s="257"/>
      <c r="C28" s="265" t="s">
        <v>370</v>
      </c>
      <c r="D28" s="266">
        <v>6665</v>
      </c>
      <c r="E28" s="267">
        <v>9978</v>
      </c>
      <c r="F28" s="275">
        <v>-3313</v>
      </c>
      <c r="G28" s="268">
        <v>8.0457466790923995</v>
      </c>
      <c r="H28" s="268">
        <v>12.0450803246788</v>
      </c>
      <c r="I28" s="268">
        <v>-3.9993336455863999</v>
      </c>
      <c r="J28" s="267">
        <v>18064</v>
      </c>
      <c r="K28" s="267">
        <v>19519</v>
      </c>
      <c r="L28" s="275">
        <v>-1455</v>
      </c>
      <c r="M28" s="268">
        <v>21.806206753357099</v>
      </c>
      <c r="N28" s="268">
        <v>23.562630071898699</v>
      </c>
      <c r="O28" s="268">
        <v>-1.7564233185416001</v>
      </c>
      <c r="Q28" s="272"/>
      <c r="R28" s="273"/>
      <c r="S28" s="272"/>
      <c r="T28" s="272"/>
      <c r="U28" s="273"/>
      <c r="V28" s="272"/>
    </row>
    <row r="29" spans="1:22" ht="24.75" customHeight="1" x14ac:dyDescent="0.2">
      <c r="A29" s="257"/>
      <c r="B29" s="257"/>
      <c r="C29" s="265" t="s">
        <v>371</v>
      </c>
      <c r="D29" s="266">
        <v>6653</v>
      </c>
      <c r="E29" s="267">
        <v>10114</v>
      </c>
      <c r="F29" s="275">
        <v>-3461</v>
      </c>
      <c r="G29" s="268">
        <v>8.0777543041693995</v>
      </c>
      <c r="H29" s="268">
        <v>12.279934921444401</v>
      </c>
      <c r="I29" s="268">
        <v>-4.2021806172750003</v>
      </c>
      <c r="J29" s="267">
        <v>18687</v>
      </c>
      <c r="K29" s="267">
        <v>19736</v>
      </c>
      <c r="L29" s="275">
        <v>-1049</v>
      </c>
      <c r="M29" s="268">
        <v>22.6888613681067</v>
      </c>
      <c r="N29" s="268">
        <v>23.962506981374901</v>
      </c>
      <c r="O29" s="268">
        <v>-1.2736456132683001</v>
      </c>
      <c r="Q29" s="272"/>
      <c r="R29" s="273"/>
      <c r="S29" s="272"/>
      <c r="T29" s="272"/>
      <c r="U29" s="273"/>
      <c r="V29" s="272"/>
    </row>
    <row r="30" spans="1:22" ht="24.75" customHeight="1" x14ac:dyDescent="0.2">
      <c r="A30" s="257" t="s">
        <v>339</v>
      </c>
      <c r="B30" s="257"/>
      <c r="C30" s="265" t="s">
        <v>342</v>
      </c>
      <c r="D30" s="266">
        <v>6276</v>
      </c>
      <c r="E30" s="267">
        <v>10035</v>
      </c>
      <c r="F30" s="275">
        <v>-3759</v>
      </c>
      <c r="G30" s="278">
        <v>7.66</v>
      </c>
      <c r="H30" s="268">
        <v>12.25</v>
      </c>
      <c r="I30" s="268">
        <v>-4.59</v>
      </c>
      <c r="J30" s="267">
        <v>19048</v>
      </c>
      <c r="K30" s="267">
        <v>20188</v>
      </c>
      <c r="L30" s="275">
        <v>-1140</v>
      </c>
      <c r="M30" s="268">
        <v>23.25</v>
      </c>
      <c r="N30" s="268">
        <v>24.65</v>
      </c>
      <c r="O30" s="268">
        <v>-1.39</v>
      </c>
      <c r="Q30" s="272"/>
      <c r="R30" s="273"/>
      <c r="S30" s="272"/>
    </row>
    <row r="31" spans="1:22" ht="24.75" customHeight="1" x14ac:dyDescent="0.2">
      <c r="A31" s="257"/>
      <c r="B31" s="257"/>
      <c r="C31" s="274" t="s">
        <v>344</v>
      </c>
      <c r="D31" s="266">
        <v>6161</v>
      </c>
      <c r="E31" s="267">
        <v>9917</v>
      </c>
      <c r="F31" s="275">
        <v>-3756</v>
      </c>
      <c r="G31" s="278">
        <v>7.5668346411433998</v>
      </c>
      <c r="H31" s="268">
        <v>12.179889488105699</v>
      </c>
      <c r="I31" s="268">
        <v>-4.6130548469623003</v>
      </c>
      <c r="J31" s="267">
        <v>17270</v>
      </c>
      <c r="K31" s="267">
        <v>18904</v>
      </c>
      <c r="L31" s="275">
        <v>-1634</v>
      </c>
      <c r="M31" s="268">
        <v>21.2107181062403</v>
      </c>
      <c r="N31" s="268">
        <v>23.217568910270199</v>
      </c>
      <c r="O31" s="268">
        <v>-2.0068508040299</v>
      </c>
      <c r="Q31" s="272"/>
      <c r="R31" s="273"/>
      <c r="S31" s="272"/>
    </row>
    <row r="32" spans="1:22" ht="24.75" customHeight="1" x14ac:dyDescent="0.2">
      <c r="A32" s="257"/>
      <c r="B32" s="257"/>
      <c r="C32" s="274" t="s">
        <v>346</v>
      </c>
      <c r="D32" s="266">
        <v>5939</v>
      </c>
      <c r="E32" s="267">
        <v>10121</v>
      </c>
      <c r="F32" s="275">
        <v>-4182</v>
      </c>
      <c r="G32" s="278">
        <v>7.32</v>
      </c>
      <c r="H32" s="268">
        <v>12.47</v>
      </c>
      <c r="I32" s="268">
        <v>-5.15</v>
      </c>
      <c r="J32" s="267">
        <v>16767</v>
      </c>
      <c r="K32" s="267">
        <v>18306</v>
      </c>
      <c r="L32" s="275">
        <v>-1539</v>
      </c>
      <c r="M32" s="268">
        <v>20.66</v>
      </c>
      <c r="N32" s="268">
        <v>22.56</v>
      </c>
      <c r="O32" s="268">
        <v>-1.9</v>
      </c>
      <c r="Q32" s="272"/>
      <c r="R32" s="273"/>
      <c r="S32" s="272"/>
    </row>
    <row r="33" spans="1:25" ht="24.75" customHeight="1" x14ac:dyDescent="0.2">
      <c r="A33" s="257"/>
      <c r="B33" s="257"/>
      <c r="C33" s="274" t="s">
        <v>348</v>
      </c>
      <c r="D33" s="266">
        <v>5648</v>
      </c>
      <c r="E33" s="267">
        <v>10804</v>
      </c>
      <c r="F33" s="275">
        <v>-5156</v>
      </c>
      <c r="G33" s="278">
        <v>7.01</v>
      </c>
      <c r="H33" s="268">
        <v>13.41</v>
      </c>
      <c r="I33" s="268">
        <v>-6.4</v>
      </c>
      <c r="J33" s="267">
        <v>18865</v>
      </c>
      <c r="K33" s="267">
        <v>18919</v>
      </c>
      <c r="L33" s="275">
        <v>-54</v>
      </c>
      <c r="M33" s="268">
        <v>23.41</v>
      </c>
      <c r="N33" s="268">
        <v>23.48</v>
      </c>
      <c r="O33" s="268">
        <v>-7.0000000000000007E-2</v>
      </c>
      <c r="Q33" s="272"/>
      <c r="R33" s="273"/>
      <c r="S33" s="272"/>
    </row>
    <row r="34" spans="1:25" s="257" customFormat="1" ht="24.75" customHeight="1" x14ac:dyDescent="0.2">
      <c r="C34" s="277" t="s">
        <v>372</v>
      </c>
      <c r="D34" s="266">
        <v>5231</v>
      </c>
      <c r="E34" s="267">
        <v>11425</v>
      </c>
      <c r="F34" s="275">
        <v>-6194</v>
      </c>
      <c r="G34" s="278">
        <v>6.53</v>
      </c>
      <c r="H34" s="268">
        <v>14.27</v>
      </c>
      <c r="I34" s="268">
        <v>-7.74</v>
      </c>
      <c r="J34" s="267">
        <v>19016</v>
      </c>
      <c r="K34" s="267">
        <v>18948</v>
      </c>
      <c r="L34" s="275">
        <v>68</v>
      </c>
      <c r="M34" s="268">
        <v>23.75</v>
      </c>
      <c r="N34" s="268">
        <v>23.67</v>
      </c>
      <c r="O34" s="268">
        <v>0.08</v>
      </c>
      <c r="Q34" s="272"/>
      <c r="R34" s="273"/>
      <c r="S34" s="272"/>
    </row>
    <row r="35" spans="1:25" s="257" customFormat="1" ht="24.75" customHeight="1" thickBot="1" x14ac:dyDescent="0.25">
      <c r="A35" s="255"/>
      <c r="B35" s="255"/>
      <c r="C35" s="279" t="s">
        <v>385</v>
      </c>
      <c r="D35" s="179">
        <v>4977</v>
      </c>
      <c r="E35" s="180">
        <v>11375</v>
      </c>
      <c r="F35" s="181">
        <v>-6398</v>
      </c>
      <c r="G35" s="182">
        <v>6.2652240412394002</v>
      </c>
      <c r="H35" s="183">
        <v>14.319253258810299</v>
      </c>
      <c r="I35" s="183">
        <v>-8.0540292175708004</v>
      </c>
      <c r="J35" s="180">
        <v>18875</v>
      </c>
      <c r="K35" s="180">
        <v>19187</v>
      </c>
      <c r="L35" s="181">
        <v>-312</v>
      </c>
      <c r="M35" s="183">
        <v>23.76</v>
      </c>
      <c r="N35" s="183">
        <v>24.15</v>
      </c>
      <c r="O35" s="183">
        <v>-0.39</v>
      </c>
      <c r="Q35" s="272"/>
      <c r="R35" s="273"/>
      <c r="S35" s="272"/>
    </row>
    <row r="36" spans="1:25" ht="24" customHeight="1" x14ac:dyDescent="0.2">
      <c r="B36" s="280" t="s">
        <v>84</v>
      </c>
      <c r="D36" s="280" t="s">
        <v>382</v>
      </c>
      <c r="Q36" s="272"/>
      <c r="R36" s="276"/>
      <c r="S36" s="272"/>
    </row>
    <row r="37" spans="1:25" ht="22.5" customHeight="1" x14ac:dyDescent="0.2">
      <c r="D37" s="280" t="s">
        <v>328</v>
      </c>
      <c r="Q37" s="272"/>
      <c r="R37" s="272"/>
      <c r="S37" s="272"/>
    </row>
    <row r="38" spans="1:25" ht="21" customHeight="1" x14ac:dyDescent="0.2">
      <c r="Q38" s="272"/>
      <c r="R38" s="272"/>
      <c r="S38" s="272"/>
    </row>
    <row r="39" spans="1:25" ht="36" customHeight="1" x14ac:dyDescent="0.3">
      <c r="A39" s="281" t="s">
        <v>266</v>
      </c>
      <c r="B39" s="282"/>
      <c r="C39" s="544" t="s">
        <v>85</v>
      </c>
      <c r="D39" s="544"/>
      <c r="E39" s="252"/>
      <c r="F39" s="252"/>
      <c r="Q39" s="272"/>
      <c r="R39" s="283"/>
      <c r="S39" s="272"/>
    </row>
    <row r="40" spans="1:25" ht="33" customHeight="1" x14ac:dyDescent="0.25">
      <c r="B40" s="244" t="s">
        <v>267</v>
      </c>
      <c r="C40" s="245"/>
      <c r="D40" s="245" t="s">
        <v>86</v>
      </c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Q40" s="272"/>
      <c r="R40" s="276"/>
      <c r="S40" s="272"/>
    </row>
    <row r="41" spans="1:25" s="252" customFormat="1" ht="27" customHeight="1" x14ac:dyDescent="0.3">
      <c r="B41" s="246"/>
      <c r="C41" s="251"/>
      <c r="D41" s="251" t="s">
        <v>409</v>
      </c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Q41" s="253"/>
      <c r="R41" s="253"/>
      <c r="S41" s="253"/>
    </row>
    <row r="42" spans="1:25" s="252" customFormat="1" ht="27" customHeight="1" x14ac:dyDescent="0.3">
      <c r="B42" s="246"/>
      <c r="D42" s="251" t="s">
        <v>410</v>
      </c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Q42" s="253"/>
      <c r="R42" s="253"/>
      <c r="S42" s="253"/>
    </row>
    <row r="43" spans="1:25" s="252" customFormat="1" ht="27" customHeight="1" x14ac:dyDescent="0.3">
      <c r="B43" s="246"/>
      <c r="C43" s="251"/>
      <c r="D43" s="251" t="s">
        <v>416</v>
      </c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Q43" s="284"/>
      <c r="R43" s="284"/>
      <c r="S43" s="284"/>
    </row>
    <row r="44" spans="1:25" s="252" customFormat="1" ht="27" customHeight="1" x14ac:dyDescent="0.3">
      <c r="B44" s="246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Q44" s="284"/>
      <c r="R44" s="284"/>
      <c r="S44" s="284"/>
    </row>
    <row r="45" spans="1:25" s="252" customFormat="1" ht="26.25" customHeight="1" x14ac:dyDescent="0.3">
      <c r="D45" s="252" t="s">
        <v>268</v>
      </c>
      <c r="Q45" s="284"/>
      <c r="R45" s="284"/>
      <c r="S45" s="284"/>
      <c r="T45" s="285"/>
      <c r="U45" s="285"/>
      <c r="V45" s="285"/>
      <c r="W45" s="285"/>
      <c r="X45" s="285"/>
      <c r="Y45" s="285"/>
    </row>
    <row r="46" spans="1:25" x14ac:dyDescent="0.2">
      <c r="Q46" s="284"/>
      <c r="R46" s="284"/>
      <c r="S46" s="284"/>
      <c r="T46" s="284"/>
      <c r="U46" s="257"/>
      <c r="V46" s="257"/>
    </row>
    <row r="47" spans="1:25" x14ac:dyDescent="0.2">
      <c r="Q47" s="284"/>
      <c r="R47" s="284"/>
      <c r="S47" s="284"/>
      <c r="T47" s="284"/>
      <c r="U47" s="257"/>
      <c r="V47" s="257"/>
    </row>
    <row r="48" spans="1:25" x14ac:dyDescent="0.2">
      <c r="Q48" s="284"/>
      <c r="R48" s="284"/>
      <c r="S48" s="284"/>
      <c r="T48" s="284"/>
      <c r="U48" s="257"/>
      <c r="V48" s="257"/>
    </row>
    <row r="49" spans="17:22" x14ac:dyDescent="0.2">
      <c r="Q49" s="284"/>
      <c r="R49" s="286"/>
      <c r="S49" s="284"/>
      <c r="T49" s="284"/>
      <c r="U49" s="257"/>
      <c r="V49" s="257"/>
    </row>
    <row r="50" spans="17:22" x14ac:dyDescent="0.2">
      <c r="Q50" s="284"/>
      <c r="R50" s="286"/>
      <c r="S50" s="284"/>
      <c r="T50" s="284"/>
      <c r="U50" s="257"/>
      <c r="V50" s="257"/>
    </row>
    <row r="51" spans="17:22" x14ac:dyDescent="0.2">
      <c r="Q51" s="284"/>
      <c r="R51" s="286"/>
      <c r="S51" s="284"/>
      <c r="T51" s="284"/>
      <c r="U51" s="257"/>
      <c r="V51" s="257"/>
    </row>
    <row r="52" spans="17:22" x14ac:dyDescent="0.2">
      <c r="Q52" s="284"/>
      <c r="R52" s="286"/>
      <c r="S52" s="284"/>
      <c r="T52" s="284"/>
      <c r="U52" s="257"/>
      <c r="V52" s="257"/>
    </row>
    <row r="53" spans="17:22" x14ac:dyDescent="0.2">
      <c r="Q53" s="284"/>
      <c r="R53" s="286"/>
      <c r="S53" s="284"/>
      <c r="T53" s="284"/>
      <c r="U53" s="257"/>
      <c r="V53" s="257"/>
    </row>
    <row r="54" spans="17:22" x14ac:dyDescent="0.2">
      <c r="Q54" s="257"/>
      <c r="R54" s="257"/>
      <c r="S54" s="257"/>
      <c r="T54" s="257"/>
      <c r="U54" s="257"/>
      <c r="V54" s="257"/>
    </row>
    <row r="55" spans="17:22" x14ac:dyDescent="0.2">
      <c r="Q55" s="257"/>
      <c r="R55" s="257"/>
      <c r="S55" s="257"/>
      <c r="T55" s="257"/>
      <c r="U55" s="257"/>
      <c r="V55" s="257"/>
    </row>
    <row r="56" spans="17:22" x14ac:dyDescent="0.2">
      <c r="Q56" s="257"/>
      <c r="R56" s="257"/>
      <c r="S56" s="257"/>
      <c r="T56" s="257"/>
      <c r="U56" s="257"/>
      <c r="V56" s="257"/>
    </row>
    <row r="57" spans="17:22" x14ac:dyDescent="0.2">
      <c r="Q57" s="257"/>
      <c r="R57" s="257"/>
      <c r="S57" s="257"/>
      <c r="T57" s="257"/>
      <c r="U57" s="257"/>
      <c r="V57" s="257"/>
    </row>
    <row r="58" spans="17:22" x14ac:dyDescent="0.2">
      <c r="Q58" s="257"/>
      <c r="R58" s="257"/>
      <c r="S58" s="257"/>
      <c r="T58" s="257"/>
      <c r="U58" s="257"/>
      <c r="V58" s="257"/>
    </row>
    <row r="59" spans="17:22" x14ac:dyDescent="0.2">
      <c r="Q59" s="257"/>
      <c r="R59" s="257"/>
      <c r="S59" s="257"/>
      <c r="T59" s="257"/>
      <c r="U59" s="257"/>
      <c r="V59" s="257"/>
    </row>
    <row r="60" spans="17:22" x14ac:dyDescent="0.2">
      <c r="Q60" s="257"/>
      <c r="R60" s="257"/>
      <c r="S60" s="257"/>
      <c r="T60" s="257"/>
      <c r="U60" s="257"/>
      <c r="V60" s="257"/>
    </row>
    <row r="61" spans="17:22" x14ac:dyDescent="0.2">
      <c r="Q61" s="257"/>
      <c r="R61" s="257"/>
      <c r="S61" s="257"/>
      <c r="T61" s="257"/>
      <c r="U61" s="257"/>
      <c r="V61" s="257"/>
    </row>
    <row r="62" spans="17:22" x14ac:dyDescent="0.2">
      <c r="Q62" s="257"/>
      <c r="R62" s="257"/>
      <c r="S62" s="257"/>
      <c r="T62" s="257"/>
      <c r="U62" s="257"/>
      <c r="V62" s="257"/>
    </row>
    <row r="63" spans="17:22" x14ac:dyDescent="0.2">
      <c r="Q63" s="257"/>
      <c r="R63" s="257"/>
      <c r="S63" s="257"/>
      <c r="T63" s="257"/>
      <c r="U63" s="257"/>
      <c r="V63" s="257"/>
    </row>
    <row r="64" spans="17:22" x14ac:dyDescent="0.2">
      <c r="Q64" s="257"/>
      <c r="R64" s="257"/>
      <c r="S64" s="257"/>
      <c r="T64" s="257"/>
      <c r="U64" s="257"/>
      <c r="V64" s="257"/>
    </row>
    <row r="65" spans="17:22" x14ac:dyDescent="0.2">
      <c r="Q65" s="257"/>
      <c r="R65" s="257"/>
      <c r="S65" s="257"/>
      <c r="T65" s="257"/>
      <c r="U65" s="257"/>
      <c r="V65" s="257"/>
    </row>
    <row r="66" spans="17:22" x14ac:dyDescent="0.2">
      <c r="Q66" s="257"/>
      <c r="R66" s="257"/>
      <c r="S66" s="257"/>
      <c r="T66" s="257"/>
      <c r="U66" s="257"/>
      <c r="V66" s="257"/>
    </row>
    <row r="67" spans="17:22" x14ac:dyDescent="0.2">
      <c r="Q67" s="257"/>
      <c r="R67" s="257"/>
      <c r="S67" s="257"/>
      <c r="T67" s="257"/>
      <c r="U67" s="257"/>
      <c r="V67" s="257"/>
    </row>
    <row r="68" spans="17:22" x14ac:dyDescent="0.2">
      <c r="Q68" s="257"/>
      <c r="R68" s="257"/>
      <c r="S68" s="257"/>
      <c r="T68" s="257"/>
      <c r="U68" s="257"/>
      <c r="V68" s="257"/>
    </row>
    <row r="69" spans="17:22" x14ac:dyDescent="0.2">
      <c r="Q69" s="257"/>
      <c r="R69" s="257"/>
      <c r="S69" s="257"/>
      <c r="T69" s="257"/>
      <c r="U69" s="257"/>
      <c r="V69" s="257"/>
    </row>
    <row r="70" spans="17:22" x14ac:dyDescent="0.2">
      <c r="Q70" s="257"/>
      <c r="R70" s="257"/>
      <c r="S70" s="257"/>
      <c r="T70" s="257"/>
      <c r="U70" s="257"/>
      <c r="V70" s="257"/>
    </row>
    <row r="71" spans="17:22" x14ac:dyDescent="0.2">
      <c r="Q71" s="257"/>
      <c r="R71" s="257"/>
      <c r="S71" s="257"/>
      <c r="T71" s="257"/>
      <c r="U71" s="257"/>
      <c r="V71" s="257"/>
    </row>
    <row r="72" spans="17:22" x14ac:dyDescent="0.2">
      <c r="Q72" s="257"/>
      <c r="R72" s="257"/>
      <c r="S72" s="257"/>
      <c r="T72" s="257"/>
      <c r="U72" s="257"/>
      <c r="V72" s="257"/>
    </row>
    <row r="73" spans="17:22" x14ac:dyDescent="0.2">
      <c r="Q73" s="257"/>
      <c r="R73" s="257"/>
      <c r="S73" s="257"/>
      <c r="T73" s="257"/>
      <c r="U73" s="257"/>
      <c r="V73" s="257"/>
    </row>
    <row r="74" spans="17:22" x14ac:dyDescent="0.2">
      <c r="Q74" s="257"/>
      <c r="R74" s="257"/>
      <c r="S74" s="257"/>
      <c r="T74" s="257"/>
      <c r="U74" s="257"/>
      <c r="V74" s="257"/>
    </row>
    <row r="75" spans="17:22" x14ac:dyDescent="0.2">
      <c r="Q75" s="257"/>
      <c r="R75" s="257"/>
      <c r="S75" s="257"/>
      <c r="T75" s="257"/>
      <c r="U75" s="257"/>
      <c r="V75" s="257"/>
    </row>
    <row r="76" spans="17:22" x14ac:dyDescent="0.2">
      <c r="Q76" s="257"/>
      <c r="R76" s="257"/>
      <c r="S76" s="257"/>
      <c r="T76" s="257"/>
      <c r="U76" s="257"/>
      <c r="V76" s="257"/>
    </row>
    <row r="77" spans="17:22" x14ac:dyDescent="0.2">
      <c r="Q77" s="257"/>
      <c r="R77" s="257"/>
      <c r="S77" s="257"/>
      <c r="T77" s="257"/>
      <c r="U77" s="257"/>
      <c r="V77" s="257"/>
    </row>
    <row r="78" spans="17:22" x14ac:dyDescent="0.2">
      <c r="Q78" s="257"/>
      <c r="R78" s="257"/>
      <c r="S78" s="257"/>
      <c r="T78" s="257"/>
      <c r="U78" s="257"/>
      <c r="V78" s="257"/>
    </row>
    <row r="79" spans="17:22" x14ac:dyDescent="0.2">
      <c r="Q79" s="257"/>
      <c r="R79" s="257"/>
      <c r="S79" s="257"/>
      <c r="T79" s="257"/>
      <c r="U79" s="257"/>
      <c r="V79" s="257"/>
    </row>
    <row r="80" spans="17:22" x14ac:dyDescent="0.2">
      <c r="Q80" s="257"/>
      <c r="R80" s="257"/>
      <c r="S80" s="257"/>
      <c r="T80" s="257"/>
      <c r="U80" s="257"/>
      <c r="V80" s="257"/>
    </row>
    <row r="81" spans="17:22" x14ac:dyDescent="0.2">
      <c r="Q81" s="257"/>
      <c r="R81" s="257"/>
      <c r="S81" s="257"/>
      <c r="T81" s="257"/>
      <c r="U81" s="257"/>
      <c r="V81" s="257"/>
    </row>
    <row r="82" spans="17:22" x14ac:dyDescent="0.2">
      <c r="Q82" s="257"/>
      <c r="R82" s="257"/>
      <c r="S82" s="257"/>
      <c r="T82" s="257"/>
      <c r="U82" s="257"/>
      <c r="V82" s="257"/>
    </row>
    <row r="83" spans="17:22" x14ac:dyDescent="0.2">
      <c r="Q83" s="257"/>
      <c r="R83" s="257"/>
      <c r="S83" s="257"/>
      <c r="T83" s="257"/>
      <c r="U83" s="257"/>
      <c r="V83" s="257"/>
    </row>
    <row r="84" spans="17:22" x14ac:dyDescent="0.2">
      <c r="Q84" s="257"/>
      <c r="R84" s="257"/>
      <c r="S84" s="257"/>
      <c r="T84" s="257"/>
      <c r="U84" s="257"/>
      <c r="V84" s="257"/>
    </row>
    <row r="85" spans="17:22" x14ac:dyDescent="0.2">
      <c r="Q85" s="257"/>
      <c r="R85" s="257"/>
      <c r="S85" s="257"/>
      <c r="T85" s="257"/>
      <c r="U85" s="257"/>
      <c r="V85" s="257"/>
    </row>
    <row r="86" spans="17:22" x14ac:dyDescent="0.2">
      <c r="Q86" s="257"/>
      <c r="R86" s="257"/>
      <c r="S86" s="257"/>
      <c r="T86" s="257"/>
      <c r="U86" s="257"/>
      <c r="V86" s="257"/>
    </row>
    <row r="87" spans="17:22" x14ac:dyDescent="0.2">
      <c r="Q87" s="257"/>
      <c r="R87" s="257"/>
      <c r="S87" s="257"/>
      <c r="T87" s="257"/>
      <c r="U87" s="257"/>
      <c r="V87" s="257"/>
    </row>
    <row r="88" spans="17:22" x14ac:dyDescent="0.2">
      <c r="Q88" s="257"/>
      <c r="R88" s="257"/>
      <c r="S88" s="257"/>
      <c r="T88" s="257"/>
      <c r="U88" s="257"/>
      <c r="V88" s="257"/>
    </row>
    <row r="89" spans="17:22" x14ac:dyDescent="0.2">
      <c r="Q89" s="257"/>
      <c r="R89" s="257"/>
      <c r="S89" s="257"/>
      <c r="T89" s="257"/>
      <c r="U89" s="257"/>
      <c r="V89" s="257"/>
    </row>
    <row r="90" spans="17:22" x14ac:dyDescent="0.2">
      <c r="Q90" s="257"/>
      <c r="R90" s="257"/>
      <c r="S90" s="257"/>
      <c r="T90" s="257"/>
      <c r="U90" s="257"/>
      <c r="V90" s="257"/>
    </row>
    <row r="91" spans="17:22" x14ac:dyDescent="0.2">
      <c r="Q91" s="257"/>
      <c r="R91" s="257"/>
      <c r="S91" s="257"/>
      <c r="T91" s="257"/>
      <c r="U91" s="257"/>
      <c r="V91" s="257"/>
    </row>
    <row r="92" spans="17:22" x14ac:dyDescent="0.2">
      <c r="Q92" s="257"/>
      <c r="R92" s="257"/>
      <c r="S92" s="257"/>
      <c r="T92" s="257"/>
      <c r="U92" s="257"/>
      <c r="V92" s="257"/>
    </row>
    <row r="93" spans="17:22" x14ac:dyDescent="0.2">
      <c r="Q93" s="257"/>
      <c r="R93" s="257"/>
      <c r="S93" s="257"/>
      <c r="T93" s="257"/>
      <c r="U93" s="257"/>
      <c r="V93" s="257"/>
    </row>
    <row r="94" spans="17:22" x14ac:dyDescent="0.2">
      <c r="Q94" s="257"/>
      <c r="R94" s="257"/>
      <c r="S94" s="257"/>
      <c r="T94" s="257"/>
      <c r="U94" s="257"/>
      <c r="V94" s="257"/>
    </row>
    <row r="95" spans="17:22" x14ac:dyDescent="0.2">
      <c r="Q95" s="257"/>
      <c r="R95" s="257"/>
      <c r="S95" s="257"/>
      <c r="T95" s="257"/>
      <c r="U95" s="257"/>
      <c r="V95" s="257"/>
    </row>
    <row r="96" spans="17:22" x14ac:dyDescent="0.2">
      <c r="Q96" s="257"/>
      <c r="R96" s="257"/>
      <c r="S96" s="257"/>
      <c r="T96" s="257"/>
      <c r="U96" s="257"/>
      <c r="V96" s="257"/>
    </row>
    <row r="97" spans="17:22" x14ac:dyDescent="0.2">
      <c r="Q97" s="257"/>
      <c r="R97" s="257"/>
      <c r="S97" s="257"/>
      <c r="T97" s="257"/>
      <c r="U97" s="257"/>
      <c r="V97" s="257"/>
    </row>
    <row r="98" spans="17:22" x14ac:dyDescent="0.2">
      <c r="Q98" s="257"/>
      <c r="R98" s="257"/>
      <c r="S98" s="257"/>
      <c r="T98" s="257"/>
      <c r="U98" s="257"/>
      <c r="V98" s="257"/>
    </row>
    <row r="99" spans="17:22" x14ac:dyDescent="0.2">
      <c r="Q99" s="257"/>
      <c r="R99" s="257"/>
      <c r="S99" s="257"/>
      <c r="T99" s="257"/>
      <c r="U99" s="257"/>
      <c r="V99" s="257"/>
    </row>
    <row r="100" spans="17:22" x14ac:dyDescent="0.2">
      <c r="Q100" s="257"/>
      <c r="R100" s="257"/>
      <c r="S100" s="257"/>
      <c r="T100" s="257"/>
      <c r="U100" s="257"/>
      <c r="V100" s="257"/>
    </row>
    <row r="101" spans="17:22" x14ac:dyDescent="0.2">
      <c r="Q101" s="257"/>
      <c r="R101" s="257"/>
      <c r="S101" s="257"/>
      <c r="T101" s="257"/>
      <c r="U101" s="257"/>
      <c r="V101" s="257"/>
    </row>
    <row r="102" spans="17:22" x14ac:dyDescent="0.2">
      <c r="Q102" s="257"/>
      <c r="R102" s="257"/>
      <c r="S102" s="257"/>
      <c r="T102" s="257"/>
      <c r="U102" s="257"/>
      <c r="V102" s="257"/>
    </row>
    <row r="103" spans="17:22" x14ac:dyDescent="0.2">
      <c r="Q103" s="257"/>
      <c r="R103" s="257"/>
      <c r="S103" s="257"/>
      <c r="T103" s="257"/>
      <c r="U103" s="257"/>
      <c r="V103" s="257"/>
    </row>
    <row r="104" spans="17:22" x14ac:dyDescent="0.2">
      <c r="Q104" s="257"/>
      <c r="R104" s="257"/>
      <c r="S104" s="257"/>
      <c r="T104" s="257"/>
      <c r="U104" s="257"/>
      <c r="V104" s="257"/>
    </row>
    <row r="105" spans="17:22" x14ac:dyDescent="0.2">
      <c r="Q105" s="257"/>
      <c r="R105" s="257"/>
      <c r="S105" s="257"/>
      <c r="T105" s="257"/>
      <c r="U105" s="257"/>
      <c r="V105" s="257"/>
    </row>
    <row r="106" spans="17:22" x14ac:dyDescent="0.2">
      <c r="Q106" s="257"/>
      <c r="R106" s="257"/>
      <c r="S106" s="257"/>
      <c r="T106" s="257"/>
      <c r="U106" s="257"/>
      <c r="V106" s="257"/>
    </row>
    <row r="107" spans="17:22" x14ac:dyDescent="0.2">
      <c r="Q107" s="257"/>
      <c r="R107" s="257"/>
      <c r="S107" s="257"/>
      <c r="T107" s="257"/>
      <c r="U107" s="257"/>
      <c r="V107" s="257"/>
    </row>
    <row r="108" spans="17:22" x14ac:dyDescent="0.2">
      <c r="Q108" s="257"/>
      <c r="R108" s="257"/>
      <c r="S108" s="257"/>
      <c r="T108" s="257"/>
      <c r="U108" s="257"/>
      <c r="V108" s="257"/>
    </row>
    <row r="109" spans="17:22" x14ac:dyDescent="0.2">
      <c r="Q109" s="257"/>
      <c r="R109" s="257"/>
      <c r="S109" s="257"/>
      <c r="T109" s="257"/>
      <c r="U109" s="257"/>
      <c r="V109" s="257"/>
    </row>
    <row r="110" spans="17:22" x14ac:dyDescent="0.2">
      <c r="Q110" s="257"/>
      <c r="R110" s="257"/>
      <c r="S110" s="257"/>
      <c r="T110" s="257"/>
      <c r="U110" s="257"/>
      <c r="V110" s="257"/>
    </row>
    <row r="111" spans="17:22" x14ac:dyDescent="0.2">
      <c r="Q111" s="257"/>
      <c r="R111" s="257"/>
      <c r="S111" s="257"/>
      <c r="T111" s="257"/>
      <c r="U111" s="257"/>
      <c r="V111" s="257"/>
    </row>
    <row r="112" spans="17:22" x14ac:dyDescent="0.2">
      <c r="Q112" s="257"/>
      <c r="R112" s="257"/>
      <c r="S112" s="257"/>
      <c r="T112" s="257"/>
      <c r="U112" s="257"/>
      <c r="V112" s="257"/>
    </row>
    <row r="113" spans="17:22" x14ac:dyDescent="0.2">
      <c r="Q113" s="257"/>
      <c r="R113" s="257"/>
      <c r="S113" s="257"/>
      <c r="T113" s="257"/>
      <c r="U113" s="257"/>
      <c r="V113" s="257"/>
    </row>
    <row r="114" spans="17:22" x14ac:dyDescent="0.2">
      <c r="Q114" s="257"/>
      <c r="R114" s="257"/>
      <c r="S114" s="257"/>
      <c r="T114" s="257"/>
      <c r="U114" s="257"/>
      <c r="V114" s="257"/>
    </row>
    <row r="115" spans="17:22" x14ac:dyDescent="0.2">
      <c r="Q115" s="257"/>
      <c r="R115" s="257"/>
      <c r="S115" s="257"/>
      <c r="T115" s="257"/>
      <c r="U115" s="257"/>
      <c r="V115" s="257"/>
    </row>
    <row r="116" spans="17:22" x14ac:dyDescent="0.2">
      <c r="Q116" s="257"/>
      <c r="R116" s="257"/>
      <c r="S116" s="257"/>
      <c r="T116" s="257"/>
      <c r="U116" s="257"/>
      <c r="V116" s="257"/>
    </row>
    <row r="117" spans="17:22" x14ac:dyDescent="0.2">
      <c r="Q117" s="257"/>
      <c r="R117" s="257"/>
      <c r="S117" s="257"/>
      <c r="T117" s="257"/>
      <c r="U117" s="257"/>
      <c r="V117" s="257"/>
    </row>
    <row r="118" spans="17:22" x14ac:dyDescent="0.2">
      <c r="Q118" s="257"/>
      <c r="R118" s="257"/>
      <c r="S118" s="257"/>
      <c r="T118" s="257"/>
      <c r="U118" s="257"/>
      <c r="V118" s="257"/>
    </row>
    <row r="119" spans="17:22" x14ac:dyDescent="0.2">
      <c r="Q119" s="257"/>
      <c r="R119" s="257"/>
      <c r="S119" s="257"/>
      <c r="T119" s="257"/>
      <c r="U119" s="257"/>
      <c r="V119" s="257"/>
    </row>
    <row r="120" spans="17:22" x14ac:dyDescent="0.2">
      <c r="Q120" s="257"/>
      <c r="R120" s="257"/>
      <c r="S120" s="257"/>
      <c r="T120" s="257"/>
      <c r="U120" s="257"/>
      <c r="V120" s="257"/>
    </row>
    <row r="121" spans="17:22" x14ac:dyDescent="0.2">
      <c r="Q121" s="257"/>
      <c r="R121" s="257"/>
      <c r="S121" s="257"/>
      <c r="T121" s="257"/>
      <c r="U121" s="257"/>
      <c r="V121" s="257"/>
    </row>
    <row r="122" spans="17:22" x14ac:dyDescent="0.2">
      <c r="Q122" s="257"/>
      <c r="R122" s="257"/>
      <c r="S122" s="257"/>
      <c r="T122" s="257"/>
      <c r="U122" s="257"/>
      <c r="V122" s="257"/>
    </row>
    <row r="123" spans="17:22" x14ac:dyDescent="0.2">
      <c r="Q123" s="257"/>
      <c r="R123" s="257"/>
      <c r="S123" s="257"/>
      <c r="T123" s="257"/>
      <c r="U123" s="257"/>
      <c r="V123" s="257"/>
    </row>
    <row r="124" spans="17:22" x14ac:dyDescent="0.2">
      <c r="Q124" s="257"/>
      <c r="R124" s="257"/>
      <c r="S124" s="257"/>
      <c r="T124" s="257"/>
      <c r="U124" s="257"/>
      <c r="V124" s="257"/>
    </row>
    <row r="125" spans="17:22" x14ac:dyDescent="0.2">
      <c r="Q125" s="257"/>
      <c r="R125" s="257"/>
      <c r="S125" s="257"/>
      <c r="T125" s="257"/>
      <c r="U125" s="257"/>
      <c r="V125" s="257"/>
    </row>
    <row r="126" spans="17:22" x14ac:dyDescent="0.2">
      <c r="Q126" s="257"/>
      <c r="R126" s="257"/>
      <c r="S126" s="257"/>
      <c r="T126" s="257"/>
      <c r="U126" s="257"/>
      <c r="V126" s="257"/>
    </row>
    <row r="127" spans="17:22" x14ac:dyDescent="0.2">
      <c r="Q127" s="257"/>
      <c r="R127" s="257"/>
      <c r="S127" s="257"/>
      <c r="T127" s="257"/>
      <c r="U127" s="257"/>
      <c r="V127" s="257"/>
    </row>
    <row r="128" spans="17:22" x14ac:dyDescent="0.2">
      <c r="Q128" s="257"/>
      <c r="R128" s="257"/>
      <c r="S128" s="257"/>
      <c r="T128" s="257"/>
      <c r="U128" s="257"/>
      <c r="V128" s="257"/>
    </row>
    <row r="129" spans="17:22" x14ac:dyDescent="0.2">
      <c r="Q129" s="257"/>
      <c r="R129" s="257"/>
      <c r="S129" s="257"/>
      <c r="T129" s="257"/>
      <c r="U129" s="257"/>
      <c r="V129" s="257"/>
    </row>
    <row r="130" spans="17:22" x14ac:dyDescent="0.2">
      <c r="Q130" s="257"/>
      <c r="R130" s="257"/>
      <c r="S130" s="257"/>
      <c r="T130" s="257"/>
      <c r="U130" s="257"/>
      <c r="V130" s="257"/>
    </row>
    <row r="131" spans="17:22" x14ac:dyDescent="0.2">
      <c r="Q131" s="257"/>
      <c r="R131" s="257"/>
      <c r="S131" s="257"/>
      <c r="T131" s="257"/>
      <c r="U131" s="257"/>
      <c r="V131" s="257"/>
    </row>
    <row r="132" spans="17:22" x14ac:dyDescent="0.2">
      <c r="Q132" s="257"/>
      <c r="R132" s="257"/>
      <c r="S132" s="257"/>
      <c r="T132" s="257"/>
      <c r="U132" s="257"/>
      <c r="V132" s="257"/>
    </row>
    <row r="133" spans="17:22" x14ac:dyDescent="0.2">
      <c r="Q133" s="257"/>
      <c r="R133" s="257"/>
      <c r="S133" s="257"/>
      <c r="T133" s="257"/>
      <c r="U133" s="257"/>
      <c r="V133" s="257"/>
    </row>
  </sheetData>
  <mergeCells count="4">
    <mergeCell ref="C39:D39"/>
    <mergeCell ref="D8:I8"/>
    <mergeCell ref="J8:O8"/>
    <mergeCell ref="A8:C9"/>
  </mergeCells>
  <phoneticPr fontId="2"/>
  <pageMargins left="0.70866141732283472" right="0.39370078740157483" top="0.70866141732283472" bottom="0.59055118110236227" header="0.51181102362204722" footer="0.47244094488188981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56"/>
  <sheetViews>
    <sheetView showGridLines="0" zoomScaleNormal="100" zoomScaleSheetLayoutView="100" workbookViewId="0">
      <selection activeCell="AE17" sqref="AE17"/>
    </sheetView>
  </sheetViews>
  <sheetFormatPr defaultColWidth="9" defaultRowHeight="13" x14ac:dyDescent="0.2"/>
  <cols>
    <col min="1" max="1" width="2.7265625" style="16" customWidth="1"/>
    <col min="2" max="2" width="2.453125" style="16" customWidth="1"/>
    <col min="3" max="3" width="2.26953125" style="16" customWidth="1"/>
    <col min="4" max="4" width="4.6328125" style="16" customWidth="1"/>
    <col min="5" max="5" width="12.6328125" style="16" customWidth="1"/>
    <col min="6" max="6" width="8.6328125" style="16" customWidth="1"/>
    <col min="7" max="7" width="12.6328125" style="16" customWidth="1"/>
    <col min="8" max="8" width="8.6328125" style="16" customWidth="1"/>
    <col min="9" max="9" width="12.6328125" style="16" customWidth="1"/>
    <col min="10" max="10" width="8.6328125" style="16" customWidth="1"/>
    <col min="11" max="11" width="12.6328125" style="16" customWidth="1"/>
    <col min="12" max="12" width="8.6328125" style="16" customWidth="1"/>
    <col min="13" max="16384" width="9" style="16"/>
  </cols>
  <sheetData>
    <row r="1" spans="1:17" ht="12" customHeight="1" x14ac:dyDescent="0.2"/>
    <row r="2" spans="1:17" ht="18" customHeight="1" x14ac:dyDescent="0.25">
      <c r="A2" s="18"/>
      <c r="B2" s="18"/>
      <c r="C2" s="117" t="s">
        <v>359</v>
      </c>
      <c r="E2" s="78"/>
      <c r="F2" s="78"/>
      <c r="G2" s="78"/>
      <c r="H2" s="78"/>
      <c r="I2" s="78"/>
      <c r="J2" s="78"/>
      <c r="K2" s="78"/>
      <c r="L2" s="78"/>
    </row>
    <row r="3" spans="1:17" ht="18" customHeight="1" x14ac:dyDescent="0.25">
      <c r="A3" s="18"/>
      <c r="B3" s="18"/>
      <c r="C3" s="17"/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 x14ac:dyDescent="0.25">
      <c r="A5" s="15"/>
      <c r="B5" s="19"/>
      <c r="C5" s="33" t="s">
        <v>294</v>
      </c>
      <c r="D5" s="14"/>
      <c r="E5" s="14"/>
      <c r="F5" s="14"/>
      <c r="G5" s="14"/>
      <c r="H5" s="14"/>
      <c r="I5" s="14"/>
      <c r="J5" s="14"/>
      <c r="K5" s="14"/>
      <c r="L5" s="14"/>
      <c r="N5" s="35"/>
      <c r="Q5" s="35"/>
    </row>
    <row r="6" spans="1:17" ht="18" customHeight="1" x14ac:dyDescent="0.2">
      <c r="C6" s="557" t="s">
        <v>99</v>
      </c>
      <c r="D6" s="558"/>
      <c r="E6" s="36"/>
      <c r="F6" s="554" t="s">
        <v>100</v>
      </c>
      <c r="G6" s="554"/>
      <c r="H6" s="37"/>
      <c r="I6" s="38"/>
      <c r="J6" s="554" t="s">
        <v>101</v>
      </c>
      <c r="K6" s="554"/>
      <c r="L6" s="38"/>
      <c r="N6" s="35"/>
      <c r="Q6" s="35"/>
    </row>
    <row r="7" spans="1:17" ht="18" customHeight="1" x14ac:dyDescent="0.2">
      <c r="C7" s="559"/>
      <c r="D7" s="560"/>
      <c r="E7" s="549" t="s">
        <v>102</v>
      </c>
      <c r="F7" s="550"/>
      <c r="G7" s="551" t="s">
        <v>103</v>
      </c>
      <c r="H7" s="561"/>
      <c r="I7" s="549" t="s">
        <v>102</v>
      </c>
      <c r="J7" s="550"/>
      <c r="K7" s="551" t="s">
        <v>103</v>
      </c>
      <c r="L7" s="551"/>
      <c r="N7" s="35"/>
      <c r="Q7" s="35"/>
    </row>
    <row r="8" spans="1:17" ht="18" customHeight="1" x14ac:dyDescent="0.2">
      <c r="D8" s="39"/>
      <c r="E8" s="40"/>
      <c r="F8" s="41" t="s">
        <v>104</v>
      </c>
      <c r="G8" s="20"/>
      <c r="H8" s="41" t="s">
        <v>104</v>
      </c>
      <c r="I8" s="40"/>
      <c r="J8" s="41" t="s">
        <v>105</v>
      </c>
      <c r="L8" s="77" t="s">
        <v>106</v>
      </c>
      <c r="N8" s="35"/>
      <c r="Q8" s="35"/>
    </row>
    <row r="9" spans="1:17" ht="18" customHeight="1" x14ac:dyDescent="0.2">
      <c r="C9" s="552" t="s">
        <v>107</v>
      </c>
      <c r="D9" s="553"/>
      <c r="E9" s="236" t="s">
        <v>96</v>
      </c>
      <c r="F9" s="412">
        <v>711</v>
      </c>
      <c r="G9" s="238" t="s">
        <v>78</v>
      </c>
      <c r="H9" s="239">
        <v>-24</v>
      </c>
      <c r="I9" s="236" t="s">
        <v>77</v>
      </c>
      <c r="J9" s="240">
        <v>2.8202424881392001</v>
      </c>
      <c r="K9" s="238" t="s">
        <v>78</v>
      </c>
      <c r="L9" s="241">
        <v>-1.1065006915629001</v>
      </c>
      <c r="M9" s="42"/>
      <c r="N9" s="35"/>
      <c r="Q9" s="35"/>
    </row>
    <row r="10" spans="1:17" ht="18" customHeight="1" x14ac:dyDescent="0.2">
      <c r="C10" s="552" t="s">
        <v>108</v>
      </c>
      <c r="D10" s="553"/>
      <c r="E10" s="236" t="s">
        <v>71</v>
      </c>
      <c r="F10" s="237">
        <v>495</v>
      </c>
      <c r="G10" s="238" t="s">
        <v>80</v>
      </c>
      <c r="H10" s="239">
        <v>-19</v>
      </c>
      <c r="I10" s="236" t="s">
        <v>81</v>
      </c>
      <c r="J10" s="240">
        <v>1.9329164297896999</v>
      </c>
      <c r="K10" s="238" t="s">
        <v>80</v>
      </c>
      <c r="L10" s="241">
        <v>-0.79002079002079995</v>
      </c>
      <c r="M10" s="42"/>
    </row>
    <row r="11" spans="1:17" ht="18" customHeight="1" x14ac:dyDescent="0.2">
      <c r="C11" s="552" t="s">
        <v>109</v>
      </c>
      <c r="D11" s="553"/>
      <c r="E11" s="236" t="s">
        <v>93</v>
      </c>
      <c r="F11" s="237">
        <v>265</v>
      </c>
      <c r="G11" s="238" t="s">
        <v>83</v>
      </c>
      <c r="H11" s="239">
        <v>-13</v>
      </c>
      <c r="I11" s="236" t="s">
        <v>176</v>
      </c>
      <c r="J11" s="240">
        <v>1.6706067769898001</v>
      </c>
      <c r="K11" s="238" t="s">
        <v>83</v>
      </c>
      <c r="L11" s="241">
        <v>-0.46263345195729999</v>
      </c>
      <c r="M11" s="42"/>
      <c r="N11" s="35"/>
      <c r="Q11" s="35"/>
    </row>
    <row r="12" spans="1:17" ht="18" customHeight="1" x14ac:dyDescent="0.2">
      <c r="C12" s="552" t="s">
        <v>110</v>
      </c>
      <c r="D12" s="553"/>
      <c r="E12" s="236" t="s">
        <v>74</v>
      </c>
      <c r="F12" s="237">
        <v>201</v>
      </c>
      <c r="G12" s="355" t="s">
        <v>75</v>
      </c>
      <c r="H12" s="239">
        <v>1</v>
      </c>
      <c r="I12" s="236" t="s">
        <v>93</v>
      </c>
      <c r="J12" s="240">
        <v>1.6201014856025</v>
      </c>
      <c r="K12" s="238" t="s">
        <v>75</v>
      </c>
      <c r="L12" s="241">
        <v>9.8260784121000002E-3</v>
      </c>
      <c r="M12" s="42"/>
      <c r="N12" s="35"/>
      <c r="Q12" s="35"/>
    </row>
    <row r="13" spans="1:17" ht="18" customHeight="1" thickBot="1" x14ac:dyDescent="0.25">
      <c r="C13" s="552" t="s">
        <v>111</v>
      </c>
      <c r="D13" s="553"/>
      <c r="E13" s="236" t="s">
        <v>70</v>
      </c>
      <c r="F13" s="481">
        <v>176</v>
      </c>
      <c r="G13" s="356" t="s">
        <v>79</v>
      </c>
      <c r="H13" s="359">
        <v>16</v>
      </c>
      <c r="I13" s="236" t="s">
        <v>120</v>
      </c>
      <c r="J13" s="240">
        <v>1.6057184295038001</v>
      </c>
      <c r="K13" s="242" t="s">
        <v>79</v>
      </c>
      <c r="L13" s="241">
        <v>0.227434257285</v>
      </c>
      <c r="M13" s="42"/>
      <c r="N13" s="35"/>
      <c r="Q13" s="35"/>
    </row>
    <row r="14" spans="1:17" ht="18" customHeight="1" x14ac:dyDescent="0.2">
      <c r="C14" s="134"/>
      <c r="D14" s="147"/>
      <c r="E14" s="144"/>
      <c r="F14" s="134"/>
      <c r="G14" s="144"/>
      <c r="H14" s="148"/>
      <c r="I14" s="144"/>
      <c r="J14" s="149"/>
      <c r="K14" s="145"/>
      <c r="L14" s="146"/>
      <c r="M14" s="42"/>
      <c r="N14" s="35"/>
      <c r="Q14" s="35"/>
    </row>
    <row r="15" spans="1:17" ht="9.75" customHeight="1" x14ac:dyDescent="0.2">
      <c r="C15" s="555" t="s">
        <v>112</v>
      </c>
      <c r="D15" s="556"/>
      <c r="E15" s="34"/>
      <c r="F15" s="20"/>
      <c r="G15" s="34" t="s">
        <v>245</v>
      </c>
      <c r="H15" s="150" t="s">
        <v>245</v>
      </c>
      <c r="I15" s="34" t="s">
        <v>112</v>
      </c>
      <c r="J15" s="20" t="s">
        <v>112</v>
      </c>
      <c r="K15" s="151" t="s">
        <v>112</v>
      </c>
      <c r="L15" s="152" t="s">
        <v>112</v>
      </c>
      <c r="N15" s="35"/>
      <c r="Q15" s="35"/>
    </row>
    <row r="16" spans="1:17" ht="15.75" customHeight="1" x14ac:dyDescent="0.2">
      <c r="N16" s="35"/>
      <c r="Q16" s="35"/>
    </row>
    <row r="17" spans="1:17" ht="7.5" customHeight="1" x14ac:dyDescent="0.2">
      <c r="N17" s="35"/>
      <c r="Q17" s="35"/>
    </row>
    <row r="18" spans="1:17" ht="12" customHeight="1" x14ac:dyDescent="0.2">
      <c r="N18" s="35"/>
      <c r="Q18" s="35"/>
    </row>
    <row r="19" spans="1:17" ht="11.25" customHeight="1" x14ac:dyDescent="0.2"/>
    <row r="20" spans="1:17" s="17" customFormat="1" ht="23.25" customHeight="1" x14ac:dyDescent="0.2">
      <c r="B20" s="43" t="s">
        <v>246</v>
      </c>
      <c r="C20" s="44"/>
      <c r="D20" s="44" t="s">
        <v>113</v>
      </c>
      <c r="E20" s="45"/>
      <c r="F20" s="45"/>
      <c r="M20" s="46"/>
    </row>
    <row r="21" spans="1:17" s="17" customFormat="1" ht="18" customHeight="1" x14ac:dyDescent="0.3">
      <c r="A21" s="47"/>
      <c r="B21" s="25"/>
      <c r="C21" s="25"/>
      <c r="E21" s="25"/>
      <c r="N21" s="48"/>
      <c r="O21" s="32"/>
    </row>
    <row r="22" spans="1:17" s="17" customFormat="1" ht="19.5" customHeight="1" x14ac:dyDescent="0.2">
      <c r="C22" s="451" t="s">
        <v>386</v>
      </c>
      <c r="D22" s="256"/>
      <c r="E22" s="452"/>
      <c r="F22" s="452"/>
    </row>
    <row r="23" spans="1:17" s="17" customFormat="1" ht="19.5" customHeight="1" x14ac:dyDescent="0.2">
      <c r="C23" s="451" t="s">
        <v>355</v>
      </c>
      <c r="D23" s="451"/>
      <c r="E23" s="452"/>
      <c r="F23" s="452"/>
    </row>
    <row r="24" spans="1:17" s="17" customFormat="1" ht="19.5" customHeight="1" x14ac:dyDescent="0.2">
      <c r="C24" s="451" t="s">
        <v>417</v>
      </c>
      <c r="D24" s="451"/>
      <c r="E24" s="452"/>
      <c r="F24" s="452"/>
    </row>
    <row r="25" spans="1:17" s="17" customFormat="1" ht="19.5" customHeight="1" x14ac:dyDescent="0.2">
      <c r="C25" s="451" t="s">
        <v>356</v>
      </c>
      <c r="D25" s="451"/>
      <c r="E25" s="452"/>
      <c r="F25" s="452"/>
    </row>
    <row r="26" spans="1:17" s="17" customFormat="1" ht="19.5" customHeight="1" x14ac:dyDescent="0.2">
      <c r="C26" s="451" t="s">
        <v>349</v>
      </c>
      <c r="D26" s="256"/>
      <c r="E26" s="452"/>
      <c r="F26" s="452"/>
    </row>
    <row r="27" spans="1:17" s="17" customFormat="1" ht="19.5" customHeight="1" x14ac:dyDescent="0.2">
      <c r="C27" s="451" t="s">
        <v>357</v>
      </c>
      <c r="D27" s="451"/>
      <c r="E27" s="452"/>
      <c r="F27" s="452"/>
    </row>
    <row r="28" spans="1:17" s="17" customFormat="1" ht="19.5" customHeight="1" x14ac:dyDescent="0.2">
      <c r="C28" s="451" t="s">
        <v>350</v>
      </c>
      <c r="D28" s="451"/>
      <c r="E28" s="452"/>
      <c r="F28" s="452"/>
    </row>
    <row r="29" spans="1:17" s="17" customFormat="1" ht="19.5" customHeight="1" x14ac:dyDescent="0.2">
      <c r="C29" s="451" t="s">
        <v>358</v>
      </c>
      <c r="D29" s="451"/>
      <c r="E29" s="452"/>
      <c r="F29" s="452"/>
    </row>
    <row r="30" spans="1:17" s="17" customFormat="1" ht="19.5" customHeight="1" x14ac:dyDescent="0.2">
      <c r="C30" s="451" t="s">
        <v>374</v>
      </c>
      <c r="D30" s="451"/>
      <c r="E30" s="452"/>
      <c r="F30" s="452"/>
    </row>
    <row r="31" spans="1:17" s="17" customFormat="1" ht="19.5" customHeight="1" x14ac:dyDescent="0.2">
      <c r="C31" s="451" t="s">
        <v>375</v>
      </c>
      <c r="D31" s="451"/>
      <c r="E31" s="290"/>
      <c r="F31" s="452"/>
    </row>
    <row r="32" spans="1:17" s="17" customFormat="1" ht="19.5" customHeight="1" x14ac:dyDescent="0.2">
      <c r="C32" s="451" t="s">
        <v>381</v>
      </c>
      <c r="D32" s="256"/>
      <c r="E32" s="290"/>
      <c r="F32" s="290"/>
    </row>
    <row r="33" spans="3:9" s="17" customFormat="1" ht="19.5" customHeight="1" x14ac:dyDescent="0.2">
      <c r="C33" s="256" t="s">
        <v>376</v>
      </c>
      <c r="D33" s="451"/>
      <c r="E33" s="290"/>
      <c r="F33" s="290"/>
    </row>
    <row r="34" spans="3:9" s="17" customFormat="1" ht="19.5" customHeight="1" x14ac:dyDescent="0.2">
      <c r="C34" s="256" t="s">
        <v>351</v>
      </c>
      <c r="D34" s="451"/>
      <c r="E34" s="452"/>
      <c r="F34" s="290"/>
    </row>
    <row r="35" spans="3:9" s="17" customFormat="1" ht="19.5" customHeight="1" x14ac:dyDescent="0.2">
      <c r="C35" s="451" t="s">
        <v>352</v>
      </c>
      <c r="D35" s="451"/>
      <c r="E35" s="452"/>
      <c r="F35" s="452"/>
    </row>
    <row r="36" spans="3:9" s="17" customFormat="1" ht="19.5" customHeight="1" x14ac:dyDescent="0.2">
      <c r="C36" s="451" t="s">
        <v>377</v>
      </c>
      <c r="D36" s="256"/>
      <c r="E36" s="452"/>
      <c r="F36" s="452"/>
    </row>
    <row r="37" spans="3:9" s="17" customFormat="1" ht="19.5" customHeight="1" x14ac:dyDescent="0.2">
      <c r="C37" s="256" t="s">
        <v>378</v>
      </c>
      <c r="D37" s="256"/>
      <c r="E37" s="256"/>
      <c r="F37" s="452"/>
    </row>
    <row r="38" spans="3:9" s="17" customFormat="1" ht="19.5" customHeight="1" x14ac:dyDescent="0.2">
      <c r="C38" s="256"/>
      <c r="D38" s="256"/>
      <c r="E38" s="256"/>
      <c r="F38" s="452"/>
    </row>
    <row r="39" spans="3:9" s="17" customFormat="1" ht="18" customHeight="1" x14ac:dyDescent="0.2">
      <c r="C39" s="117"/>
      <c r="D39" s="117"/>
      <c r="E39" s="21"/>
      <c r="F39" s="21"/>
    </row>
    <row r="40" spans="3:9" s="17" customFormat="1" ht="18" customHeight="1" x14ac:dyDescent="0.2">
      <c r="C40" s="117"/>
      <c r="D40" s="117"/>
    </row>
    <row r="41" spans="3:9" s="17" customFormat="1" ht="18" customHeight="1" x14ac:dyDescent="0.2"/>
    <row r="42" spans="3:9" s="17" customFormat="1" ht="18" customHeight="1" x14ac:dyDescent="0.2"/>
    <row r="43" spans="3:9" s="17" customFormat="1" ht="18" customHeight="1" x14ac:dyDescent="0.2"/>
    <row r="44" spans="3:9" s="17" customFormat="1" ht="15" customHeight="1" x14ac:dyDescent="0.2">
      <c r="I44" s="49"/>
    </row>
    <row r="45" spans="3:9" s="17" customFormat="1" ht="15" customHeight="1" x14ac:dyDescent="0.2">
      <c r="I45" s="49"/>
    </row>
    <row r="46" spans="3:9" s="17" customFormat="1" ht="15" customHeight="1" x14ac:dyDescent="0.2"/>
    <row r="47" spans="3:9" s="17" customFormat="1" ht="12" customHeight="1" x14ac:dyDescent="0.2"/>
    <row r="48" spans="3:9" s="17" customFormat="1" ht="12" customHeight="1" x14ac:dyDescent="0.2"/>
    <row r="49" spans="3:8" s="17" customFormat="1" ht="12" customHeight="1" x14ac:dyDescent="0.2"/>
    <row r="50" spans="3:8" s="17" customFormat="1" ht="12" customHeight="1" x14ac:dyDescent="0.2">
      <c r="H50" s="50"/>
    </row>
    <row r="51" spans="3:8" s="17" customFormat="1" ht="15.75" customHeight="1" x14ac:dyDescent="0.2">
      <c r="H51" s="51"/>
    </row>
    <row r="52" spans="3:8" s="17" customFormat="1" ht="12" customHeight="1" x14ac:dyDescent="0.2">
      <c r="H52" s="50"/>
    </row>
    <row r="53" spans="3:8" s="17" customFormat="1" ht="12" customHeight="1" x14ac:dyDescent="0.2">
      <c r="H53" s="51"/>
    </row>
    <row r="54" spans="3:8" s="17" customFormat="1" ht="14" x14ac:dyDescent="0.2"/>
    <row r="55" spans="3:8" s="17" customFormat="1" ht="14" x14ac:dyDescent="0.2"/>
    <row r="56" spans="3:8" ht="14" x14ac:dyDescent="0.2">
      <c r="C56" s="17"/>
      <c r="D56" s="17"/>
      <c r="E56" s="17"/>
      <c r="F56" s="17"/>
    </row>
  </sheetData>
  <mergeCells count="13">
    <mergeCell ref="C15:D15"/>
    <mergeCell ref="C6:D7"/>
    <mergeCell ref="E7:F7"/>
    <mergeCell ref="G7:H7"/>
    <mergeCell ref="C13:D13"/>
    <mergeCell ref="C12:D12"/>
    <mergeCell ref="C11:D11"/>
    <mergeCell ref="C10:D10"/>
    <mergeCell ref="I7:J7"/>
    <mergeCell ref="K7:L7"/>
    <mergeCell ref="C9:D9"/>
    <mergeCell ref="F6:G6"/>
    <mergeCell ref="J6:K6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92D050"/>
    <pageSetUpPr fitToPage="1"/>
  </sheetPr>
  <dimension ref="A1:J31"/>
  <sheetViews>
    <sheetView zoomScaleNormal="100" workbookViewId="0">
      <selection activeCell="M14" sqref="M14"/>
    </sheetView>
  </sheetViews>
  <sheetFormatPr defaultRowHeight="13" x14ac:dyDescent="0.2"/>
  <cols>
    <col min="1" max="6" width="8.6328125" customWidth="1"/>
    <col min="7" max="7" width="3.453125" customWidth="1"/>
    <col min="8" max="10" width="8.6328125" customWidth="1"/>
  </cols>
  <sheetData>
    <row r="1" spans="1:10" x14ac:dyDescent="0.2">
      <c r="A1" s="9" t="s">
        <v>324</v>
      </c>
      <c r="B1" s="9"/>
      <c r="C1" s="9"/>
      <c r="D1" s="9"/>
      <c r="E1" s="9"/>
      <c r="F1" s="437" t="s">
        <v>337</v>
      </c>
      <c r="G1" s="9"/>
      <c r="H1" s="9"/>
      <c r="I1" s="9"/>
      <c r="J1" s="9"/>
    </row>
    <row r="2" spans="1:10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">
      <c r="A3" s="10" t="s">
        <v>47</v>
      </c>
      <c r="B3" s="26"/>
      <c r="C3" s="26"/>
      <c r="D3" s="26"/>
      <c r="E3" s="11"/>
      <c r="F3" s="349">
        <v>47807</v>
      </c>
      <c r="G3" s="9"/>
      <c r="H3" s="176" t="s">
        <v>48</v>
      </c>
      <c r="I3" s="9"/>
      <c r="J3" s="9"/>
    </row>
    <row r="4" spans="1:10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">
      <c r="A5" s="27" t="s">
        <v>4</v>
      </c>
      <c r="B5" s="12" t="s">
        <v>49</v>
      </c>
      <c r="C5" s="483" t="s">
        <v>50</v>
      </c>
      <c r="D5" s="175" t="s">
        <v>51</v>
      </c>
      <c r="E5" s="174" t="s">
        <v>5</v>
      </c>
      <c r="F5" s="28" t="s">
        <v>28</v>
      </c>
      <c r="G5" s="8"/>
      <c r="H5" s="189" t="s">
        <v>4</v>
      </c>
      <c r="I5" s="189" t="s">
        <v>5</v>
      </c>
      <c r="J5" s="190" t="s">
        <v>28</v>
      </c>
    </row>
    <row r="6" spans="1:10" x14ac:dyDescent="0.2">
      <c r="A6" s="27" t="s">
        <v>6</v>
      </c>
      <c r="B6" s="347">
        <v>817</v>
      </c>
      <c r="C6" s="484">
        <v>914</v>
      </c>
      <c r="D6" s="348">
        <v>825</v>
      </c>
      <c r="E6" s="187">
        <f>B6+C6+D6</f>
        <v>2556</v>
      </c>
      <c r="F6" s="196">
        <f>E6/F3*100</f>
        <v>5.3464973748614222</v>
      </c>
      <c r="G6" s="9"/>
      <c r="H6" s="191" t="s">
        <v>18</v>
      </c>
      <c r="I6" s="192">
        <v>11126</v>
      </c>
      <c r="J6" s="440">
        <v>23.272742485410085</v>
      </c>
    </row>
    <row r="7" spans="1:10" x14ac:dyDescent="0.2">
      <c r="A7" s="27" t="s">
        <v>9</v>
      </c>
      <c r="B7" s="347">
        <v>277</v>
      </c>
      <c r="C7" s="484">
        <v>520</v>
      </c>
      <c r="D7" s="348">
        <v>458</v>
      </c>
      <c r="E7" s="187">
        <f t="shared" ref="E7:E26" si="0">B7+C7+D7</f>
        <v>1255</v>
      </c>
      <c r="F7" s="196">
        <f>E7/F3*100</f>
        <v>2.6251385780325056</v>
      </c>
      <c r="G7" s="9"/>
      <c r="H7" s="191" t="s">
        <v>21</v>
      </c>
      <c r="I7" s="192">
        <v>9243</v>
      </c>
      <c r="J7" s="440">
        <v>19.333988746417887</v>
      </c>
    </row>
    <row r="8" spans="1:10" x14ac:dyDescent="0.2">
      <c r="A8" s="27" t="s">
        <v>12</v>
      </c>
      <c r="B8" s="347">
        <v>156</v>
      </c>
      <c r="C8" s="484">
        <v>258</v>
      </c>
      <c r="D8" s="348">
        <v>265</v>
      </c>
      <c r="E8" s="187">
        <f>B8+C8+D8</f>
        <v>679</v>
      </c>
      <c r="F8" s="196">
        <f>E8/F3*100</f>
        <v>1.4202940991904951</v>
      </c>
      <c r="G8" s="9"/>
      <c r="H8" s="191" t="s">
        <v>24</v>
      </c>
      <c r="I8" s="192">
        <v>5398</v>
      </c>
      <c r="J8" s="440">
        <v>11.291233501370092</v>
      </c>
    </row>
    <row r="9" spans="1:10" x14ac:dyDescent="0.2">
      <c r="A9" s="27" t="s">
        <v>15</v>
      </c>
      <c r="B9" s="347">
        <v>485</v>
      </c>
      <c r="C9" s="484">
        <v>1274</v>
      </c>
      <c r="D9" s="348">
        <v>1737</v>
      </c>
      <c r="E9" s="187">
        <f t="shared" si="0"/>
        <v>3496</v>
      </c>
      <c r="F9" s="196">
        <f>E9/F3*100</f>
        <v>7.3127366285272029</v>
      </c>
      <c r="G9" s="9"/>
      <c r="H9" s="191" t="s">
        <v>15</v>
      </c>
      <c r="I9" s="192">
        <v>3496</v>
      </c>
      <c r="J9" s="440">
        <v>7.3127366285272029</v>
      </c>
    </row>
    <row r="10" spans="1:10" x14ac:dyDescent="0.2">
      <c r="A10" s="27" t="s">
        <v>18</v>
      </c>
      <c r="B10" s="347">
        <v>1654</v>
      </c>
      <c r="C10" s="484">
        <v>4566</v>
      </c>
      <c r="D10" s="348">
        <v>4906</v>
      </c>
      <c r="E10" s="187">
        <f t="shared" si="0"/>
        <v>11126</v>
      </c>
      <c r="F10" s="196">
        <f>E10/F3*100</f>
        <v>23.272742485410085</v>
      </c>
      <c r="G10" s="9"/>
      <c r="H10" s="191" t="s">
        <v>7</v>
      </c>
      <c r="I10" s="192">
        <v>3424</v>
      </c>
      <c r="J10" s="440">
        <v>7.1621310686719521</v>
      </c>
    </row>
    <row r="11" spans="1:10" x14ac:dyDescent="0.2">
      <c r="A11" s="27" t="s">
        <v>21</v>
      </c>
      <c r="B11" s="347">
        <v>1857</v>
      </c>
      <c r="C11" s="484">
        <v>3591</v>
      </c>
      <c r="D11" s="348">
        <v>3795</v>
      </c>
      <c r="E11" s="187">
        <f t="shared" si="0"/>
        <v>9243</v>
      </c>
      <c r="F11" s="196">
        <f>E11/F3*100</f>
        <v>19.333988746417887</v>
      </c>
      <c r="G11" s="9"/>
      <c r="H11" s="191" t="s">
        <v>6</v>
      </c>
      <c r="I11" s="192">
        <v>2556</v>
      </c>
      <c r="J11" s="440">
        <v>5.3464973748614222</v>
      </c>
    </row>
    <row r="12" spans="1:10" x14ac:dyDescent="0.2">
      <c r="A12" s="27" t="s">
        <v>24</v>
      </c>
      <c r="B12" s="347">
        <v>1178</v>
      </c>
      <c r="C12" s="484">
        <v>2165</v>
      </c>
      <c r="D12" s="348">
        <v>2055</v>
      </c>
      <c r="E12" s="187">
        <f t="shared" si="0"/>
        <v>5398</v>
      </c>
      <c r="F12" s="196">
        <f>E12/F3*100</f>
        <v>11.291233501370092</v>
      </c>
      <c r="G12" s="9"/>
      <c r="H12" s="191" t="s">
        <v>10</v>
      </c>
      <c r="I12" s="192">
        <v>2319</v>
      </c>
      <c r="J12" s="440">
        <v>4.8507540736712196</v>
      </c>
    </row>
    <row r="13" spans="1:10" x14ac:dyDescent="0.2">
      <c r="A13" s="27" t="s">
        <v>7</v>
      </c>
      <c r="B13" s="347">
        <v>754</v>
      </c>
      <c r="C13" s="484">
        <v>1360</v>
      </c>
      <c r="D13" s="348">
        <v>1310</v>
      </c>
      <c r="E13" s="187">
        <f t="shared" si="0"/>
        <v>3424</v>
      </c>
      <c r="F13" s="196">
        <f>E13/F3*100</f>
        <v>7.1621310686719521</v>
      </c>
      <c r="G13" s="9"/>
      <c r="H13" s="191" t="s">
        <v>13</v>
      </c>
      <c r="I13" s="192">
        <v>1905</v>
      </c>
      <c r="J13" s="440">
        <v>3.9847721045035249</v>
      </c>
    </row>
    <row r="14" spans="1:10" x14ac:dyDescent="0.2">
      <c r="A14" s="27" t="s">
        <v>10</v>
      </c>
      <c r="B14" s="347">
        <v>483</v>
      </c>
      <c r="C14" s="484">
        <v>917</v>
      </c>
      <c r="D14" s="348">
        <v>919</v>
      </c>
      <c r="E14" s="187">
        <f t="shared" si="0"/>
        <v>2319</v>
      </c>
      <c r="F14" s="196">
        <f>E14/F3*100</f>
        <v>4.8507540736712196</v>
      </c>
      <c r="G14" s="9"/>
      <c r="H14" s="191" t="s">
        <v>16</v>
      </c>
      <c r="I14" s="192">
        <v>1670</v>
      </c>
      <c r="J14" s="440">
        <v>3.4932122910870791</v>
      </c>
    </row>
    <row r="15" spans="1:10" x14ac:dyDescent="0.2">
      <c r="A15" s="27" t="s">
        <v>13</v>
      </c>
      <c r="B15" s="347">
        <v>434</v>
      </c>
      <c r="C15" s="484">
        <v>732</v>
      </c>
      <c r="D15" s="348">
        <v>739</v>
      </c>
      <c r="E15" s="187">
        <f t="shared" si="0"/>
        <v>1905</v>
      </c>
      <c r="F15" s="196">
        <f>E15/F3*100</f>
        <v>3.9847721045035249</v>
      </c>
      <c r="G15" s="9"/>
      <c r="H15" s="191" t="s">
        <v>19</v>
      </c>
      <c r="I15" s="192">
        <v>1272</v>
      </c>
      <c r="J15" s="440">
        <v>2.6606982241094399</v>
      </c>
    </row>
    <row r="16" spans="1:10" x14ac:dyDescent="0.2">
      <c r="A16" s="27" t="s">
        <v>16</v>
      </c>
      <c r="B16" s="347">
        <v>364</v>
      </c>
      <c r="C16" s="484">
        <v>678</v>
      </c>
      <c r="D16" s="348">
        <v>628</v>
      </c>
      <c r="E16" s="187">
        <f t="shared" si="0"/>
        <v>1670</v>
      </c>
      <c r="F16" s="196">
        <f>E16/F3*100</f>
        <v>3.4932122910870791</v>
      </c>
      <c r="G16" s="9"/>
      <c r="H16" s="191" t="s">
        <v>9</v>
      </c>
      <c r="I16" s="192">
        <v>1255</v>
      </c>
      <c r="J16" s="440">
        <v>2.6251385780325056</v>
      </c>
    </row>
    <row r="17" spans="1:10" x14ac:dyDescent="0.2">
      <c r="A17" s="27" t="s">
        <v>19</v>
      </c>
      <c r="B17" s="347">
        <v>290</v>
      </c>
      <c r="C17" s="484">
        <v>533</v>
      </c>
      <c r="D17" s="348">
        <v>449</v>
      </c>
      <c r="E17" s="187">
        <f t="shared" si="0"/>
        <v>1272</v>
      </c>
      <c r="F17" s="196">
        <f>E17/F3*100</f>
        <v>2.6606982241094399</v>
      </c>
      <c r="G17" s="9"/>
      <c r="H17" s="191" t="s">
        <v>22</v>
      </c>
      <c r="I17" s="192">
        <v>930</v>
      </c>
      <c r="J17" s="440">
        <v>1.9453218147969964</v>
      </c>
    </row>
    <row r="18" spans="1:10" x14ac:dyDescent="0.2">
      <c r="A18" s="27" t="s">
        <v>22</v>
      </c>
      <c r="B18" s="347">
        <v>231</v>
      </c>
      <c r="C18" s="484">
        <v>402</v>
      </c>
      <c r="D18" s="348">
        <v>297</v>
      </c>
      <c r="E18" s="187">
        <f t="shared" si="0"/>
        <v>930</v>
      </c>
      <c r="F18" s="196">
        <f>E18/F3*100</f>
        <v>1.9453218147969964</v>
      </c>
      <c r="G18" s="9"/>
      <c r="H18" s="191" t="s">
        <v>12</v>
      </c>
      <c r="I18" s="192">
        <v>679</v>
      </c>
      <c r="J18" s="440">
        <v>1.4202940991904951</v>
      </c>
    </row>
    <row r="19" spans="1:10" x14ac:dyDescent="0.2">
      <c r="A19" s="27" t="s">
        <v>25</v>
      </c>
      <c r="B19" s="347">
        <v>166</v>
      </c>
      <c r="C19" s="484">
        <v>281</v>
      </c>
      <c r="D19" s="348">
        <v>219</v>
      </c>
      <c r="E19" s="187">
        <f t="shared" si="0"/>
        <v>666</v>
      </c>
      <c r="F19" s="196">
        <f>E19/F3*100</f>
        <v>1.3931014286610748</v>
      </c>
      <c r="G19" s="9"/>
      <c r="H19" s="191" t="s">
        <v>25</v>
      </c>
      <c r="I19" s="192">
        <v>666</v>
      </c>
      <c r="J19" s="440">
        <v>1.3931014286610748</v>
      </c>
    </row>
    <row r="20" spans="1:10" x14ac:dyDescent="0.2">
      <c r="A20" s="27" t="s">
        <v>8</v>
      </c>
      <c r="B20" s="347">
        <v>134</v>
      </c>
      <c r="C20" s="484">
        <v>229</v>
      </c>
      <c r="D20" s="348">
        <v>175</v>
      </c>
      <c r="E20" s="187">
        <f t="shared" si="0"/>
        <v>538</v>
      </c>
      <c r="F20" s="196">
        <f>E20/F3*100</f>
        <v>1.125358211140628</v>
      </c>
      <c r="G20" s="9"/>
      <c r="H20" s="191" t="s">
        <v>8</v>
      </c>
      <c r="I20" s="192">
        <v>538</v>
      </c>
      <c r="J20" s="440">
        <v>1.125358211140628</v>
      </c>
    </row>
    <row r="21" spans="1:10" x14ac:dyDescent="0.2">
      <c r="A21" s="27" t="s">
        <v>11</v>
      </c>
      <c r="B21" s="347">
        <v>125</v>
      </c>
      <c r="C21" s="484">
        <v>139</v>
      </c>
      <c r="D21" s="348">
        <v>121</v>
      </c>
      <c r="E21" s="187">
        <f t="shared" si="0"/>
        <v>385</v>
      </c>
      <c r="F21" s="196">
        <f>E21/F3*100</f>
        <v>0.80532139644821887</v>
      </c>
      <c r="G21" s="9"/>
      <c r="H21" s="191" t="s">
        <v>11</v>
      </c>
      <c r="I21" s="192">
        <v>385</v>
      </c>
      <c r="J21" s="440">
        <v>0.80532139644821887</v>
      </c>
    </row>
    <row r="22" spans="1:10" x14ac:dyDescent="0.2">
      <c r="A22" s="27" t="s">
        <v>14</v>
      </c>
      <c r="B22" s="347">
        <v>97</v>
      </c>
      <c r="C22" s="484">
        <v>137</v>
      </c>
      <c r="D22" s="348">
        <v>107</v>
      </c>
      <c r="E22" s="187">
        <f t="shared" si="0"/>
        <v>341</v>
      </c>
      <c r="F22" s="196">
        <f>E22/F3*100</f>
        <v>0.71328466542556535</v>
      </c>
      <c r="G22" s="9"/>
      <c r="H22" s="191" t="s">
        <v>14</v>
      </c>
      <c r="I22" s="192">
        <v>341</v>
      </c>
      <c r="J22" s="440">
        <v>0.71328466542556535</v>
      </c>
    </row>
    <row r="23" spans="1:10" x14ac:dyDescent="0.2">
      <c r="A23" s="27" t="s">
        <v>17</v>
      </c>
      <c r="B23" s="347">
        <v>116</v>
      </c>
      <c r="C23" s="484">
        <v>98</v>
      </c>
      <c r="D23" s="348">
        <v>96</v>
      </c>
      <c r="E23" s="187">
        <f t="shared" si="0"/>
        <v>310</v>
      </c>
      <c r="F23" s="196">
        <f>E23/F3*100</f>
        <v>0.64844060493233202</v>
      </c>
      <c r="G23" s="9"/>
      <c r="H23" s="191" t="s">
        <v>17</v>
      </c>
      <c r="I23" s="192">
        <v>310</v>
      </c>
      <c r="J23" s="440">
        <v>0.64844060493233202</v>
      </c>
    </row>
    <row r="24" spans="1:10" x14ac:dyDescent="0.2">
      <c r="A24" s="27" t="s">
        <v>20</v>
      </c>
      <c r="B24" s="347">
        <v>86</v>
      </c>
      <c r="C24" s="484">
        <v>63</v>
      </c>
      <c r="D24" s="348">
        <v>67</v>
      </c>
      <c r="E24" s="187">
        <f t="shared" si="0"/>
        <v>216</v>
      </c>
      <c r="F24" s="196">
        <f>E24/F3*100</f>
        <v>0.45181667956575394</v>
      </c>
      <c r="G24" s="9"/>
      <c r="H24" s="191" t="s">
        <v>20</v>
      </c>
      <c r="I24" s="192">
        <v>216</v>
      </c>
      <c r="J24" s="440">
        <v>0.45181667956575394</v>
      </c>
    </row>
    <row r="25" spans="1:10" x14ac:dyDescent="0.2">
      <c r="A25" s="27" t="s">
        <v>66</v>
      </c>
      <c r="B25" s="347">
        <v>41</v>
      </c>
      <c r="C25" s="484">
        <v>18</v>
      </c>
      <c r="D25" s="348">
        <v>19</v>
      </c>
      <c r="E25" s="187">
        <f t="shared" si="0"/>
        <v>78</v>
      </c>
      <c r="F25" s="196">
        <f>E25/F3*100</f>
        <v>0.16315602317652228</v>
      </c>
      <c r="G25" s="9"/>
      <c r="H25" s="191" t="s">
        <v>66</v>
      </c>
      <c r="I25" s="192">
        <v>78</v>
      </c>
      <c r="J25" s="440">
        <v>0.16315602317652228</v>
      </c>
    </row>
    <row r="26" spans="1:10" x14ac:dyDescent="0.2">
      <c r="A26" s="27" t="s">
        <v>29</v>
      </c>
      <c r="B26" s="186">
        <f>SUM(B6:B25)</f>
        <v>9745</v>
      </c>
      <c r="C26" s="482">
        <f t="shared" ref="C26" si="1">SUM(C6:C25)</f>
        <v>18875</v>
      </c>
      <c r="D26" s="485">
        <f>SUM(D6:D25)</f>
        <v>19187</v>
      </c>
      <c r="E26" s="187">
        <f t="shared" si="0"/>
        <v>47807</v>
      </c>
      <c r="F26" s="196">
        <f>SUM(F6:F25)</f>
        <v>99.999999999999986</v>
      </c>
      <c r="G26" s="9"/>
      <c r="H26" s="191" t="s">
        <v>29</v>
      </c>
      <c r="I26" s="186">
        <f>SUM(I6:I25)</f>
        <v>47807</v>
      </c>
      <c r="J26" s="441">
        <f>SUM(J6:J25)</f>
        <v>100</v>
      </c>
    </row>
    <row r="27" spans="1:10" x14ac:dyDescent="0.2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 x14ac:dyDescent="0.2">
      <c r="A28" s="194" t="s">
        <v>23</v>
      </c>
      <c r="B28" s="486">
        <v>1250</v>
      </c>
      <c r="C28" s="349">
        <v>1692</v>
      </c>
      <c r="D28" s="488">
        <v>1548</v>
      </c>
      <c r="E28" s="188">
        <f>B28+C28+D28</f>
        <v>4490</v>
      </c>
      <c r="F28" s="193">
        <f>E28/F3*100</f>
        <v>9.3919300520844224</v>
      </c>
      <c r="G28" s="9"/>
      <c r="H28" s="22"/>
      <c r="I28" s="2"/>
      <c r="J28" s="23"/>
    </row>
    <row r="29" spans="1:10" x14ac:dyDescent="0.2">
      <c r="A29" s="194" t="s">
        <v>26</v>
      </c>
      <c r="B29" s="487">
        <v>7730</v>
      </c>
      <c r="C29" s="349">
        <v>16218</v>
      </c>
      <c r="D29" s="350">
        <v>16835</v>
      </c>
      <c r="E29" s="188">
        <f>B29+C29+D29</f>
        <v>40783</v>
      </c>
      <c r="F29" s="193">
        <f>E29/F3*100</f>
        <v>85.307590938565482</v>
      </c>
      <c r="G29" s="9"/>
      <c r="H29" s="22"/>
      <c r="I29" s="2"/>
      <c r="J29" s="23"/>
    </row>
    <row r="30" spans="1:10" x14ac:dyDescent="0.2">
      <c r="A30" s="194" t="s">
        <v>27</v>
      </c>
      <c r="B30" s="487">
        <v>765</v>
      </c>
      <c r="C30" s="349">
        <v>965</v>
      </c>
      <c r="D30" s="350">
        <v>804</v>
      </c>
      <c r="E30" s="188">
        <f>B30+C30+D30</f>
        <v>2534</v>
      </c>
      <c r="F30" s="193">
        <f>E30/F3*100</f>
        <v>5.3004790093500951</v>
      </c>
      <c r="G30" s="9"/>
      <c r="H30" s="22"/>
      <c r="I30" s="2"/>
      <c r="J30" s="23"/>
    </row>
    <row r="31" spans="1:10" x14ac:dyDescent="0.2">
      <c r="A31" s="195" t="s">
        <v>29</v>
      </c>
      <c r="B31" s="185">
        <f>SUM(B28:B30)</f>
        <v>9745</v>
      </c>
      <c r="C31" s="186">
        <f>SUM(C28:C30)</f>
        <v>18875</v>
      </c>
      <c r="D31" s="187">
        <f>SUM(D28:D30)</f>
        <v>19187</v>
      </c>
      <c r="E31" s="188">
        <f>SUM(E28:E30)</f>
        <v>47807</v>
      </c>
      <c r="F31" s="196">
        <f>SUM(F28:F30)</f>
        <v>100</v>
      </c>
      <c r="G31" s="9"/>
      <c r="H31" s="9"/>
      <c r="I31" s="9"/>
      <c r="J31" s="9"/>
    </row>
  </sheetData>
  <sortState xmlns:xlrd2="http://schemas.microsoft.com/office/spreadsheetml/2017/richdata2" ref="H6:J25">
    <sortCondition descending="1" ref="I6:I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鶴　優美（統計分析課）</cp:lastModifiedBy>
  <cp:lastPrinted>2025-01-27T02:41:05Z</cp:lastPrinted>
  <dcterms:created xsi:type="dcterms:W3CDTF">2000-02-13T05:20:11Z</dcterms:created>
  <dcterms:modified xsi:type="dcterms:W3CDTF">2025-02-17T04:59:37Z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