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01_{016042DB-421E-4AB6-A7CB-0190AC42A09E}" xr6:coauthVersionLast="47" xr6:coauthVersionMax="47" xr10:uidLastSave="{00000000-0000-0000-0000-000000000000}"/>
  <bookViews>
    <workbookView xWindow="41400" yWindow="828" windowWidth="15804" windowHeight="14760" tabRatio="796" xr2:uid="{00000000-000D-0000-FFFF-FFFF00000000}"/>
  </bookViews>
  <sheets>
    <sheet name="効果検証様式（集計値）" sheetId="1" r:id="rId1"/>
    <sheet name="R4.10" sheetId="84" r:id="rId2"/>
    <sheet name="R4.11" sheetId="114" r:id="rId3"/>
    <sheet name="R4.12" sheetId="115" r:id="rId4"/>
    <sheet name="R5.1" sheetId="116" r:id="rId5"/>
    <sheet name="R5.2" sheetId="117" r:id="rId6"/>
    <sheet name="R5.3" sheetId="118" r:id="rId7"/>
    <sheet name="R5.4" sheetId="119" r:id="rId8"/>
    <sheet name="R5.5" sheetId="120" r:id="rId9"/>
    <sheet name="R5.6" sheetId="121" r:id="rId10"/>
    <sheet name="R5.7" sheetId="122" r:id="rId11"/>
    <sheet name="R5.8" sheetId="123" r:id="rId12"/>
    <sheet name="R5.9" sheetId="124" r:id="rId13"/>
    <sheet name="R5.10" sheetId="125" r:id="rId14"/>
    <sheet name="R5.11" sheetId="126" r:id="rId15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1" i="84"/>
  <c r="E18" i="124" l="1"/>
  <c r="E32" i="126"/>
  <c r="E31" i="126"/>
  <c r="E19" i="126"/>
  <c r="E18" i="126"/>
  <c r="E15" i="126"/>
  <c r="E9" i="126"/>
  <c r="E32" i="125"/>
  <c r="E31" i="125"/>
  <c r="E19" i="125"/>
  <c r="E18" i="125"/>
  <c r="E15" i="125"/>
  <c r="E9" i="125"/>
  <c r="E32" i="124"/>
  <c r="E31" i="124"/>
  <c r="E19" i="124"/>
  <c r="E15" i="124"/>
  <c r="E9" i="124"/>
  <c r="E15" i="123"/>
  <c r="E9" i="123"/>
  <c r="E32" i="122"/>
  <c r="E31" i="122"/>
  <c r="E19" i="122"/>
  <c r="E18" i="122"/>
  <c r="E15" i="122"/>
  <c r="E9" i="122"/>
  <c r="E32" i="121"/>
  <c r="E31" i="121"/>
  <c r="E19" i="121"/>
  <c r="E18" i="121"/>
  <c r="E15" i="121"/>
  <c r="E9" i="121"/>
  <c r="E32" i="120"/>
  <c r="E31" i="120"/>
  <c r="E19" i="120"/>
  <c r="E18" i="120"/>
  <c r="E15" i="120"/>
  <c r="E9" i="120"/>
  <c r="E32" i="119"/>
  <c r="E31" i="119"/>
  <c r="E19" i="119"/>
  <c r="E18" i="119"/>
  <c r="E15" i="119"/>
  <c r="E9" i="119"/>
  <c r="E32" i="118"/>
  <c r="E31" i="118"/>
  <c r="E19" i="118"/>
  <c r="E18" i="118"/>
  <c r="E15" i="118"/>
  <c r="E9" i="118"/>
  <c r="E32" i="117"/>
  <c r="E31" i="117"/>
  <c r="E19" i="117"/>
  <c r="E18" i="117"/>
  <c r="E15" i="117"/>
  <c r="E9" i="117"/>
  <c r="E32" i="116"/>
  <c r="E31" i="116"/>
  <c r="E19" i="116"/>
  <c r="E18" i="116"/>
  <c r="E15" i="116"/>
  <c r="E9" i="116"/>
  <c r="E32" i="115"/>
  <c r="E31" i="115"/>
  <c r="E19" i="115"/>
  <c r="E18" i="115"/>
  <c r="E15" i="115"/>
  <c r="E9" i="115"/>
  <c r="E32" i="114"/>
  <c r="E31" i="114"/>
  <c r="E19" i="114"/>
  <c r="E18" i="114"/>
  <c r="E15" i="114"/>
  <c r="E9" i="114"/>
  <c r="E21" i="1"/>
  <c r="E20" i="1"/>
  <c r="E19" i="84" l="1"/>
  <c r="E18" i="84"/>
  <c r="E15" i="84" l="1"/>
  <c r="E9" i="84"/>
  <c r="E11" i="1" l="1"/>
  <c r="E32" i="84" l="1"/>
  <c r="E17" i="1"/>
  <c r="E34" i="1"/>
</calcChain>
</file>

<file path=xl/sharedStrings.xml><?xml version="1.0" encoding="utf-8"?>
<sst xmlns="http://schemas.openxmlformats.org/spreadsheetml/2006/main" count="637" uniqueCount="69">
  <si>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2"/>
  </si>
  <si>
    <t>都道府県名</t>
    <rPh sb="0" eb="4">
      <t>トドウフケン</t>
    </rPh>
    <rPh sb="4" eb="5">
      <t>メイ</t>
    </rPh>
    <phoneticPr fontId="2"/>
  </si>
  <si>
    <t>作成年月日</t>
    <rPh sb="0" eb="2">
      <t>サクセイ</t>
    </rPh>
    <rPh sb="2" eb="5">
      <t>ネンガッピ</t>
    </rPh>
    <phoneticPr fontId="2"/>
  </si>
  <si>
    <t>①</t>
    <phoneticPr fontId="2"/>
  </si>
  <si>
    <t>対象商品の内容</t>
    <phoneticPr fontId="2"/>
  </si>
  <si>
    <t>事業名</t>
    <rPh sb="0" eb="3">
      <t>ジギョウメイ</t>
    </rPh>
    <phoneticPr fontId="2"/>
  </si>
  <si>
    <t>②</t>
    <phoneticPr fontId="2"/>
  </si>
  <si>
    <t>対象商品の数量</t>
    <rPh sb="5" eb="7">
      <t>スウリョウ</t>
    </rPh>
    <phoneticPr fontId="2"/>
  </si>
  <si>
    <t>販売金額（円）</t>
    <rPh sb="0" eb="2">
      <t>ハンバイ</t>
    </rPh>
    <rPh sb="2" eb="4">
      <t>キンガク</t>
    </rPh>
    <rPh sb="5" eb="6">
      <t>エン</t>
    </rPh>
    <phoneticPr fontId="2"/>
  </si>
  <si>
    <t>②-1：旅行会社経由</t>
    <rPh sb="4" eb="6">
      <t>リョコウ</t>
    </rPh>
    <rPh sb="6" eb="8">
      <t>カイシャ</t>
    </rPh>
    <rPh sb="8" eb="10">
      <t>ケイユ</t>
    </rPh>
    <phoneticPr fontId="2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</si>
  <si>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</si>
  <si>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②-3：宿直販等</t>
    <rPh sb="4" eb="5">
      <t>ヤド</t>
    </rPh>
    <rPh sb="5" eb="7">
      <t>チョクハン</t>
    </rPh>
    <rPh sb="7" eb="8">
      <t>トウ</t>
    </rPh>
    <phoneticPr fontId="2"/>
  </si>
  <si>
    <t>補助金額（円）</t>
    <rPh sb="5" eb="6">
      <t>エン</t>
    </rPh>
    <phoneticPr fontId="2"/>
  </si>
  <si>
    <t>旅行割引額</t>
    <rPh sb="0" eb="2">
      <t>リョコウ</t>
    </rPh>
    <rPh sb="2" eb="4">
      <t>ワリビキ</t>
    </rPh>
    <rPh sb="4" eb="5">
      <t>ガク</t>
    </rPh>
    <phoneticPr fontId="2"/>
  </si>
  <si>
    <t>②-4：旅行会社経由</t>
    <rPh sb="4" eb="6">
      <t>リョコウ</t>
    </rPh>
    <rPh sb="6" eb="8">
      <t>カイシャ</t>
    </rPh>
    <rPh sb="8" eb="10">
      <t>ケイユ</t>
    </rPh>
    <phoneticPr fontId="2"/>
  </si>
  <si>
    <t>②-5：旅行会社経由（日帰り）</t>
    <rPh sb="11" eb="13">
      <t>ヒガエ</t>
    </rPh>
    <phoneticPr fontId="2"/>
  </si>
  <si>
    <t>②-6：宿直販等</t>
    <rPh sb="4" eb="5">
      <t>ヤド</t>
    </rPh>
    <rPh sb="5" eb="7">
      <t>チョクハン</t>
    </rPh>
    <rPh sb="7" eb="8">
      <t>トウ</t>
    </rPh>
    <phoneticPr fontId="2"/>
  </si>
  <si>
    <t>②-7：ｸｰﾎﾟﾝ使用額</t>
    <phoneticPr fontId="2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</si>
  <si>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2"/>
  </si>
  <si>
    <t>③</t>
    <phoneticPr fontId="2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</si>
  <si>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</si>
  <si>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</si>
  <si>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</si>
  <si>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③-1：販売期間</t>
    <rPh sb="4" eb="6">
      <t>ハンバイ</t>
    </rPh>
    <rPh sb="6" eb="8">
      <t>キカン</t>
    </rPh>
    <phoneticPr fontId="2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</si>
  <si>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2"/>
  </si>
  <si>
    <t>④</t>
    <phoneticPr fontId="2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</si>
  <si>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2"/>
  </si>
  <si>
    <t>販路ごとの販売割合</t>
    <rPh sb="0" eb="2">
      <t>ハンロ</t>
    </rPh>
    <rPh sb="5" eb="7">
      <t>ハンバイ</t>
    </rPh>
    <rPh sb="7" eb="9">
      <t>ワリアイ</t>
    </rPh>
    <phoneticPr fontId="2"/>
  </si>
  <si>
    <t>④-1：旅行会社経由</t>
    <rPh sb="4" eb="6">
      <t>リョコウ</t>
    </rPh>
    <rPh sb="6" eb="8">
      <t>カイシャ</t>
    </rPh>
    <rPh sb="8" eb="10">
      <t>ケイユ</t>
    </rPh>
    <phoneticPr fontId="2"/>
  </si>
  <si>
    <t>④-2：宿直販等</t>
    <rPh sb="4" eb="5">
      <t>ヤド</t>
    </rPh>
    <rPh sb="5" eb="7">
      <t>チョクハン</t>
    </rPh>
    <rPh sb="7" eb="8">
      <t>トウ</t>
    </rPh>
    <phoneticPr fontId="2"/>
  </si>
  <si>
    <t>⑤</t>
    <phoneticPr fontId="2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</si>
  <si>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2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</si>
  <si>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2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</si>
  <si>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2"/>
  </si>
  <si>
    <t>旅行割引</t>
    <rPh sb="0" eb="2">
      <t>リョコウ</t>
    </rPh>
    <rPh sb="2" eb="4">
      <t>ワリビキ</t>
    </rPh>
    <phoneticPr fontId="2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</si>
  <si>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</si>
  <si>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合計</t>
    <rPh sb="0" eb="2">
      <t>ゴウケイ</t>
    </rPh>
    <phoneticPr fontId="2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</si>
  <si>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2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</si>
  <si>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</si>
  <si>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2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</si>
  <si>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2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</si>
  <si>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2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</si>
  <si>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</si>
  <si>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</si>
  <si>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</si>
  <si>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2"/>
  </si>
  <si>
    <t>事業名（実施期間）</t>
    <rPh sb="0" eb="3">
      <t>ジギョウメイ</t>
    </rPh>
    <rPh sb="4" eb="8">
      <t>ジッシキカン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</si>
  <si>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2"/>
  </si>
  <si>
    <t>佐賀県</t>
    <rPh sb="0" eb="2">
      <t>サガ</t>
    </rPh>
    <rPh sb="2" eb="3">
      <t>ケン</t>
    </rPh>
    <phoneticPr fontId="2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</si>
  <si>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</si>
  <si>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③-3：延べ対象旅行期間※3</t>
    <rPh sb="4" eb="5">
      <t>ノ</t>
    </rPh>
    <rPh sb="6" eb="8">
      <t>タイショウ</t>
    </rPh>
    <rPh sb="8" eb="10">
      <t>リョコウ</t>
    </rPh>
    <rPh sb="10" eb="12">
      <t>キカン</t>
    </rPh>
    <phoneticPr fontId="2"/>
  </si>
  <si>
    <t>GO!!佐賀旅キャンペーン（R4.10.11～R5.11.30）</t>
    <rPh sb="4" eb="7">
      <t>サガタビ</t>
    </rPh>
    <phoneticPr fontId="2"/>
  </si>
  <si>
    <t>GO!!佐賀旅キャンペーン（R4.10.11～R5.11.30）</t>
    <phoneticPr fontId="2"/>
  </si>
  <si>
    <t>・参画宿泊施設には、クーポンの管理やキャンペーンの適切な運営について誓約書を提出させた。
・クーポンの不正転売防止のため、利用期間を旅行期間内に限定した。
・身分証明書の提示、事務局からの利用事実確認への同意署名など、本人確認の徹底を実施した。</t>
    <phoneticPr fontId="2"/>
  </si>
  <si>
    <t>R4.10</t>
    <phoneticPr fontId="2"/>
  </si>
  <si>
    <t>R4.11</t>
    <phoneticPr fontId="2"/>
  </si>
  <si>
    <t>R4.12</t>
    <phoneticPr fontId="2"/>
  </si>
  <si>
    <t>R5.1</t>
    <phoneticPr fontId="2"/>
  </si>
  <si>
    <t>R5.2</t>
    <phoneticPr fontId="2"/>
  </si>
  <si>
    <t>R5.3</t>
    <phoneticPr fontId="2"/>
  </si>
  <si>
    <t>R5.4</t>
    <phoneticPr fontId="2"/>
  </si>
  <si>
    <t>R5.5</t>
    <phoneticPr fontId="2"/>
  </si>
  <si>
    <t>R5.6</t>
    <phoneticPr fontId="2"/>
  </si>
  <si>
    <t>R5.7</t>
    <phoneticPr fontId="2"/>
  </si>
  <si>
    <t>R5.8</t>
    <phoneticPr fontId="2"/>
  </si>
  <si>
    <t>R5.9</t>
    <phoneticPr fontId="2"/>
  </si>
  <si>
    <t>R5.10</t>
    <phoneticPr fontId="2"/>
  </si>
  <si>
    <t>R5.11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</si>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</sst>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horizontal="left" vertical="top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9" fontId="3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7" xfId="0" applyFont="1" applyFill="1" applyBorder="1" applyAlignment="1">
      <alignment vertical="top"/>
    </xf>
    <xf numFmtId="0" fontId="3" fillId="0" borderId="17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57" fontId="3" fillId="0" borderId="2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77" fontId="10" fillId="0" borderId="0" xfId="5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2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3" fontId="3" fillId="0" borderId="34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38" fontId="3" fillId="0" borderId="29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38" fontId="3" fillId="0" borderId="24" xfId="2" applyFont="1" applyFill="1" applyBorder="1" applyAlignment="1">
      <alignment horizontal="right" vertical="center"/>
    </xf>
    <xf numFmtId="38" fontId="3" fillId="0" borderId="25" xfId="2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57" fontId="3" fillId="0" borderId="2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57" fontId="3" fillId="2" borderId="16" xfId="0" applyNumberFormat="1" applyFont="1" applyFill="1" applyBorder="1" applyAlignment="1">
      <alignment horizontal="center" vertical="center"/>
    </xf>
    <xf numFmtId="57" fontId="3" fillId="2" borderId="2" xfId="0" applyNumberFormat="1" applyFont="1" applyFill="1" applyBorder="1" applyAlignment="1">
      <alignment horizontal="center" vertical="center"/>
    </xf>
    <xf numFmtId="57" fontId="3" fillId="2" borderId="4" xfId="0" applyNumberFormat="1" applyFont="1" applyFill="1" applyBorder="1" applyAlignment="1">
      <alignment horizontal="center" vertical="center"/>
    </xf>
    <xf numFmtId="57" fontId="3" fillId="2" borderId="3" xfId="0" applyNumberFormat="1" applyFont="1" applyFill="1" applyBorder="1" applyAlignment="1">
      <alignment horizontal="center" vertical="center"/>
    </xf>
    <xf numFmtId="57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20" xfId="2" applyFont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38" fontId="3" fillId="0" borderId="28" xfId="2" applyFont="1" applyFill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48" xfId="0" applyNumberFormat="1" applyFont="1" applyFill="1" applyBorder="1" applyAlignment="1">
      <alignment horizontal="right" vertical="center"/>
    </xf>
    <xf numFmtId="3" fontId="3" fillId="0" borderId="49" xfId="0" applyNumberFormat="1" applyFont="1" applyFill="1" applyBorder="1" applyAlignment="1">
      <alignment horizontal="right" vertical="center"/>
    </xf>
    <xf numFmtId="3" fontId="3" fillId="0" borderId="50" xfId="0" applyNumberFormat="1" applyFont="1" applyFill="1" applyBorder="1" applyAlignment="1">
      <alignment horizontal="right" vertical="center"/>
    </xf>
    <xf numFmtId="3" fontId="3" fillId="0" borderId="45" xfId="0" applyNumberFormat="1" applyFont="1" applyFill="1" applyBorder="1" applyAlignment="1">
      <alignment horizontal="right" vertical="center"/>
    </xf>
    <xf numFmtId="3" fontId="3" fillId="0" borderId="46" xfId="0" applyNumberFormat="1" applyFont="1" applyFill="1" applyBorder="1" applyAlignment="1">
      <alignment horizontal="right" vertical="center"/>
    </xf>
    <xf numFmtId="3" fontId="3" fillId="0" borderId="47" xfId="0" applyNumberFormat="1" applyFont="1" applyFill="1" applyBorder="1" applyAlignment="1">
      <alignment horizontal="right" vertical="center"/>
    </xf>
    <xf numFmtId="3" fontId="3" fillId="0" borderId="42" xfId="0" applyNumberFormat="1" applyFont="1" applyBorder="1" applyAlignment="1">
      <alignment horizontal="right" vertical="center"/>
    </xf>
    <xf numFmtId="3" fontId="3" fillId="0" borderId="43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3" fontId="3" fillId="0" borderId="39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/>
    </xf>
    <xf numFmtId="38" fontId="3" fillId="0" borderId="19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 vertical="top"/>
    </xf>
    <xf numFmtId="0" fontId="3" fillId="0" borderId="38" xfId="0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3" fontId="3" fillId="0" borderId="42" xfId="0" applyNumberFormat="1" applyFont="1" applyFill="1" applyBorder="1" applyAlignment="1">
      <alignment horizontal="right" vertical="center"/>
    </xf>
    <xf numFmtId="3" fontId="3" fillId="0" borderId="43" xfId="0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38" fontId="3" fillId="0" borderId="27" xfId="2" applyFont="1" applyBorder="1" applyAlignment="1">
      <alignment horizontal="right" vertical="center"/>
    </xf>
    <xf numFmtId="38" fontId="3" fillId="0" borderId="28" xfId="2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48" xfId="0" applyNumberFormat="1" applyFont="1" applyBorder="1" applyAlignment="1">
      <alignment horizontal="right" vertical="center"/>
    </xf>
    <xf numFmtId="3" fontId="3" fillId="0" borderId="49" xfId="0" applyNumberFormat="1" applyFont="1" applyBorder="1" applyAlignment="1">
      <alignment horizontal="right" vertical="center"/>
    </xf>
    <xf numFmtId="3" fontId="3" fillId="0" borderId="50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46" xfId="0" applyNumberFormat="1" applyFont="1" applyBorder="1" applyAlignment="1">
      <alignment horizontal="right" vertical="center"/>
    </xf>
    <xf numFmtId="3" fontId="3" fillId="0" borderId="47" xfId="0" applyNumberFormat="1" applyFont="1" applyBorder="1" applyAlignment="1">
      <alignment horizontal="right" vertical="center"/>
    </xf>
  </cellXfs>
  <cellStyles count="6">
    <cellStyle name="パーセント" xfId="5" builtinId="5"/>
    <cellStyle name="桁区切り" xfId="2" builtinId="6"/>
    <cellStyle name="標準" xfId="0" builtinId="0"/>
    <cellStyle name="標準 2" xfId="4" xr:uid="{332239FD-A078-45D8-8C90-168D4E8C34FE}"/>
    <cellStyle name="標準 3" xfId="3" xr:uid="{25CC19E8-3AC0-41F0-8C55-41FF4484820C}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="102" zoomScaleNormal="100" zoomScaleSheetLayoutView="102" workbookViewId="0">
      <pane xSplit="8" ySplit="4" topLeftCell="I5" activePane="bottomRight" state="frozen"/>
      <selection pane="topRight" activeCell="I1" sqref="I1"/>
      <selection pane="bottomLeft" activeCell="A5" sqref="A5"/>
      <selection pane="bottomRight" sqref="A1:G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0.625" style="12" customWidth="1"/>
    <col min="5" max="5" width="25.625" style="12" customWidth="1"/>
    <col min="6" max="6" width="10.625" style="12" customWidth="1"/>
    <col min="7" max="7" width="15.625" style="12" customWidth="1"/>
    <col min="8" max="8" width="0.875" style="12" customWidth="1"/>
    <col min="9" max="9" width="7.6875" style="12" customWidth="1"/>
    <col min="10" max="10" width="12.5" style="27" bestFit="1" customWidth="1"/>
    <col min="11" max="11" width="11.6875" style="27" customWidth="1"/>
    <col min="12" max="16384" width="9" style="27"/>
  </cols>
  <sheetData>
    <row r="1" spans="1:11" ht="18.75" customHeight="1" x14ac:dyDescent="0.7">
      <c r="A1" s="65" t="s">
        <v>0</v>
      </c>
      <c r="B1" s="65"/>
      <c r="C1" s="65"/>
      <c r="D1" s="65"/>
      <c r="E1" s="65"/>
      <c r="F1" s="65"/>
      <c r="G1" s="65"/>
      <c r="H1" s="18"/>
      <c r="I1" s="18"/>
    </row>
    <row r="2" spans="1:11" x14ac:dyDescent="0.7">
      <c r="B2" s="28"/>
      <c r="C2" s="29" t="s">
        <v>1</v>
      </c>
      <c r="D2" s="2" t="s">
        <v>48</v>
      </c>
      <c r="E2" s="18"/>
      <c r="F2" s="29" t="s">
        <v>2</v>
      </c>
      <c r="G2" s="3">
        <v>45625</v>
      </c>
    </row>
    <row r="3" spans="1:11" ht="15" customHeight="1" x14ac:dyDescent="0.7">
      <c r="B3" s="28"/>
      <c r="C3" s="18"/>
      <c r="D3" s="18"/>
      <c r="E3" s="18"/>
      <c r="F3" s="18"/>
      <c r="G3" s="18"/>
      <c r="H3" s="18"/>
      <c r="I3" s="18"/>
    </row>
    <row r="4" spans="1:11" ht="33.6" customHeight="1" thickBot="1" x14ac:dyDescent="0.75">
      <c r="B4" s="12" t="s">
        <v>3</v>
      </c>
      <c r="C4" s="45" t="s">
        <v>4</v>
      </c>
      <c r="D4" s="45"/>
      <c r="E4" s="45"/>
      <c r="F4" s="45"/>
      <c r="G4" s="18"/>
    </row>
    <row r="5" spans="1:11" ht="32.25" customHeight="1" thickBot="1" x14ac:dyDescent="0.75">
      <c r="C5" s="66" t="s">
        <v>46</v>
      </c>
      <c r="D5" s="67"/>
      <c r="E5" s="68" t="s">
        <v>51</v>
      </c>
      <c r="F5" s="68"/>
      <c r="G5" s="69"/>
      <c r="H5" s="11"/>
      <c r="I5" s="11"/>
    </row>
    <row r="6" spans="1:11" ht="15" customHeight="1" x14ac:dyDescent="0.7"/>
    <row r="7" spans="1:11" ht="15" customHeight="1" thickBot="1" x14ac:dyDescent="0.75">
      <c r="B7" s="12" t="s">
        <v>6</v>
      </c>
      <c r="C7" s="45" t="s">
        <v>7</v>
      </c>
      <c r="D7" s="45"/>
      <c r="E7" s="45"/>
      <c r="F7" s="45"/>
    </row>
    <row r="8" spans="1:11" s="32" customFormat="1" ht="15" customHeight="1" x14ac:dyDescent="0.7">
      <c r="A8" s="30"/>
      <c r="B8" s="30"/>
      <c r="C8" s="70" t="s">
        <v>8</v>
      </c>
      <c r="D8" s="26" t="s">
        <v>9</v>
      </c>
      <c r="E8" s="72">
        <v>11071036681</v>
      </c>
      <c r="F8" s="72"/>
      <c r="G8" s="73"/>
      <c r="H8" s="8"/>
      <c r="I8" s="8"/>
      <c r="J8" s="31"/>
      <c r="K8" s="31"/>
    </row>
    <row r="9" spans="1:11" s="32" customFormat="1" ht="15" customHeight="1" x14ac:dyDescent="0.7">
      <c r="A9" s="30"/>
      <c r="B9" s="30"/>
      <c r="C9" s="71"/>
      <c r="D9" s="7" t="s">
        <v>10</v>
      </c>
      <c r="E9" s="59">
        <v>821084504</v>
      </c>
      <c r="F9" s="59"/>
      <c r="G9" s="60"/>
      <c r="H9" s="8"/>
      <c r="I9" s="8"/>
      <c r="J9" s="31"/>
      <c r="K9" s="31"/>
    </row>
    <row r="10" spans="1:11" s="32" customFormat="1" ht="15" customHeight="1" x14ac:dyDescent="0.7">
      <c r="A10" s="30"/>
      <c r="B10" s="30"/>
      <c r="C10" s="71"/>
      <c r="D10" s="25" t="s">
        <v>11</v>
      </c>
      <c r="E10" s="61">
        <v>3792493784</v>
      </c>
      <c r="F10" s="61"/>
      <c r="G10" s="62"/>
      <c r="H10" s="8"/>
      <c r="I10" s="8"/>
      <c r="J10" s="31"/>
      <c r="K10" s="31"/>
    </row>
    <row r="11" spans="1:11" s="32" customFormat="1" ht="15" customHeight="1" thickBot="1" x14ac:dyDescent="0.75">
      <c r="A11" s="30"/>
      <c r="B11" s="30"/>
      <c r="C11" s="40" t="s">
        <v>36</v>
      </c>
      <c r="D11" s="41"/>
      <c r="E11" s="42">
        <f>SUM(E8:G10)</f>
        <v>15684614969</v>
      </c>
      <c r="F11" s="43"/>
      <c r="G11" s="44"/>
      <c r="H11" s="8"/>
      <c r="I11" s="8"/>
      <c r="J11" s="31"/>
      <c r="K11" s="31"/>
    </row>
    <row r="12" spans="1:11" s="32" customFormat="1" ht="15" customHeight="1" x14ac:dyDescent="0.7">
      <c r="A12" s="30"/>
      <c r="B12" s="30"/>
      <c r="C12" s="74" t="s">
        <v>12</v>
      </c>
      <c r="D12" s="75"/>
      <c r="E12" s="75"/>
      <c r="F12" s="75"/>
      <c r="G12" s="76"/>
      <c r="H12" s="9"/>
      <c r="I12" s="9"/>
      <c r="J12" s="31"/>
      <c r="K12" s="31"/>
    </row>
    <row r="13" spans="1:11" s="32" customFormat="1" ht="15" customHeight="1" x14ac:dyDescent="0.7">
      <c r="A13" s="30"/>
      <c r="B13" s="30"/>
      <c r="C13" s="50" t="s">
        <v>13</v>
      </c>
      <c r="D13" s="7" t="s">
        <v>14</v>
      </c>
      <c r="E13" s="59">
        <v>2168602378</v>
      </c>
      <c r="F13" s="59"/>
      <c r="G13" s="60"/>
      <c r="H13" s="10"/>
      <c r="I13" s="10"/>
      <c r="J13" s="31"/>
      <c r="K13" s="33"/>
    </row>
    <row r="14" spans="1:11" s="32" customFormat="1" ht="15" customHeight="1" x14ac:dyDescent="0.7">
      <c r="A14" s="30"/>
      <c r="B14" s="30"/>
      <c r="C14" s="50"/>
      <c r="D14" s="7" t="s">
        <v>15</v>
      </c>
      <c r="E14" s="59">
        <v>212753697</v>
      </c>
      <c r="F14" s="59"/>
      <c r="G14" s="60"/>
      <c r="H14" s="10"/>
      <c r="I14" s="10"/>
      <c r="J14" s="31"/>
      <c r="K14" s="33"/>
    </row>
    <row r="15" spans="1:11" s="32" customFormat="1" ht="15" customHeight="1" x14ac:dyDescent="0.7">
      <c r="A15" s="30"/>
      <c r="B15" s="30"/>
      <c r="C15" s="50"/>
      <c r="D15" s="7" t="s">
        <v>16</v>
      </c>
      <c r="E15" s="59">
        <v>739651673</v>
      </c>
      <c r="F15" s="59"/>
      <c r="G15" s="60"/>
      <c r="H15" s="10"/>
      <c r="I15" s="10"/>
      <c r="J15" s="31"/>
      <c r="K15" s="33"/>
    </row>
    <row r="16" spans="1:11" s="32" customFormat="1" ht="15" customHeight="1" x14ac:dyDescent="0.7">
      <c r="A16" s="30"/>
      <c r="B16" s="30"/>
      <c r="C16" s="38" t="s">
        <v>17</v>
      </c>
      <c r="D16" s="39"/>
      <c r="E16" s="61">
        <v>2080114597</v>
      </c>
      <c r="F16" s="61"/>
      <c r="G16" s="62"/>
      <c r="H16" s="10"/>
      <c r="I16" s="10"/>
      <c r="J16" s="31"/>
      <c r="K16" s="33"/>
    </row>
    <row r="17" spans="1:11" s="32" customFormat="1" ht="15" customHeight="1" thickBot="1" x14ac:dyDescent="0.75">
      <c r="A17" s="30"/>
      <c r="B17" s="30"/>
      <c r="C17" s="40" t="s">
        <v>36</v>
      </c>
      <c r="D17" s="41"/>
      <c r="E17" s="42">
        <f>SUM(E13:G16)</f>
        <v>5201122345</v>
      </c>
      <c r="F17" s="43"/>
      <c r="G17" s="44"/>
      <c r="H17" s="10"/>
      <c r="I17" s="10"/>
      <c r="J17" s="31"/>
      <c r="K17" s="31"/>
    </row>
    <row r="18" spans="1:11" s="32" customFormat="1" ht="15" customHeight="1" x14ac:dyDescent="0.7">
      <c r="A18" s="30"/>
      <c r="B18" s="30"/>
      <c r="C18" s="51" t="s">
        <v>40</v>
      </c>
      <c r="D18" s="52"/>
      <c r="E18" s="53">
        <v>948046</v>
      </c>
      <c r="F18" s="53"/>
      <c r="G18" s="54"/>
      <c r="H18" s="10"/>
      <c r="I18" s="10"/>
      <c r="J18" s="31"/>
      <c r="K18" s="31"/>
    </row>
    <row r="19" spans="1:11" s="32" customFormat="1" ht="15" customHeight="1" thickBot="1" x14ac:dyDescent="0.75">
      <c r="A19" s="30"/>
      <c r="B19" s="30"/>
      <c r="C19" s="46" t="s">
        <v>37</v>
      </c>
      <c r="D19" s="47"/>
      <c r="E19" s="63">
        <v>83620</v>
      </c>
      <c r="F19" s="63"/>
      <c r="G19" s="64"/>
      <c r="H19" s="8"/>
      <c r="I19" s="8"/>
      <c r="J19" s="31"/>
      <c r="K19" s="31"/>
    </row>
    <row r="20" spans="1:11" ht="15" customHeight="1" x14ac:dyDescent="0.7">
      <c r="C20" s="55" t="s">
        <v>18</v>
      </c>
      <c r="D20" s="56"/>
      <c r="E20" s="57">
        <f>(E8+E10)/E18</f>
        <v>15678.068854253908</v>
      </c>
      <c r="F20" s="57"/>
      <c r="G20" s="58"/>
      <c r="H20" s="11"/>
      <c r="I20" s="11"/>
      <c r="J20" s="31"/>
      <c r="K20" s="31"/>
    </row>
    <row r="21" spans="1:11" ht="15" customHeight="1" thickBot="1" x14ac:dyDescent="0.75">
      <c r="C21" s="48" t="s">
        <v>49</v>
      </c>
      <c r="D21" s="49"/>
      <c r="E21" s="36">
        <f>E9/E19</f>
        <v>9819.2358765845493</v>
      </c>
      <c r="F21" s="36"/>
      <c r="G21" s="37"/>
      <c r="H21" s="11"/>
      <c r="I21" s="11"/>
      <c r="J21" s="31"/>
      <c r="K21" s="31"/>
    </row>
    <row r="22" spans="1:11" ht="15" customHeight="1" x14ac:dyDescent="0.7">
      <c r="C22" s="11" t="s">
        <v>41</v>
      </c>
      <c r="D22" s="11"/>
      <c r="E22" s="11"/>
      <c r="F22" s="11"/>
      <c r="G22" s="11"/>
      <c r="H22" s="11"/>
      <c r="I22" s="11"/>
      <c r="K22" s="31"/>
    </row>
    <row r="23" spans="1:11" ht="15" customHeight="1" x14ac:dyDescent="0.7">
      <c r="C23" s="11" t="s">
        <v>47</v>
      </c>
      <c r="D23" s="11"/>
      <c r="E23" s="11"/>
      <c r="F23" s="11"/>
      <c r="G23" s="11"/>
      <c r="H23" s="11"/>
      <c r="I23" s="11"/>
    </row>
    <row r="24" spans="1:11" ht="15" customHeight="1" x14ac:dyDescent="0.7"/>
    <row r="25" spans="1:11" ht="15" customHeight="1" x14ac:dyDescent="0.7">
      <c r="B25" s="12" t="s">
        <v>19</v>
      </c>
      <c r="C25" s="45" t="s">
        <v>20</v>
      </c>
      <c r="D25" s="45"/>
      <c r="E25" s="45"/>
      <c r="F25" s="45"/>
    </row>
    <row r="26" spans="1:11" ht="12.4" thickBot="1" x14ac:dyDescent="0.75">
      <c r="C26" s="18"/>
      <c r="D26" s="18"/>
      <c r="E26" s="17" t="s">
        <v>21</v>
      </c>
      <c r="F26" s="35" t="s">
        <v>22</v>
      </c>
      <c r="G26" s="35"/>
      <c r="H26" s="17"/>
      <c r="I26" s="17"/>
    </row>
    <row r="27" spans="1:11" ht="15" customHeight="1" x14ac:dyDescent="0.7">
      <c r="C27" s="85" t="s">
        <v>23</v>
      </c>
      <c r="D27" s="86"/>
      <c r="E27" s="19">
        <v>44845</v>
      </c>
      <c r="F27" s="77">
        <v>45260</v>
      </c>
      <c r="G27" s="78"/>
      <c r="H27" s="13"/>
      <c r="I27" s="13"/>
    </row>
    <row r="28" spans="1:11" ht="15" customHeight="1" thickBot="1" x14ac:dyDescent="0.75">
      <c r="C28" s="87" t="s">
        <v>24</v>
      </c>
      <c r="D28" s="88"/>
      <c r="E28" s="20">
        <v>44845</v>
      </c>
      <c r="F28" s="79">
        <v>45260</v>
      </c>
      <c r="G28" s="80"/>
      <c r="H28" s="13"/>
      <c r="I28" s="13"/>
    </row>
    <row r="29" spans="1:11" ht="15" customHeight="1" thickBot="1" x14ac:dyDescent="0.75">
      <c r="C29" s="87" t="s">
        <v>43</v>
      </c>
      <c r="D29" s="88"/>
      <c r="E29" s="91">
        <v>353</v>
      </c>
      <c r="F29" s="92"/>
      <c r="G29" s="93"/>
      <c r="H29" s="13"/>
      <c r="I29" s="13"/>
    </row>
    <row r="30" spans="1:11" ht="15" customHeight="1" x14ac:dyDescent="0.7">
      <c r="C30" s="11" t="s">
        <v>44</v>
      </c>
      <c r="D30" s="11"/>
      <c r="E30" s="14"/>
      <c r="F30" s="14"/>
      <c r="G30" s="14"/>
      <c r="H30" s="13"/>
      <c r="I30" s="13"/>
    </row>
    <row r="31" spans="1:11" ht="15" customHeight="1" x14ac:dyDescent="0.7"/>
    <row r="32" spans="1:11" ht="15" customHeight="1" thickBot="1" x14ac:dyDescent="0.75">
      <c r="B32" s="12" t="s">
        <v>25</v>
      </c>
      <c r="C32" s="45" t="s">
        <v>26</v>
      </c>
      <c r="D32" s="45"/>
      <c r="E32" s="45"/>
      <c r="F32" s="45"/>
    </row>
    <row r="33" spans="2:9" ht="15" customHeight="1" x14ac:dyDescent="0.7">
      <c r="C33" s="89" t="s">
        <v>27</v>
      </c>
      <c r="D33" s="21" t="s">
        <v>28</v>
      </c>
      <c r="E33" s="81">
        <f>(SUM(E13:G14))/(SUM(E13:G15))</f>
        <v>0.76300870336705107</v>
      </c>
      <c r="F33" s="81"/>
      <c r="G33" s="82"/>
    </row>
    <row r="34" spans="2:9" ht="15" customHeight="1" thickBot="1" x14ac:dyDescent="0.75">
      <c r="C34" s="90"/>
      <c r="D34" s="22" t="s">
        <v>29</v>
      </c>
      <c r="E34" s="83">
        <f>E15/(SUM(E13:G15))</f>
        <v>0.23699129663294896</v>
      </c>
      <c r="F34" s="83"/>
      <c r="G34" s="84"/>
    </row>
    <row r="35" spans="2:9" ht="15" customHeight="1" x14ac:dyDescent="0.7"/>
    <row r="36" spans="2:9" ht="15" customHeight="1" thickBot="1" x14ac:dyDescent="0.75">
      <c r="B36" s="12" t="s">
        <v>30</v>
      </c>
      <c r="C36" s="45" t="s">
        <v>31</v>
      </c>
      <c r="D36" s="45"/>
      <c r="E36" s="45"/>
      <c r="F36" s="45"/>
      <c r="G36" s="45"/>
      <c r="H36" s="45"/>
      <c r="I36" s="18"/>
    </row>
    <row r="37" spans="2:9" ht="69.95" customHeight="1" thickBot="1" x14ac:dyDescent="0.75">
      <c r="C37" s="1" t="s">
        <v>32</v>
      </c>
      <c r="D37" s="68" t="s">
        <v>53</v>
      </c>
      <c r="E37" s="68"/>
      <c r="F37" s="68"/>
      <c r="G37" s="69"/>
      <c r="H37" s="11"/>
      <c r="I37" s="11"/>
    </row>
  </sheetData>
  <mergeCells count="42"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  <mergeCell ref="C8:C10"/>
    <mergeCell ref="E8:G8"/>
    <mergeCell ref="E9:G9"/>
    <mergeCell ref="E10:G10"/>
    <mergeCell ref="C12:G12"/>
    <mergeCell ref="E11:G11"/>
    <mergeCell ref="C11:D11"/>
    <mergeCell ref="A1:G1"/>
    <mergeCell ref="C5:D5"/>
    <mergeCell ref="E5:G5"/>
    <mergeCell ref="C4:F4"/>
    <mergeCell ref="C7:F7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F26:G26"/>
    <mergeCell ref="E21:G21"/>
    <mergeCell ref="C16:D16"/>
    <mergeCell ref="C17:D17"/>
    <mergeCell ref="E17:G17"/>
    <mergeCell ref="C25:F25"/>
    <mergeCell ref="C19:D19"/>
    <mergeCell ref="C21:D21"/>
  </mergeCells>
  <phoneticPr fontId="2"/>
  <pageMargins left="0.51181102362204722" right="0.11811023622047245" top="0.55118110236220474" bottom="0.15748031496062992" header="0.31496062992125984" footer="0.11811023622047245"/>
  <pageSetup paperSize="9" scale="74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0B1E-0F41-41C1-BB3D-78410ECF2CB6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62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1136699046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80713030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379170061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1596582137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180536945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15701256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58765202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194803959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449807362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105232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7878</v>
      </c>
      <c r="F17" s="122"/>
      <c r="G17" s="122"/>
      <c r="H17" s="122"/>
      <c r="I17" s="123"/>
    </row>
    <row r="18" spans="2:9" ht="15" customHeight="1" x14ac:dyDescent="0.7">
      <c r="C18" s="157" t="s">
        <v>18</v>
      </c>
      <c r="D18" s="158"/>
      <c r="E18" s="72">
        <f>(E6+E8)/E16</f>
        <v>14405.020402539152</v>
      </c>
      <c r="F18" s="72"/>
      <c r="G18" s="72"/>
      <c r="H18" s="72"/>
      <c r="I18" s="73"/>
    </row>
    <row r="19" spans="2:9" ht="15" customHeight="1" thickBot="1" x14ac:dyDescent="0.75">
      <c r="C19" s="48" t="s">
        <v>38</v>
      </c>
      <c r="D19" s="49"/>
      <c r="E19" s="36">
        <f>E7/E17</f>
        <v>10245.370652449861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30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0.76955130281143735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0.23044869718856262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02B3-3120-44A7-ACDD-DEFA9EE8FFDE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63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327644999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32444620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282069429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642159048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56108039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6465662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42383762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81372450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186329913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47134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3434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12935.766707684474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9448.0547466511362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21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0.5961815311789691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0.40381846882103084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58CB-CFDD-428C-990F-EE0AD04F3E79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64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33" t="s">
        <v>8</v>
      </c>
      <c r="D6" s="23" t="s">
        <v>9</v>
      </c>
      <c r="E6" s="168">
        <v>0</v>
      </c>
      <c r="F6" s="169"/>
      <c r="G6" s="169"/>
      <c r="H6" s="169"/>
      <c r="I6" s="170"/>
    </row>
    <row r="7" spans="1:14" ht="15" customHeight="1" x14ac:dyDescent="0.7">
      <c r="C7" s="134"/>
      <c r="D7" s="4" t="s">
        <v>10</v>
      </c>
      <c r="E7" s="171">
        <v>0</v>
      </c>
      <c r="F7" s="172"/>
      <c r="G7" s="172"/>
      <c r="H7" s="172"/>
      <c r="I7" s="173"/>
    </row>
    <row r="8" spans="1:14" ht="15" customHeight="1" x14ac:dyDescent="0.7">
      <c r="C8" s="116"/>
      <c r="D8" s="24" t="s">
        <v>11</v>
      </c>
      <c r="E8" s="144">
        <v>0</v>
      </c>
      <c r="F8" s="145"/>
      <c r="G8" s="145"/>
      <c r="H8" s="145"/>
      <c r="I8" s="146"/>
    </row>
    <row r="9" spans="1:14" ht="15" customHeight="1" thickBot="1" x14ac:dyDescent="0.75">
      <c r="C9" s="94" t="s">
        <v>36</v>
      </c>
      <c r="D9" s="95"/>
      <c r="E9" s="96">
        <f>SUM(E6:I8)</f>
        <v>0</v>
      </c>
      <c r="F9" s="97"/>
      <c r="G9" s="97"/>
      <c r="H9" s="97"/>
      <c r="I9" s="98"/>
    </row>
    <row r="10" spans="1:14" ht="15" customHeight="1" x14ac:dyDescent="0.7">
      <c r="C10" s="126" t="s">
        <v>12</v>
      </c>
      <c r="D10" s="127"/>
      <c r="E10" s="127"/>
      <c r="F10" s="127"/>
      <c r="G10" s="127"/>
      <c r="H10" s="127"/>
      <c r="I10" s="128"/>
    </row>
    <row r="11" spans="1:14" ht="15" customHeight="1" x14ac:dyDescent="0.7">
      <c r="C11" s="111" t="s">
        <v>34</v>
      </c>
      <c r="D11" s="5" t="s">
        <v>14</v>
      </c>
      <c r="E11" s="129">
        <v>0</v>
      </c>
      <c r="F11" s="129"/>
      <c r="G11" s="129"/>
      <c r="H11" s="129"/>
      <c r="I11" s="130"/>
      <c r="K11" s="33"/>
      <c r="M11" s="33"/>
    </row>
    <row r="12" spans="1:14" ht="15" customHeight="1" x14ac:dyDescent="0.7">
      <c r="C12" s="111"/>
      <c r="D12" s="5" t="s">
        <v>35</v>
      </c>
      <c r="E12" s="129">
        <v>0</v>
      </c>
      <c r="F12" s="129"/>
      <c r="G12" s="129"/>
      <c r="H12" s="129"/>
      <c r="I12" s="130"/>
      <c r="K12" s="33"/>
      <c r="M12" s="33"/>
    </row>
    <row r="13" spans="1:14" ht="15" customHeight="1" x14ac:dyDescent="0.7">
      <c r="C13" s="111"/>
      <c r="D13" s="6" t="s">
        <v>16</v>
      </c>
      <c r="E13" s="129">
        <v>0</v>
      </c>
      <c r="F13" s="129"/>
      <c r="G13" s="129"/>
      <c r="H13" s="129"/>
      <c r="I13" s="130"/>
      <c r="K13" s="33"/>
      <c r="M13" s="33"/>
      <c r="N13" s="34"/>
    </row>
    <row r="14" spans="1:14" ht="15" customHeight="1" x14ac:dyDescent="0.7">
      <c r="C14" s="131" t="s">
        <v>17</v>
      </c>
      <c r="D14" s="132"/>
      <c r="E14" s="166">
        <v>0</v>
      </c>
      <c r="F14" s="166"/>
      <c r="G14" s="166"/>
      <c r="H14" s="166"/>
      <c r="I14" s="167"/>
      <c r="K14" s="33"/>
      <c r="M14" s="33"/>
    </row>
    <row r="15" spans="1:14" ht="15" customHeight="1" thickBot="1" x14ac:dyDescent="0.75">
      <c r="C15" s="112" t="s">
        <v>36</v>
      </c>
      <c r="D15" s="113"/>
      <c r="E15" s="118">
        <f>SUM(E11:I14)</f>
        <v>0</v>
      </c>
      <c r="F15" s="118"/>
      <c r="G15" s="118"/>
      <c r="H15" s="118"/>
      <c r="I15" s="119"/>
      <c r="M15" s="31"/>
    </row>
    <row r="16" spans="1:14" ht="15" customHeight="1" x14ac:dyDescent="0.7">
      <c r="C16" s="114" t="s">
        <v>39</v>
      </c>
      <c r="D16" s="115"/>
      <c r="E16" s="120">
        <v>0</v>
      </c>
      <c r="F16" s="120"/>
      <c r="G16" s="120"/>
      <c r="H16" s="120"/>
      <c r="I16" s="121"/>
    </row>
    <row r="17" spans="2:9" ht="15" customHeight="1" thickBot="1" x14ac:dyDescent="0.75">
      <c r="C17" s="116" t="s">
        <v>37</v>
      </c>
      <c r="D17" s="117"/>
      <c r="E17" s="164">
        <v>0</v>
      </c>
      <c r="F17" s="164"/>
      <c r="G17" s="164"/>
      <c r="H17" s="164"/>
      <c r="I17" s="165"/>
    </row>
    <row r="18" spans="2:9" ht="15" customHeight="1" x14ac:dyDescent="0.7">
      <c r="C18" s="114" t="s">
        <v>18</v>
      </c>
      <c r="D18" s="115"/>
      <c r="E18" s="124" t="s">
        <v>68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 t="s">
        <v>68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0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 t="s">
        <v>68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 t="s">
        <v>68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2106-B700-4549-B29A-3D0EBA0A5A98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65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292081616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34139062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65141054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391361732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48386865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6816662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9693701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52138444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117035672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24814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3539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14396.013137744822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9646.5278327211072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30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0.85062996835550508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0.14937003164449489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820D-D2FD-49FC-B54D-131D0BC82C36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66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185777793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69892952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62844625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318515370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29734965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13960132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9006437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38302354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91003888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10015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7859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24825.004293559661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8893.364550197226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31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0.82910484161618525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0.17089515838381478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2F6B-6135-411C-B93B-7FBAB97CD9BC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67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272028764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156359120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59284139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487672023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33276640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30855897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8578708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51399285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124110530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10678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15835</v>
      </c>
      <c r="F17" s="122"/>
      <c r="G17" s="122"/>
      <c r="H17" s="122"/>
      <c r="I17" s="123"/>
    </row>
    <row r="18" spans="2:9" ht="15" customHeight="1" x14ac:dyDescent="0.7">
      <c r="C18" s="157" t="s">
        <v>18</v>
      </c>
      <c r="D18" s="158"/>
      <c r="E18" s="72">
        <f>(E6+E8)/E16</f>
        <v>31027.617812324406</v>
      </c>
      <c r="F18" s="72"/>
      <c r="G18" s="72"/>
      <c r="H18" s="72"/>
      <c r="I18" s="73"/>
    </row>
    <row r="19" spans="2:9" ht="15" customHeight="1" thickBot="1" x14ac:dyDescent="0.75">
      <c r="C19" s="48" t="s">
        <v>38</v>
      </c>
      <c r="D19" s="49"/>
      <c r="E19" s="36">
        <f>E7/E17</f>
        <v>9874.2734449005366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30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0.88201676370690674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0.11798323629309332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54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33" t="s">
        <v>8</v>
      </c>
      <c r="D6" s="23" t="s">
        <v>9</v>
      </c>
      <c r="E6" s="138">
        <v>1323020233</v>
      </c>
      <c r="F6" s="139"/>
      <c r="G6" s="139"/>
      <c r="H6" s="139"/>
      <c r="I6" s="140"/>
    </row>
    <row r="7" spans="1:14" ht="15" customHeight="1" x14ac:dyDescent="0.7">
      <c r="C7" s="134"/>
      <c r="D7" s="4" t="s">
        <v>10</v>
      </c>
      <c r="E7" s="141">
        <v>20858207</v>
      </c>
      <c r="F7" s="142"/>
      <c r="G7" s="142"/>
      <c r="H7" s="142"/>
      <c r="I7" s="143"/>
    </row>
    <row r="8" spans="1:14" ht="15" customHeight="1" x14ac:dyDescent="0.7">
      <c r="C8" s="116"/>
      <c r="D8" s="24" t="s">
        <v>11</v>
      </c>
      <c r="E8" s="144">
        <v>356014595</v>
      </c>
      <c r="F8" s="145"/>
      <c r="G8" s="145"/>
      <c r="H8" s="145"/>
      <c r="I8" s="146"/>
    </row>
    <row r="9" spans="1:14" ht="15" customHeight="1" thickBot="1" x14ac:dyDescent="0.75">
      <c r="C9" s="94" t="s">
        <v>36</v>
      </c>
      <c r="D9" s="95"/>
      <c r="E9" s="96">
        <f>SUM(E6:I8)</f>
        <v>1699893035</v>
      </c>
      <c r="F9" s="97"/>
      <c r="G9" s="97"/>
      <c r="H9" s="97"/>
      <c r="I9" s="98"/>
    </row>
    <row r="10" spans="1:14" ht="15" customHeight="1" x14ac:dyDescent="0.7">
      <c r="C10" s="126" t="s">
        <v>12</v>
      </c>
      <c r="D10" s="127"/>
      <c r="E10" s="127"/>
      <c r="F10" s="127"/>
      <c r="G10" s="127"/>
      <c r="H10" s="127"/>
      <c r="I10" s="128"/>
    </row>
    <row r="11" spans="1:14" ht="15" customHeight="1" x14ac:dyDescent="0.7">
      <c r="C11" s="111" t="s">
        <v>34</v>
      </c>
      <c r="D11" s="5" t="s">
        <v>14</v>
      </c>
      <c r="E11" s="59">
        <v>244288409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111"/>
      <c r="D12" s="5" t="s">
        <v>35</v>
      </c>
      <c r="E12" s="59">
        <v>8033158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111"/>
      <c r="D13" s="6" t="s">
        <v>16</v>
      </c>
      <c r="E13" s="129">
        <v>96928092</v>
      </c>
      <c r="F13" s="129"/>
      <c r="G13" s="129"/>
      <c r="H13" s="129"/>
      <c r="I13" s="130"/>
      <c r="K13" s="33"/>
      <c r="M13" s="33"/>
      <c r="N13" s="34"/>
    </row>
    <row r="14" spans="1:14" ht="15" customHeight="1" x14ac:dyDescent="0.7">
      <c r="C14" s="131" t="s">
        <v>17</v>
      </c>
      <c r="D14" s="132"/>
      <c r="E14" s="61">
        <v>125315000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12" t="s">
        <v>36</v>
      </c>
      <c r="D15" s="113"/>
      <c r="E15" s="118">
        <f>SUM(E11:I14)</f>
        <v>474564659</v>
      </c>
      <c r="F15" s="118"/>
      <c r="G15" s="118"/>
      <c r="H15" s="118"/>
      <c r="I15" s="119"/>
      <c r="M15" s="31"/>
    </row>
    <row r="16" spans="1:14" ht="15" customHeight="1" x14ac:dyDescent="0.7">
      <c r="C16" s="114" t="s">
        <v>39</v>
      </c>
      <c r="D16" s="115"/>
      <c r="E16" s="120">
        <v>74460</v>
      </c>
      <c r="F16" s="120"/>
      <c r="G16" s="120"/>
      <c r="H16" s="120"/>
      <c r="I16" s="121"/>
    </row>
    <row r="17" spans="2:9" ht="15" customHeight="1" thickBot="1" x14ac:dyDescent="0.75">
      <c r="C17" s="116" t="s">
        <v>37</v>
      </c>
      <c r="D17" s="117"/>
      <c r="E17" s="122">
        <v>2623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22549.487348912167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7952.0423179565387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21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0.72246761162907824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0.27753238837092181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A1:J1"/>
    <mergeCell ref="C2:G2"/>
    <mergeCell ref="C3:D3"/>
    <mergeCell ref="E3:I3"/>
    <mergeCell ref="C5:G5"/>
    <mergeCell ref="E6:I6"/>
    <mergeCell ref="E7:I7"/>
    <mergeCell ref="E8:I8"/>
    <mergeCell ref="C10:I10"/>
    <mergeCell ref="E11:I11"/>
    <mergeCell ref="E12:I12"/>
    <mergeCell ref="E13:I13"/>
    <mergeCell ref="E14:I14"/>
    <mergeCell ref="C14:D1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4B98-DB43-44E7-A2C2-9741FB659323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55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33" t="s">
        <v>8</v>
      </c>
      <c r="D6" s="23" t="s">
        <v>9</v>
      </c>
      <c r="E6" s="138">
        <v>1819254434</v>
      </c>
      <c r="F6" s="139"/>
      <c r="G6" s="139"/>
      <c r="H6" s="139"/>
      <c r="I6" s="140"/>
    </row>
    <row r="7" spans="1:14" ht="15" customHeight="1" x14ac:dyDescent="0.7">
      <c r="C7" s="134"/>
      <c r="D7" s="4" t="s">
        <v>10</v>
      </c>
      <c r="E7" s="141">
        <v>154246774</v>
      </c>
      <c r="F7" s="142"/>
      <c r="G7" s="142"/>
      <c r="H7" s="142"/>
      <c r="I7" s="143"/>
    </row>
    <row r="8" spans="1:14" ht="15" customHeight="1" x14ac:dyDescent="0.7">
      <c r="C8" s="116"/>
      <c r="D8" s="24" t="s">
        <v>11</v>
      </c>
      <c r="E8" s="144">
        <v>575343913</v>
      </c>
      <c r="F8" s="145"/>
      <c r="G8" s="145"/>
      <c r="H8" s="145"/>
      <c r="I8" s="146"/>
    </row>
    <row r="9" spans="1:14" ht="15" customHeight="1" thickBot="1" x14ac:dyDescent="0.75">
      <c r="C9" s="94" t="s">
        <v>36</v>
      </c>
      <c r="D9" s="95"/>
      <c r="E9" s="96">
        <f>SUM(E6:I8)</f>
        <v>2548845121</v>
      </c>
      <c r="F9" s="97"/>
      <c r="G9" s="97"/>
      <c r="H9" s="97"/>
      <c r="I9" s="98"/>
    </row>
    <row r="10" spans="1:14" ht="15" customHeight="1" x14ac:dyDescent="0.7">
      <c r="C10" s="126" t="s">
        <v>12</v>
      </c>
      <c r="D10" s="127"/>
      <c r="E10" s="127"/>
      <c r="F10" s="127"/>
      <c r="G10" s="127"/>
      <c r="H10" s="127"/>
      <c r="I10" s="128"/>
    </row>
    <row r="11" spans="1:14" ht="15" customHeight="1" x14ac:dyDescent="0.7">
      <c r="C11" s="111" t="s">
        <v>34</v>
      </c>
      <c r="D11" s="5" t="s">
        <v>14</v>
      </c>
      <c r="E11" s="59">
        <v>482578227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111"/>
      <c r="D12" s="5" t="s">
        <v>35</v>
      </c>
      <c r="E12" s="59">
        <v>59049733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111"/>
      <c r="D13" s="6" t="s">
        <v>16</v>
      </c>
      <c r="E13" s="59">
        <v>155289166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31" t="s">
        <v>17</v>
      </c>
      <c r="D14" s="132"/>
      <c r="E14" s="61">
        <v>155335000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12" t="s">
        <v>36</v>
      </c>
      <c r="D15" s="113"/>
      <c r="E15" s="147">
        <f>SUM(E11:I14)</f>
        <v>852252126</v>
      </c>
      <c r="F15" s="147"/>
      <c r="G15" s="147"/>
      <c r="H15" s="147"/>
      <c r="I15" s="148"/>
      <c r="M15" s="31"/>
    </row>
    <row r="16" spans="1:14" ht="15" customHeight="1" x14ac:dyDescent="0.7">
      <c r="C16" s="114" t="s">
        <v>39</v>
      </c>
      <c r="D16" s="115"/>
      <c r="E16" s="149">
        <v>141129</v>
      </c>
      <c r="F16" s="149"/>
      <c r="G16" s="149"/>
      <c r="H16" s="149"/>
      <c r="I16" s="150"/>
    </row>
    <row r="17" spans="2:9" ht="15" customHeight="1" thickBot="1" x14ac:dyDescent="0.75">
      <c r="C17" s="116" t="s">
        <v>37</v>
      </c>
      <c r="D17" s="117"/>
      <c r="E17" s="122">
        <v>14015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16967.443594158536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11005.834748483767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30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0.77717699823034625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0.22282300176965375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3DC8-CFDA-4314-BC9E-B0034C280F93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56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1323020233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94989178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397027501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1815036912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390640393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36940144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111693997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638692000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1177966534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115126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9538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14940.567152511161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9959.0247431327316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27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0.79288100965657693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0.20711899034342313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5F25-11C4-4772-8931-88F76907380B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57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512479068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13096129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210082895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735658092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84717203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2588085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31898650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87178034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206381972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53913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1526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13402.369799491773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8581.9980340760158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22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0.73240271642703614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0.26759728357296386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564F-0AD7-41F0-907D-59EA611AA66C}">
  <dimension ref="A1:N35"/>
  <sheetViews>
    <sheetView view="pageBreakPreview" topLeftCell="A3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58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974525372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35248843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322351500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1332125715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157001784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7012171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49460891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159293111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372767957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91190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3824</v>
      </c>
      <c r="F17" s="122"/>
      <c r="G17" s="122"/>
      <c r="H17" s="122"/>
      <c r="I17" s="123"/>
    </row>
    <row r="18" spans="2:9" ht="15" customHeight="1" x14ac:dyDescent="0.7">
      <c r="C18" s="157" t="s">
        <v>18</v>
      </c>
      <c r="D18" s="158"/>
      <c r="E18" s="72">
        <f>(E6+E8)/E16</f>
        <v>14221.70053733962</v>
      </c>
      <c r="F18" s="72"/>
      <c r="G18" s="72"/>
      <c r="H18" s="72"/>
      <c r="I18" s="73"/>
    </row>
    <row r="19" spans="2:9" ht="15" customHeight="1" thickBot="1" x14ac:dyDescent="0.75">
      <c r="C19" s="48" t="s">
        <v>38</v>
      </c>
      <c r="D19" s="49"/>
      <c r="E19" s="36">
        <f>E7/E17</f>
        <v>9217.7936715481173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28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0.76830576563573205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0.23169423436426792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5EDF-929D-49AC-9794-EC924BCB860D}">
  <dimension ref="A1:N35"/>
  <sheetViews>
    <sheetView view="pageBreakPreview" topLeftCell="A4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59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1381776280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77073001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416774287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1875623568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215294247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15174643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64554666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220531151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515554707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120854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7610</v>
      </c>
      <c r="F17" s="122"/>
      <c r="G17" s="122"/>
      <c r="H17" s="122"/>
      <c r="I17" s="123"/>
    </row>
    <row r="18" spans="2:9" ht="15" customHeight="1" x14ac:dyDescent="0.7">
      <c r="C18" s="157" t="s">
        <v>18</v>
      </c>
      <c r="D18" s="158"/>
      <c r="E18" s="72">
        <f>(E6+E8)/E16</f>
        <v>14882.011079484337</v>
      </c>
      <c r="F18" s="72"/>
      <c r="G18" s="72"/>
      <c r="H18" s="72"/>
      <c r="I18" s="73"/>
    </row>
    <row r="19" spans="2:9" ht="15" customHeight="1" thickBot="1" x14ac:dyDescent="0.75">
      <c r="C19" s="48" t="s">
        <v>38</v>
      </c>
      <c r="D19" s="49"/>
      <c r="E19" s="36">
        <f>E7/E17</f>
        <v>10127.858212877793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31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0.78118809604477824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0.21881190395522179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9146-C968-471D-B1C8-807109949084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60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587508437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19831658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331555044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938895139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97233662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3886834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50217010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127861351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279198857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68903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2214</v>
      </c>
      <c r="F17" s="122"/>
      <c r="G17" s="122"/>
      <c r="H17" s="122"/>
      <c r="I17" s="123"/>
    </row>
    <row r="18" spans="2:9" ht="15" customHeight="1" x14ac:dyDescent="0.7">
      <c r="C18" s="114" t="s">
        <v>18</v>
      </c>
      <c r="D18" s="115"/>
      <c r="E18" s="124">
        <f>(E6+E8)/E16</f>
        <v>13338.511835478861</v>
      </c>
      <c r="F18" s="124"/>
      <c r="G18" s="124"/>
      <c r="H18" s="124"/>
      <c r="I18" s="125"/>
    </row>
    <row r="19" spans="2:9" ht="15" customHeight="1" thickBot="1" x14ac:dyDescent="0.75">
      <c r="C19" s="48" t="s">
        <v>38</v>
      </c>
      <c r="D19" s="49"/>
      <c r="E19" s="36">
        <f>E7/E17</f>
        <v>8957.3884372177054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28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0.6681786866502214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0.3318213133497786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B028-B9E5-4145-AAB9-8B09FAFAE435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7"/>
  <cols>
    <col min="1" max="1" width="0.6875" style="12" customWidth="1"/>
    <col min="2" max="2" width="3.125" style="12" bestFit="1" customWidth="1"/>
    <col min="3" max="3" width="10.625" style="12" customWidth="1"/>
    <col min="4" max="4" width="22.625" style="12" customWidth="1"/>
    <col min="5" max="5" width="14.125" style="12" customWidth="1"/>
    <col min="6" max="6" width="10.625" style="12" customWidth="1"/>
    <col min="7" max="8" width="7.375" style="12" customWidth="1"/>
    <col min="9" max="9" width="10.625" style="12" customWidth="1"/>
    <col min="10" max="10" width="0.875" style="12" customWidth="1"/>
    <col min="11" max="13" width="9" style="12" customWidth="1"/>
    <col min="14" max="14" width="9" style="12"/>
    <col min="15" max="16" width="9" style="12" customWidth="1"/>
    <col min="17" max="16384" width="9" style="12"/>
  </cols>
  <sheetData>
    <row r="1" spans="1:14" ht="18.75" customHeight="1" x14ac:dyDescent="0.7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5" customHeight="1" thickBot="1" x14ac:dyDescent="0.75">
      <c r="B2" s="12" t="s">
        <v>3</v>
      </c>
      <c r="C2" s="45" t="s">
        <v>4</v>
      </c>
      <c r="D2" s="45"/>
      <c r="E2" s="45"/>
      <c r="F2" s="45"/>
      <c r="G2" s="45"/>
      <c r="H2" s="18"/>
      <c r="I2" s="12" t="s">
        <v>61</v>
      </c>
    </row>
    <row r="3" spans="1:14" ht="28.5" customHeight="1" thickBot="1" x14ac:dyDescent="0.75">
      <c r="C3" s="66" t="s">
        <v>5</v>
      </c>
      <c r="D3" s="67"/>
      <c r="E3" s="135" t="s">
        <v>52</v>
      </c>
      <c r="F3" s="136"/>
      <c r="G3" s="136"/>
      <c r="H3" s="136"/>
      <c r="I3" s="137"/>
    </row>
    <row r="4" spans="1:14" ht="15" customHeight="1" x14ac:dyDescent="0.7"/>
    <row r="5" spans="1:14" ht="15" customHeight="1" thickBot="1" x14ac:dyDescent="0.75">
      <c r="B5" s="12" t="s">
        <v>6</v>
      </c>
      <c r="C5" s="45" t="s">
        <v>7</v>
      </c>
      <c r="D5" s="45"/>
      <c r="E5" s="45"/>
      <c r="F5" s="45"/>
      <c r="G5" s="45"/>
    </row>
    <row r="6" spans="1:14" ht="15" customHeight="1" x14ac:dyDescent="0.7">
      <c r="C6" s="159" t="s">
        <v>8</v>
      </c>
      <c r="D6" s="26" t="s">
        <v>9</v>
      </c>
      <c r="E6" s="138">
        <v>935220406</v>
      </c>
      <c r="F6" s="139"/>
      <c r="G6" s="139"/>
      <c r="H6" s="139"/>
      <c r="I6" s="140"/>
    </row>
    <row r="7" spans="1:14" ht="15" customHeight="1" x14ac:dyDescent="0.7">
      <c r="C7" s="160"/>
      <c r="D7" s="7" t="s">
        <v>10</v>
      </c>
      <c r="E7" s="141">
        <v>32191930</v>
      </c>
      <c r="F7" s="142"/>
      <c r="G7" s="142"/>
      <c r="H7" s="142"/>
      <c r="I7" s="143"/>
    </row>
    <row r="8" spans="1:14" ht="15" customHeight="1" x14ac:dyDescent="0.7">
      <c r="C8" s="151"/>
      <c r="D8" s="25" t="s">
        <v>11</v>
      </c>
      <c r="E8" s="161">
        <v>334834741</v>
      </c>
      <c r="F8" s="162"/>
      <c r="G8" s="162"/>
      <c r="H8" s="162"/>
      <c r="I8" s="163"/>
    </row>
    <row r="9" spans="1:14" ht="15" customHeight="1" thickBot="1" x14ac:dyDescent="0.75">
      <c r="C9" s="40" t="s">
        <v>36</v>
      </c>
      <c r="D9" s="41"/>
      <c r="E9" s="42">
        <f>SUM(E6:I8)</f>
        <v>1302247077</v>
      </c>
      <c r="F9" s="43"/>
      <c r="G9" s="43"/>
      <c r="H9" s="43"/>
      <c r="I9" s="44"/>
    </row>
    <row r="10" spans="1:14" ht="15" customHeight="1" x14ac:dyDescent="0.7">
      <c r="C10" s="74" t="s">
        <v>12</v>
      </c>
      <c r="D10" s="75"/>
      <c r="E10" s="75"/>
      <c r="F10" s="75"/>
      <c r="G10" s="75"/>
      <c r="H10" s="75"/>
      <c r="I10" s="76"/>
    </row>
    <row r="11" spans="1:14" ht="15" customHeight="1" x14ac:dyDescent="0.7">
      <c r="C11" s="50" t="s">
        <v>34</v>
      </c>
      <c r="D11" s="15" t="s">
        <v>14</v>
      </c>
      <c r="E11" s="59">
        <v>148804999</v>
      </c>
      <c r="F11" s="59"/>
      <c r="G11" s="59"/>
      <c r="H11" s="59"/>
      <c r="I11" s="60"/>
      <c r="K11" s="33"/>
      <c r="M11" s="33"/>
    </row>
    <row r="12" spans="1:14" ht="15" customHeight="1" x14ac:dyDescent="0.7">
      <c r="C12" s="50"/>
      <c r="D12" s="15" t="s">
        <v>35</v>
      </c>
      <c r="E12" s="59">
        <v>6269320</v>
      </c>
      <c r="F12" s="59"/>
      <c r="G12" s="59"/>
      <c r="H12" s="59"/>
      <c r="I12" s="60"/>
      <c r="K12" s="33"/>
      <c r="M12" s="33"/>
    </row>
    <row r="13" spans="1:14" ht="15" customHeight="1" x14ac:dyDescent="0.7">
      <c r="C13" s="50"/>
      <c r="D13" s="16" t="s">
        <v>16</v>
      </c>
      <c r="E13" s="59">
        <v>51181391</v>
      </c>
      <c r="F13" s="59"/>
      <c r="G13" s="59"/>
      <c r="H13" s="59"/>
      <c r="I13" s="60"/>
      <c r="K13" s="33"/>
      <c r="M13" s="33"/>
      <c r="N13" s="34"/>
    </row>
    <row r="14" spans="1:14" ht="15" customHeight="1" x14ac:dyDescent="0.7">
      <c r="C14" s="153" t="s">
        <v>17</v>
      </c>
      <c r="D14" s="154"/>
      <c r="E14" s="61">
        <v>147892458</v>
      </c>
      <c r="F14" s="61"/>
      <c r="G14" s="61"/>
      <c r="H14" s="61"/>
      <c r="I14" s="62"/>
      <c r="K14" s="33"/>
      <c r="M14" s="33"/>
    </row>
    <row r="15" spans="1:14" ht="15" customHeight="1" thickBot="1" x14ac:dyDescent="0.75">
      <c r="C15" s="155" t="s">
        <v>36</v>
      </c>
      <c r="D15" s="156"/>
      <c r="E15" s="147">
        <f>SUM(E11:I14)</f>
        <v>354148168</v>
      </c>
      <c r="F15" s="147"/>
      <c r="G15" s="147"/>
      <c r="H15" s="147"/>
      <c r="I15" s="148"/>
      <c r="M15" s="31"/>
    </row>
    <row r="16" spans="1:14" ht="15" customHeight="1" x14ac:dyDescent="0.7">
      <c r="C16" s="157" t="s">
        <v>39</v>
      </c>
      <c r="D16" s="158"/>
      <c r="E16" s="149">
        <v>84598</v>
      </c>
      <c r="F16" s="149"/>
      <c r="G16" s="149"/>
      <c r="H16" s="149"/>
      <c r="I16" s="150"/>
    </row>
    <row r="17" spans="2:9" ht="15" customHeight="1" thickBot="1" x14ac:dyDescent="0.75">
      <c r="C17" s="151" t="s">
        <v>37</v>
      </c>
      <c r="D17" s="152"/>
      <c r="E17" s="122">
        <v>3725</v>
      </c>
      <c r="F17" s="122"/>
      <c r="G17" s="122"/>
      <c r="H17" s="122"/>
      <c r="I17" s="123"/>
    </row>
    <row r="18" spans="2:9" ht="15" customHeight="1" x14ac:dyDescent="0.7">
      <c r="C18" s="157" t="s">
        <v>18</v>
      </c>
      <c r="D18" s="158"/>
      <c r="E18" s="72">
        <f>(E6+E8)/E16</f>
        <v>15012.827099931441</v>
      </c>
      <c r="F18" s="72"/>
      <c r="G18" s="72"/>
      <c r="H18" s="72"/>
      <c r="I18" s="73"/>
    </row>
    <row r="19" spans="2:9" ht="15" customHeight="1" thickBot="1" x14ac:dyDescent="0.75">
      <c r="C19" s="48" t="s">
        <v>38</v>
      </c>
      <c r="D19" s="49"/>
      <c r="E19" s="36">
        <f>E7/E17</f>
        <v>8642.1288590604036</v>
      </c>
      <c r="F19" s="36"/>
      <c r="G19" s="36"/>
      <c r="H19" s="36"/>
      <c r="I19" s="37"/>
    </row>
    <row r="20" spans="2:9" ht="15" customHeight="1" x14ac:dyDescent="0.7">
      <c r="C20" s="11" t="s">
        <v>42</v>
      </c>
      <c r="D20" s="11"/>
      <c r="E20" s="11"/>
      <c r="F20" s="11"/>
      <c r="G20" s="11"/>
      <c r="H20" s="11"/>
      <c r="I20" s="11"/>
    </row>
    <row r="21" spans="2:9" ht="15" customHeight="1" x14ac:dyDescent="0.7">
      <c r="C21" s="11" t="s">
        <v>45</v>
      </c>
      <c r="D21" s="11"/>
      <c r="E21" s="11"/>
      <c r="F21" s="11"/>
      <c r="G21" s="11"/>
      <c r="H21" s="11"/>
      <c r="I21" s="11"/>
    </row>
    <row r="22" spans="2:9" ht="15" customHeight="1" x14ac:dyDescent="0.7"/>
    <row r="23" spans="2:9" ht="15" customHeight="1" x14ac:dyDescent="0.7">
      <c r="B23" s="12" t="s">
        <v>19</v>
      </c>
      <c r="C23" s="45" t="s">
        <v>20</v>
      </c>
      <c r="D23" s="45"/>
      <c r="E23" s="45"/>
      <c r="F23" s="45"/>
      <c r="G23" s="45"/>
    </row>
    <row r="24" spans="2:9" ht="12.4" thickBot="1" x14ac:dyDescent="0.75">
      <c r="C24" s="18"/>
      <c r="D24" s="18"/>
      <c r="E24" s="102" t="s">
        <v>21</v>
      </c>
      <c r="F24" s="102"/>
      <c r="G24" s="102" t="s">
        <v>22</v>
      </c>
      <c r="H24" s="102"/>
      <c r="I24" s="102"/>
    </row>
    <row r="25" spans="2:9" ht="15" customHeight="1" x14ac:dyDescent="0.7">
      <c r="C25" s="85" t="s">
        <v>23</v>
      </c>
      <c r="D25" s="86"/>
      <c r="E25" s="103"/>
      <c r="F25" s="104"/>
      <c r="G25" s="105"/>
      <c r="H25" s="105"/>
      <c r="I25" s="106"/>
    </row>
    <row r="26" spans="2:9" ht="15" customHeight="1" thickBot="1" x14ac:dyDescent="0.75">
      <c r="C26" s="87" t="s">
        <v>24</v>
      </c>
      <c r="D26" s="88"/>
      <c r="E26" s="107"/>
      <c r="F26" s="107"/>
      <c r="G26" s="107"/>
      <c r="H26" s="107"/>
      <c r="I26" s="108"/>
    </row>
    <row r="27" spans="2:9" ht="15" customHeight="1" thickBot="1" x14ac:dyDescent="0.75">
      <c r="C27" s="109" t="s">
        <v>50</v>
      </c>
      <c r="D27" s="110"/>
      <c r="E27" s="91">
        <v>24</v>
      </c>
      <c r="F27" s="92"/>
      <c r="G27" s="92"/>
      <c r="H27" s="92"/>
      <c r="I27" s="93"/>
    </row>
    <row r="28" spans="2:9" ht="15" customHeight="1" x14ac:dyDescent="0.7">
      <c r="C28" s="11" t="s">
        <v>44</v>
      </c>
      <c r="D28" s="11"/>
      <c r="E28" s="14"/>
      <c r="F28" s="14"/>
      <c r="G28" s="14"/>
      <c r="H28" s="14"/>
      <c r="I28" s="14"/>
    </row>
    <row r="29" spans="2:9" ht="15" customHeight="1" x14ac:dyDescent="0.7"/>
    <row r="30" spans="2:9" ht="15" customHeight="1" thickBot="1" x14ac:dyDescent="0.75">
      <c r="B30" s="12" t="s">
        <v>25</v>
      </c>
      <c r="C30" s="45" t="s">
        <v>26</v>
      </c>
      <c r="D30" s="45"/>
      <c r="E30" s="45"/>
      <c r="F30" s="45"/>
      <c r="G30" s="45"/>
    </row>
    <row r="31" spans="2:9" ht="15" customHeight="1" x14ac:dyDescent="0.7">
      <c r="C31" s="89" t="s">
        <v>27</v>
      </c>
      <c r="D31" s="21" t="s">
        <v>28</v>
      </c>
      <c r="E31" s="81">
        <f>(SUM(E11:I12))/(SUM(E11:I13))</f>
        <v>0.75185467107795467</v>
      </c>
      <c r="F31" s="81"/>
      <c r="G31" s="81"/>
      <c r="H31" s="81"/>
      <c r="I31" s="82"/>
    </row>
    <row r="32" spans="2:9" ht="15" customHeight="1" thickBot="1" x14ac:dyDescent="0.75">
      <c r="C32" s="90"/>
      <c r="D32" s="22" t="s">
        <v>29</v>
      </c>
      <c r="E32" s="83">
        <f>E13/(SUM(E11:I13))</f>
        <v>0.24814532892204536</v>
      </c>
      <c r="F32" s="83"/>
      <c r="G32" s="83"/>
      <c r="H32" s="83"/>
      <c r="I32" s="84"/>
    </row>
    <row r="33" spans="2:9" ht="15" customHeight="1" x14ac:dyDescent="0.7"/>
    <row r="34" spans="2:9" ht="15" customHeight="1" thickBot="1" x14ac:dyDescent="0.75">
      <c r="B34" s="12" t="s">
        <v>30</v>
      </c>
      <c r="C34" s="45" t="s">
        <v>31</v>
      </c>
      <c r="D34" s="45"/>
      <c r="E34" s="45"/>
      <c r="F34" s="45"/>
      <c r="G34" s="45"/>
      <c r="H34" s="45"/>
      <c r="I34" s="45"/>
    </row>
    <row r="35" spans="2:9" ht="69.95" customHeight="1" thickBot="1" x14ac:dyDescent="0.75">
      <c r="C35" s="1" t="s">
        <v>32</v>
      </c>
      <c r="D35" s="99"/>
      <c r="E35" s="100"/>
      <c r="F35" s="100"/>
      <c r="G35" s="100"/>
      <c r="H35" s="100"/>
      <c r="I35" s="10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2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2025-03-27T14:06:37Z</dcterms:modified>
  <cp:category/>
  <cp:contentStatus/>
</cp:coreProperties>
</file>